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ang/PhD/Manuscripts/cardioinformatics/data/"/>
    </mc:Choice>
  </mc:AlternateContent>
  <xr:revisionPtr revIDLastSave="0" documentId="13_ncr:1_{83D7369F-F2A3-D44B-BB31-6CDD64D972AC}" xr6:coauthVersionLast="40" xr6:coauthVersionMax="40" xr10:uidLastSave="{00000000-0000-0000-0000-000000000000}"/>
  <bookViews>
    <workbookView xWindow="36420" yWindow="460" windowWidth="43580" windowHeight="28340" activeTab="5" xr2:uid="{508F2554-2B11-6746-B749-6950C00316BA}"/>
  </bookViews>
  <sheets>
    <sheet name="dbGaP-GRU-raw" sheetId="1" r:id="rId1"/>
    <sheet name="dbGaP-AdvancedSearch-raw" sheetId="4" r:id="rId2"/>
    <sheet name="GRU" sheetId="2" r:id="rId3"/>
    <sheet name="GRU-transposed" sheetId="3" r:id="rId4"/>
    <sheet name="Non-GRU" sheetId="5" r:id="rId5"/>
    <sheet name="LargeDataset" sheetId="7" r:id="rId6"/>
    <sheet name="ENCODE" sheetId="9" r:id="rId7"/>
    <sheet name="TOPMed-on-dbGaP" sheetId="8" r:id="rId8"/>
  </sheets>
  <externalReferences>
    <externalReference r:id="rId9"/>
  </externalReferences>
  <definedNames>
    <definedName name="_xlnm._FilterDatabase" localSheetId="0" hidden="1">'dbGaP-GRU-raw'!$Z$1:$Z$235</definedName>
    <definedName name="_xlnm._FilterDatabase" localSheetId="2" hidden="1">GRU!$E$3:$Y$351</definedName>
    <definedName name="Matrix">LargeDataset!$D$3:$P$35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7" l="1"/>
  <c r="R30" i="7"/>
  <c r="R37" i="7" l="1"/>
  <c r="AE44" i="7"/>
  <c r="AE43" i="7"/>
  <c r="AE42" i="7"/>
  <c r="AE41" i="7"/>
  <c r="AE40" i="7"/>
  <c r="AE39" i="7"/>
  <c r="AE38" i="7"/>
  <c r="AE36" i="7"/>
  <c r="AB35" i="7"/>
  <c r="Q33" i="7"/>
  <c r="Q34" i="7"/>
  <c r="Q35" i="7"/>
  <c r="Q32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8" i="7"/>
  <c r="Q4" i="7"/>
  <c r="Q5" i="7"/>
  <c r="Q6" i="7"/>
  <c r="Q3" i="7"/>
  <c r="R4" i="7"/>
  <c r="R5" i="7"/>
  <c r="R6" i="7"/>
  <c r="R3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2" i="7"/>
  <c r="R33" i="7"/>
  <c r="R34" i="7"/>
  <c r="R35" i="7"/>
  <c r="Q37" i="7"/>
  <c r="Z37" i="7"/>
  <c r="Z4" i="7"/>
  <c r="Z7" i="7"/>
  <c r="Z8" i="7"/>
  <c r="Z9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8" i="7"/>
  <c r="Z29" i="7"/>
  <c r="Z31" i="7"/>
  <c r="Z33" i="7"/>
  <c r="Z34" i="7"/>
  <c r="Z35" i="7"/>
  <c r="Z30" i="7"/>
  <c r="Z38" i="7"/>
  <c r="Z39" i="7"/>
  <c r="Z40" i="7"/>
  <c r="Z41" i="7"/>
  <c r="Z42" i="7"/>
  <c r="Z43" i="7"/>
  <c r="Z45" i="7"/>
  <c r="Z46" i="7"/>
  <c r="Z47" i="7"/>
  <c r="Z48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1" i="7"/>
  <c r="Z72" i="7"/>
  <c r="Z73" i="7"/>
  <c r="Z74" i="7"/>
  <c r="Z75" i="7"/>
  <c r="Z76" i="7"/>
  <c r="Z77" i="7"/>
  <c r="Z78" i="7"/>
  <c r="Z79" i="7"/>
  <c r="Z80" i="7"/>
  <c r="Z81" i="7"/>
  <c r="Z82" i="7"/>
  <c r="Z84" i="7"/>
  <c r="Z85" i="7"/>
  <c r="Z86" i="7"/>
  <c r="Z87" i="7"/>
  <c r="Z88" i="7"/>
  <c r="Z89" i="7"/>
  <c r="Z90" i="7"/>
  <c r="Z91" i="7"/>
  <c r="Z92" i="7"/>
  <c r="Z93" i="7"/>
  <c r="Z94" i="7"/>
  <c r="Z95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3" i="7"/>
  <c r="Z255" i="7"/>
  <c r="Z256" i="7"/>
  <c r="Z257" i="7"/>
  <c r="Z258" i="7"/>
  <c r="Z259" i="7"/>
  <c r="Z260" i="7"/>
  <c r="Z261" i="7"/>
  <c r="Z262" i="7"/>
  <c r="Z263" i="7"/>
  <c r="Z264" i="7"/>
  <c r="Z266" i="7"/>
  <c r="Z267" i="7"/>
  <c r="Z268" i="7"/>
  <c r="Z269" i="7"/>
  <c r="Z270" i="7"/>
  <c r="Z271" i="7"/>
  <c r="Z273" i="7"/>
  <c r="Z274" i="7"/>
  <c r="Z275" i="7"/>
  <c r="Z276" i="7"/>
  <c r="Z277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5" i="7"/>
  <c r="Z306" i="7"/>
  <c r="Z307" i="7"/>
  <c r="Z308" i="7"/>
  <c r="Z309" i="7"/>
  <c r="Z310" i="7"/>
  <c r="Z312" i="7"/>
  <c r="Z313" i="7"/>
  <c r="Z314" i="7"/>
  <c r="Z315" i="7"/>
  <c r="Z316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7" i="7"/>
  <c r="Z358" i="7"/>
  <c r="Z359" i="7"/>
  <c r="Z360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518" i="7"/>
  <c r="Z519" i="7"/>
  <c r="Z520" i="7"/>
  <c r="Z521" i="7"/>
  <c r="Z522" i="7"/>
  <c r="Z523" i="7"/>
  <c r="Z524" i="7"/>
  <c r="Z525" i="7"/>
  <c r="Z526" i="7"/>
  <c r="Z527" i="7"/>
  <c r="Z528" i="7"/>
  <c r="Z529" i="7"/>
  <c r="Z530" i="7"/>
  <c r="Z531" i="7"/>
  <c r="Z532" i="7"/>
  <c r="Z533" i="7"/>
  <c r="Z534" i="7"/>
  <c r="Z535" i="7"/>
  <c r="Z536" i="7"/>
  <c r="Z537" i="7"/>
  <c r="Z538" i="7"/>
  <c r="Z539" i="7"/>
  <c r="Z540" i="7"/>
  <c r="Z541" i="7"/>
  <c r="Z542" i="7"/>
  <c r="Z543" i="7"/>
  <c r="Z544" i="7"/>
  <c r="Z545" i="7"/>
  <c r="Z546" i="7"/>
  <c r="Z547" i="7"/>
  <c r="Z548" i="7"/>
  <c r="Z549" i="7"/>
  <c r="Z550" i="7"/>
  <c r="Z551" i="7"/>
  <c r="Z552" i="7"/>
  <c r="Z553" i="7"/>
  <c r="Z554" i="7"/>
  <c r="Z555" i="7"/>
  <c r="Z556" i="7"/>
  <c r="Z557" i="7"/>
  <c r="Z558" i="7"/>
  <c r="Z559" i="7"/>
  <c r="Z560" i="7"/>
  <c r="Z561" i="7"/>
  <c r="Z562" i="7"/>
  <c r="Z563" i="7"/>
  <c r="Z565" i="7"/>
  <c r="Z566" i="7"/>
  <c r="Z567" i="7"/>
  <c r="Z568" i="7"/>
  <c r="Z570" i="7"/>
  <c r="Z571" i="7"/>
  <c r="Z572" i="7"/>
  <c r="Z573" i="7"/>
  <c r="Z574" i="7"/>
  <c r="Z575" i="7"/>
  <c r="Z576" i="7"/>
  <c r="Z577" i="7"/>
  <c r="Z578" i="7"/>
  <c r="Z579" i="7"/>
  <c r="Z580" i="7"/>
  <c r="Z581" i="7"/>
  <c r="Z582" i="7"/>
  <c r="Z583" i="7"/>
  <c r="Z584" i="7"/>
  <c r="Z585" i="7"/>
  <c r="Z586" i="7"/>
  <c r="Z587" i="7"/>
  <c r="Z588" i="7"/>
  <c r="Z589" i="7"/>
  <c r="Z590" i="7"/>
  <c r="Z591" i="7"/>
  <c r="Z592" i="7"/>
  <c r="Z593" i="7"/>
  <c r="Z594" i="7"/>
  <c r="Z595" i="7"/>
  <c r="Z596" i="7"/>
  <c r="Z597" i="7"/>
  <c r="Z598" i="7"/>
  <c r="Z599" i="7"/>
  <c r="Z600" i="7"/>
  <c r="Z601" i="7"/>
  <c r="Z602" i="7"/>
  <c r="Z603" i="7"/>
  <c r="Z604" i="7"/>
  <c r="Z605" i="7"/>
  <c r="Z606" i="7"/>
  <c r="Z607" i="7"/>
  <c r="Z608" i="7"/>
  <c r="Z609" i="7"/>
  <c r="Z610" i="7"/>
  <c r="Z611" i="7"/>
  <c r="Z612" i="7"/>
  <c r="Z613" i="7"/>
  <c r="Z614" i="7"/>
  <c r="Z615" i="7"/>
  <c r="Z616" i="7"/>
  <c r="Z617" i="7"/>
  <c r="Z618" i="7"/>
  <c r="Z619" i="7"/>
  <c r="Z620" i="7"/>
  <c r="Z621" i="7"/>
  <c r="Z622" i="7"/>
  <c r="Z623" i="7"/>
  <c r="Z624" i="7"/>
  <c r="Z625" i="7"/>
  <c r="Z626" i="7"/>
  <c r="Z627" i="7"/>
  <c r="Z628" i="7"/>
  <c r="Z629" i="7"/>
  <c r="Z630" i="7"/>
  <c r="Z631" i="7"/>
  <c r="Z632" i="7"/>
  <c r="Z633" i="7"/>
  <c r="Z634" i="7"/>
  <c r="Z635" i="7"/>
  <c r="Z636" i="7"/>
  <c r="Z637" i="7"/>
  <c r="Z638" i="7"/>
  <c r="Z639" i="7"/>
  <c r="Z640" i="7"/>
  <c r="Z641" i="7"/>
  <c r="Z642" i="7"/>
  <c r="Z643" i="7"/>
  <c r="Z644" i="7"/>
  <c r="Z645" i="7"/>
  <c r="Z646" i="7"/>
  <c r="Z647" i="7"/>
  <c r="Z648" i="7"/>
  <c r="Z649" i="7"/>
  <c r="Z650" i="7"/>
  <c r="Z651" i="7"/>
  <c r="Z652" i="7"/>
  <c r="Z653" i="7"/>
  <c r="Z654" i="7"/>
  <c r="Z655" i="7"/>
  <c r="Z656" i="7"/>
  <c r="Z657" i="7"/>
  <c r="Z658" i="7"/>
  <c r="Z659" i="7"/>
  <c r="Z660" i="7"/>
  <c r="Z661" i="7"/>
  <c r="Z662" i="7"/>
  <c r="Z663" i="7"/>
  <c r="Z664" i="7"/>
  <c r="Z665" i="7"/>
  <c r="Z666" i="7"/>
  <c r="Z667" i="7"/>
  <c r="Z668" i="7"/>
  <c r="Z669" i="7"/>
  <c r="Z670" i="7"/>
  <c r="Z671" i="7"/>
  <c r="Z672" i="7"/>
  <c r="Z673" i="7"/>
  <c r="Z161" i="7"/>
  <c r="Z174" i="7"/>
  <c r="Z187" i="7"/>
  <c r="Z200" i="7"/>
  <c r="Z213" i="7"/>
  <c r="Z226" i="7"/>
  <c r="Z239" i="7"/>
  <c r="Z252" i="7"/>
  <c r="Z254" i="7"/>
  <c r="Z265" i="7"/>
  <c r="Z272" i="7"/>
  <c r="Z278" i="7"/>
  <c r="Z291" i="7"/>
  <c r="Z304" i="7"/>
  <c r="Z311" i="7"/>
  <c r="Z317" i="7"/>
  <c r="Z330" i="7"/>
  <c r="Z343" i="7"/>
  <c r="Z356" i="7"/>
  <c r="Z361" i="7"/>
  <c r="Z395" i="7"/>
  <c r="Z467" i="7"/>
  <c r="Z564" i="7"/>
  <c r="Z569" i="7"/>
  <c r="Z148" i="7"/>
  <c r="Z122" i="7"/>
  <c r="Z135" i="7"/>
  <c r="Z96" i="7"/>
  <c r="Z109" i="7"/>
  <c r="Z83" i="7"/>
  <c r="Z10" i="7"/>
  <c r="Z27" i="7"/>
  <c r="Z44" i="7"/>
  <c r="Z49" i="7"/>
  <c r="Z70" i="7"/>
  <c r="Z3" i="7"/>
  <c r="D2" i="8" l="1"/>
  <c r="E120" i="2" l="1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D120" i="2"/>
  <c r="DP23" i="3"/>
  <c r="DP22" i="3"/>
  <c r="DP21" i="3"/>
  <c r="DP20" i="3"/>
  <c r="DP19" i="3"/>
  <c r="DP18" i="3"/>
  <c r="DP17" i="3"/>
  <c r="DP16" i="3"/>
  <c r="DP15" i="3"/>
  <c r="DP14" i="3"/>
  <c r="DP13" i="3"/>
  <c r="DP12" i="3"/>
  <c r="DP11" i="3"/>
  <c r="DP10" i="3"/>
  <c r="DP9" i="3"/>
  <c r="DP8" i="3"/>
  <c r="DP7" i="3"/>
  <c r="DP6" i="3"/>
  <c r="DP5" i="3"/>
  <c r="DP4" i="3"/>
  <c r="DP3" i="3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D1" i="2"/>
</calcChain>
</file>

<file path=xl/sharedStrings.xml><?xml version="1.0" encoding="utf-8"?>
<sst xmlns="http://schemas.openxmlformats.org/spreadsheetml/2006/main" count="2030" uniqueCount="555">
  <si>
    <t>Genome-Wide Association Study of Amyotrophic Lateral Sclerosis</t>
  </si>
  <si>
    <t>phs000101.v5.p1</t>
  </si>
  <si>
    <t>Ischemic Stroke Genetics Study (ISGS)</t>
  </si>
  <si>
    <t>phs000102.v1.p1</t>
  </si>
  <si>
    <t>CIDR: Genome Wide Association Study in Familial Parkinson Disease (PD)</t>
  </si>
  <si>
    <t>phs000126.v2.p1</t>
  </si>
  <si>
    <t>GWAS for Genetic Determinants of Bone Fragility</t>
  </si>
  <si>
    <t>phs000138.v2.p1</t>
  </si>
  <si>
    <t>NHGRI Tumor Sequencing Project (Lung Adenocarcinoma)</t>
  </si>
  <si>
    <t>phs000144.v1.p1</t>
  </si>
  <si>
    <t>POPRES: Population Reference Sample</t>
  </si>
  <si>
    <t>phs000145.v4.p2</t>
  </si>
  <si>
    <t>Whole-Genome Sequencing of Acute Myeloid Leukemia</t>
  </si>
  <si>
    <t>phs000159.v8.p4</t>
  </si>
  <si>
    <t>Genetics Consortium for Late Onset of Alzheimer's Disease (LOAD CIDR Project)</t>
  </si>
  <si>
    <t>phs000160.v1.p1</t>
  </si>
  <si>
    <t>NIA - Late Onset Alzheimer's Disease and National Cell Repository for Alzheimer's Disease Family Study: Genome-Wide Association Study for Susceptibility Loci</t>
  </si>
  <si>
    <t>phs000168.v2.p2</t>
  </si>
  <si>
    <t>Whole Genome Association Study of Visceral Adiposity in the HABC Study</t>
  </si>
  <si>
    <t>phs000169.v1.p1</t>
  </si>
  <si>
    <t>Genetic Analysis of Limb Malformation Disorders: Freeman Sheldon Syndrome Exome Sequencing Study (LMD-FSS)</t>
  </si>
  <si>
    <t>phs000204.v1.p1</t>
  </si>
  <si>
    <t>International Standards for Cytogenomic Arrays</t>
  </si>
  <si>
    <t>phs000205.v6.p2</t>
  </si>
  <si>
    <t>Genetic Analysis of Limb Malformation Disorders: Miller Syndrome Sequencing Study (LMD-MS)</t>
  </si>
  <si>
    <t>phs000244.v1.p1</t>
  </si>
  <si>
    <t>Genome-Wide Association Study of Celiac Disease</t>
  </si>
  <si>
    <t>phs000274.v1.p1</t>
  </si>
  <si>
    <t>STAMPEED: Northern Finland Birth Cohort 1966 (NFBC1966)</t>
  </si>
  <si>
    <t>phs000276.v2.p1</t>
  </si>
  <si>
    <t>NHLBI GO-ESP: Lung Cohorts Exome Sequencing Project (Pulmonary Arterial Hypertension)</t>
  </si>
  <si>
    <t>phs000290.v1.p1</t>
  </si>
  <si>
    <t>NHLBI GO-ESP: Lung Cohorts Exome Sequencing Project (Lung Health Study of Chronic Obstructive Pulmonary Disease)</t>
  </si>
  <si>
    <t>phs000291.v2.p1</t>
  </si>
  <si>
    <t>The Familial Intracranial Aneurysm Linkage Study (FIA)</t>
  </si>
  <si>
    <t>phs000293.v1.p1</t>
  </si>
  <si>
    <t>STAMPEED: Myocardial Infarction Genetics Consortium (MIGen)</t>
  </si>
  <si>
    <t>phs000294.v1.p1</t>
  </si>
  <si>
    <t>Autism Sequencing Consortium (ASC)</t>
  </si>
  <si>
    <t>phs000298.v4.p3</t>
  </si>
  <si>
    <t>Genome-Wide Association Study of Amyotrophic Lateral Sclerosis in Finland</t>
  </si>
  <si>
    <t>phs000344.v1.p1</t>
  </si>
  <si>
    <t>SNPs and Extent of Atherosclerosis (SEA) Study</t>
  </si>
  <si>
    <t>phs000349.v1.p1</t>
  </si>
  <si>
    <t>NHLBI GO-ESP Family Studies: Pulmonary Arterial Hypertension</t>
  </si>
  <si>
    <t>phs000354.v1.p1</t>
  </si>
  <si>
    <t>Genetic Modifiers of Huntington's Disease</t>
  </si>
  <si>
    <t>phs000371.v2.p1</t>
  </si>
  <si>
    <t>Genomic Sequencing of Colorectal Adenocarcinomas</t>
  </si>
  <si>
    <t>phs000374.v1.p1</t>
  </si>
  <si>
    <t>Exome Sequencing of arPEO</t>
  </si>
  <si>
    <t>phs000392.v1.p1</t>
  </si>
  <si>
    <t>The Genetic Architecture of Smoking and Smoking Cessation</t>
  </si>
  <si>
    <t>phs000404.v1.p1</t>
  </si>
  <si>
    <t>Next Generation Mendelian Genetics: Malignant Hyperthermia</t>
  </si>
  <si>
    <t>phs000405.v1.p1</t>
  </si>
  <si>
    <t>NHLBI GO-ESP: Lung Cohorts Exome Sequencing Project (Asthma)</t>
  </si>
  <si>
    <t>phs000422.v1.p1</t>
  </si>
  <si>
    <t>Whole Exome Sequencing of Chronic Lymphocytic Leukemia</t>
  </si>
  <si>
    <t>phs000435.v3.p1</t>
  </si>
  <si>
    <t>Drug Resistant Hypertension in African Americans' Exome</t>
  </si>
  <si>
    <t>phs000442.v1.p1</t>
  </si>
  <si>
    <t>Prostate Cancer Genome Sequencing Project</t>
  </si>
  <si>
    <t>phs000447.v1.p1</t>
  </si>
  <si>
    <t>Melanoma Genome Sequencing Project</t>
  </si>
  <si>
    <t>phs000452.v2.p1</t>
  </si>
  <si>
    <t>Dobyns DBD</t>
  </si>
  <si>
    <t>phs000455.v1.p1</t>
  </si>
  <si>
    <t>The Molecular Basis of Inherited Reproductive Disorders</t>
  </si>
  <si>
    <t>phs000475.v1.p1</t>
  </si>
  <si>
    <t>NHLBI Exome Sequencing in SCID</t>
  </si>
  <si>
    <t>phs000479.v1.p1</t>
  </si>
  <si>
    <t>Cholesterol and Pharmacogenetics (CAP) Study</t>
  </si>
  <si>
    <t>phs000481.v2.p1</t>
  </si>
  <si>
    <t>Genomic Sequencing of Lung Adenocarcinoma</t>
  </si>
  <si>
    <t>phs000488.v2.p1</t>
  </si>
  <si>
    <t>Non-Invasive Whole Genome Sequencing of a Human Fetus</t>
  </si>
  <si>
    <t>phs000500.v1.p1</t>
  </si>
  <si>
    <t>Genome Sequencing of Hepatocellular Carcinoma</t>
  </si>
  <si>
    <t>phs000509.v1.p1</t>
  </si>
  <si>
    <t>Identification of Genes Involved in Familial Coronary Artery Disease</t>
  </si>
  <si>
    <t>phs000514.v1.p1</t>
  </si>
  <si>
    <t>Genome Sequencing of Pancreatic Ductal Adenocarcinoma</t>
  </si>
  <si>
    <t>phs000516.v2.p1</t>
  </si>
  <si>
    <t>NHLBI GO-ESP Family Studies: Idiopathic Bronchiectasis</t>
  </si>
  <si>
    <t>phs000518.v1.p1</t>
  </si>
  <si>
    <t>Retrotransposition in Colorectal Cancer</t>
  </si>
  <si>
    <t>phs000536.v2.p1</t>
  </si>
  <si>
    <t>Next Generation Mendelian Genetics: Familial Hemophagocytic Lymphohistiocytosis</t>
  </si>
  <si>
    <t>phs000537.v1.p1</t>
  </si>
  <si>
    <t>Next Generation Mendelian Genetics: Congenital Hyperinsulinism</t>
  </si>
  <si>
    <t>phs000539.v1.p1</t>
  </si>
  <si>
    <t>Next Generation Mendelian Genetics: Neonatal Diabetes</t>
  </si>
  <si>
    <t>phs000542.v1.p1</t>
  </si>
  <si>
    <t>Familial Exome Sequencing in Rare Pediatric Phenotypes</t>
  </si>
  <si>
    <t>phs000553.v1.p1</t>
  </si>
  <si>
    <t>Minnesota Center for Twin and Family Research (MCTFR)</t>
  </si>
  <si>
    <t>phs000620.v1.p1</t>
  </si>
  <si>
    <t>Rare Mendelian Disease in Old Order Amish and Mennonite Patients</t>
  </si>
  <si>
    <t>phs000623.v1.p1</t>
  </si>
  <si>
    <t>Whole Exome Sequencing for Familial Intracranial Aneurysm (FIA I-II) Study</t>
  </si>
  <si>
    <t>phs000636.v1.p1</t>
  </si>
  <si>
    <t>Study of Adaptation to Hypoxia in Ethiopian Highlanders</t>
  </si>
  <si>
    <t>phs000647.v1.p1</t>
  </si>
  <si>
    <t>Genetics of Inherited Muscle Disease</t>
  </si>
  <si>
    <t>phs000655.v3.p1</t>
  </si>
  <si>
    <t>Mount Sinai Hospital (MSH, Toronto, CANADA) pelvic pouch microbiome study</t>
  </si>
  <si>
    <t>phs000659.v1.p1</t>
  </si>
  <si>
    <t>Chinese Alternating Hemiplegia of Childhood (AHC) Disease Study</t>
  </si>
  <si>
    <t>phs000660.v1.p1</t>
  </si>
  <si>
    <t>Genome Variations Among the Aboriginals in Malaysia</t>
  </si>
  <si>
    <t>phs000664.v1.p1</t>
  </si>
  <si>
    <t>A Family-Based Study of Genes and Environment in Young-Onset Breast Cancer</t>
  </si>
  <si>
    <t>phs000678.v1.p1</t>
  </si>
  <si>
    <t>Whole-genome sequencing in multiplex epilepsy families</t>
  </si>
  <si>
    <t>phs000690.v1.p1</t>
  </si>
  <si>
    <t>CIP: Differential Response to Hydroxyurea and Incidence of Stroke in Sickle Cell Disease</t>
  </si>
  <si>
    <t>phs000691.v2.p1</t>
  </si>
  <si>
    <t>University of Washington Center for Mendelian Genomics (UW-CMG)</t>
  </si>
  <si>
    <t>phs000693.v5.p1</t>
  </si>
  <si>
    <t>Baylor Hopkins Center for Mendelian Genomics (BH CMG)</t>
  </si>
  <si>
    <t>phs000711.v5.p1</t>
  </si>
  <si>
    <t>NINDS MS and ADEM Deep Sequencing Studies</t>
  </si>
  <si>
    <t>phs000715.v1.p1</t>
  </si>
  <si>
    <t>DFCI Colorectal Cancer Cohorts</t>
  </si>
  <si>
    <t>phs000722.v2.p2</t>
  </si>
  <si>
    <t>miRNA profiles in serum and CSF of Parkinson's and Alzheimer's patients</t>
  </si>
  <si>
    <t>phs000727.v1.p1</t>
  </si>
  <si>
    <t>Lung Cancer Susceptibility in Smokers</t>
  </si>
  <si>
    <t>phs000728.v1.p1</t>
  </si>
  <si>
    <t>L1-seq and genome-wide SNP genotyping in a multiethnic Asian population</t>
  </si>
  <si>
    <t>phs000732.v1.p1</t>
  </si>
  <si>
    <t>Osteosarcoma Genome-wide Association Study</t>
  </si>
  <si>
    <t>phs000734.v1.p1</t>
  </si>
  <si>
    <t>Yale Center for Mendelian Genomics (Y CMG)</t>
  </si>
  <si>
    <t>phs000744.v4.p2</t>
  </si>
  <si>
    <t>RNAseq analysis of posterior cingulate astrocytes in Alzheimer's disease</t>
  </si>
  <si>
    <t>phs000745.v1.p1</t>
  </si>
  <si>
    <t>Whole Exome and Transcriptome Sequencing in Sporadic ALS</t>
  </si>
  <si>
    <t>phs000747.v2.p1</t>
  </si>
  <si>
    <t>GEI Studies - Psoriasis</t>
  </si>
  <si>
    <t>phs000766.v1.p1</t>
  </si>
  <si>
    <t>Joint Genome-Wide Gene Expression and GWAS Mapping in the MGS Dataset</t>
  </si>
  <si>
    <t>phs000775.v1.p1</t>
  </si>
  <si>
    <t>Paired AML Epigenetics Study on Clonality</t>
  </si>
  <si>
    <t>phs000793.v1.p1</t>
  </si>
  <si>
    <t>Autosomal recessive PGM3 mutations cause a new Congenital Disorder of Glycosylation</t>
  </si>
  <si>
    <t>phs000809.v1.p1</t>
  </si>
  <si>
    <t>Comparison of custom capture for targeted next generation DNA sequencing</t>
  </si>
  <si>
    <t>phs000811.v1.p1</t>
  </si>
  <si>
    <t>Characterization of X Chromosome Inactivation by high-throughput sequencing</t>
  </si>
  <si>
    <t>phs000816.v2.p1</t>
  </si>
  <si>
    <t>Responses to Varicella Zoster Virus Vaccination</t>
  </si>
  <si>
    <t>phs000817.v1.p1</t>
  </si>
  <si>
    <t>Whole Genome Sequencing of HUES63 and HUES64</t>
  </si>
  <si>
    <t>phs000825.v1.p1</t>
  </si>
  <si>
    <t>N.C. Clinical Genomic Evaluation by NextGen Exome Sequencing (NCGENES)</t>
  </si>
  <si>
    <t>phs000827.v3.p1</t>
  </si>
  <si>
    <t>Sensitivity to the subjective effects of amphetamine</t>
  </si>
  <si>
    <t>phs000832.v1.p1</t>
  </si>
  <si>
    <t>Single Cell Analysis Program - Transcriptome (SCAP-T)</t>
  </si>
  <si>
    <t>phs000833.v7.p1</t>
  </si>
  <si>
    <t>Autosomal recessive TPP2 mutations cause a new human immunodeficiency</t>
  </si>
  <si>
    <t>phs000848.v1.p1</t>
  </si>
  <si>
    <t>Normative Aging Study (NAS)</t>
  </si>
  <si>
    <t>phs000853.v1.p1</t>
  </si>
  <si>
    <t>Genomic Predictors of Combat Stress Vulnerability and Resilience</t>
  </si>
  <si>
    <t>phs000864.v1.p1</t>
  </si>
  <si>
    <t>Transcriptome Sequencing of Pediatric Neuroblastoma</t>
  </si>
  <si>
    <t>phs000868.v1.p1</t>
  </si>
  <si>
    <t>Functional Dynamics of the Elderly Gut Microbiome During Probiotic Consumption</t>
  </si>
  <si>
    <t>phs000896.v1.p1</t>
  </si>
  <si>
    <t>University of Washington CSF biomarker study for Parkinson disease</t>
  </si>
  <si>
    <t>phs000901.v1.p1</t>
  </si>
  <si>
    <t>Genetic Analysis of Psoriasis and Psoriatic Arthritis</t>
  </si>
  <si>
    <t>phs000982.v1.p1</t>
  </si>
  <si>
    <t>PsychENCODE: Autism Transcriptional and Epigenetic Profiling</t>
  </si>
  <si>
    <t>phs001022.v1.p1</t>
  </si>
  <si>
    <t>International AMD Genomics Consortium - Exome Chip Experiment</t>
  </si>
  <si>
    <t>phs001039.v1.p1</t>
  </si>
  <si>
    <t>The FUSION Tissue Biopsy Study</t>
  </si>
  <si>
    <t>phs001048.v1.p1</t>
  </si>
  <si>
    <t>Genome Studies in Hereditary Spastic Paraplegia</t>
  </si>
  <si>
    <t>phs001080.v1.p1</t>
  </si>
  <si>
    <t>Starting Treatment with Agonist Replacement Therapies (START)</t>
  </si>
  <si>
    <t>phs001135.v1.p1</t>
  </si>
  <si>
    <t>Wisconsin Longitudinal Study on Aging</t>
  </si>
  <si>
    <t>phs001157.v1.p1</t>
  </si>
  <si>
    <t>Human Dorsal Root Ganglion PolyA RNA Seq Dataset</t>
  </si>
  <si>
    <t>phs001158.v1.p1</t>
  </si>
  <si>
    <t>NINDS Parkinson's Disease</t>
  </si>
  <si>
    <t>phs001172.v1.p2</t>
  </si>
  <si>
    <t>Somatic Mutation Load in Clones of Single Human Cells</t>
  </si>
  <si>
    <t>phs001182.v1.p1</t>
  </si>
  <si>
    <t>The FUSION Study - Islet Expression and Regulation</t>
  </si>
  <si>
    <t>phs001188.v1.p1</t>
  </si>
  <si>
    <t>A Study to Assess the Cardiovascular, Cognitive, and Subjective Effects of Atomoxetine in Combination with Intravenous Methamphetamine</t>
  </si>
  <si>
    <t>phs001195.v1.p1</t>
  </si>
  <si>
    <t>Neural Systems, Inhibitory Control, and Methamphetamine Dependence</t>
  </si>
  <si>
    <t>phs001197.v1.p1</t>
  </si>
  <si>
    <t>Blepharospasm in a Multiplex African-American Pedigree</t>
  </si>
  <si>
    <t>phs001206.v1.p1</t>
  </si>
  <si>
    <t>MIDCIRS Reveals Antibody Diversification in Young Children with Malaria</t>
  </si>
  <si>
    <t>phs001209.v1.p1</t>
  </si>
  <si>
    <t>NCI Lung Cancer and Smoking Phenotypes in African-American Subjects</t>
  </si>
  <si>
    <t>phs001210.v1.p1</t>
  </si>
  <si>
    <t>Molecular Genetics of Heroin Dependence in China</t>
  </si>
  <si>
    <t>phs001213.v1.p1</t>
  </si>
  <si>
    <t>NeuroLINCS</t>
  </si>
  <si>
    <t>phs001231.v2.p1</t>
  </si>
  <si>
    <t>Autosomal Recessive CD70 Deficiency</t>
  </si>
  <si>
    <t>phs001245.v1.p1</t>
  </si>
  <si>
    <t>Genome-Wide Analysis for Addiction Susceptibility Genes</t>
  </si>
  <si>
    <t>phs001266.v1.p1</t>
  </si>
  <si>
    <t>Nicotine Addiction Genetics and Correlates</t>
  </si>
  <si>
    <t>phs001299.v1.p1</t>
  </si>
  <si>
    <t>NABEC: North American Brain Expression Consortium</t>
  </si>
  <si>
    <t>phs001300.v1.p1</t>
  </si>
  <si>
    <t>GWAS of Sporadic and Familial Testicular Germ Cell Tumors</t>
  </si>
  <si>
    <t>phs001303.v1.p1</t>
  </si>
  <si>
    <t>NINDS Inherited Forms of Motor Neuron Disease Study</t>
  </si>
  <si>
    <t>phs001322.v1.p1</t>
  </si>
  <si>
    <t>Epigenetics of Cocaine and Nicotine Addiction</t>
  </si>
  <si>
    <t>phs001377.v1.p1</t>
  </si>
  <si>
    <t>Ancestry Admixture among Chileans</t>
  </si>
  <si>
    <t>phs001385.v1.p1</t>
  </si>
  <si>
    <t>WES and CNV analysis of NF1-Associated Plexiform Neurofibromas</t>
  </si>
  <si>
    <t>phs001403.v1.p1</t>
  </si>
  <si>
    <t>Chromatin Accessibility in Developing Human Brain</t>
  </si>
  <si>
    <t>phs001438.v1.p1</t>
  </si>
  <si>
    <t>Differential Transcription Start Site Usage in Brain-Related Samples</t>
  </si>
  <si>
    <t>phs001463.v1.p1</t>
  </si>
  <si>
    <t>NCI Primary Human Melanocyte QTL Study</t>
  </si>
  <si>
    <t>phs001500.v1.p1</t>
  </si>
  <si>
    <t>Authorized Data Access Requests</t>
  </si>
  <si>
    <t>Download list of all approved requestors</t>
  </si>
  <si>
    <t>There are 183 authorized requests associated with this study.</t>
  </si>
  <si>
    <r>
      <t>1 </t>
    </r>
    <r>
      <rPr>
        <u/>
        <sz val="13"/>
        <color rgb="FF000000"/>
        <rFont val="Verdana"/>
        <family val="2"/>
      </rPr>
      <t>2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3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4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5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6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7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8</t>
    </r>
    <r>
      <rPr>
        <sz val="13"/>
        <color rgb="FF000000"/>
        <rFont val="Verdana"/>
        <family val="2"/>
      </rPr>
      <t> ... </t>
    </r>
    <r>
      <rPr>
        <u/>
        <sz val="13"/>
        <color rgb="FF000000"/>
        <rFont val="Verdana"/>
        <family val="2"/>
      </rPr>
      <t>19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Next</t>
    </r>
    <r>
      <rPr>
        <sz val="13"/>
        <color rgb="FF000000"/>
        <rFont val="Verdana"/>
        <family val="2"/>
      </rPr>
      <t> </t>
    </r>
  </si>
  <si>
    <t>Study</t>
  </si>
  <si>
    <t>16s rRNA (NGS)</t>
  </si>
  <si>
    <t>CNV Genotypes</t>
  </si>
  <si>
    <t>Chromatin (NGS)</t>
  </si>
  <si>
    <t>Genomic Sequence Amplicon (NGS)</t>
  </si>
  <si>
    <t>Methylation (CpG)</t>
  </si>
  <si>
    <t>Methylome sequencing</t>
  </si>
  <si>
    <t>QTL Results</t>
  </si>
  <si>
    <t>RNA Seq (NGS)</t>
  </si>
  <si>
    <t>SNP Genotypes (Array)</t>
  </si>
  <si>
    <t>SNP Genotypes (NGS)</t>
  </si>
  <si>
    <t>SNP Genotypes (PCR)</t>
  </si>
  <si>
    <t>SNP Genotypes (imputed)</t>
  </si>
  <si>
    <t>SNP/CNV Genotypes (NGS)</t>
  </si>
  <si>
    <t>SNP/CNV Genotypes (imputed)</t>
  </si>
  <si>
    <t>SNV (.MAF)</t>
  </si>
  <si>
    <t>SNV Aggregate (.MAF)</t>
  </si>
  <si>
    <t>Targeted Genome (NGS)</t>
  </si>
  <si>
    <t>Whole Exome (NGS)</t>
  </si>
  <si>
    <t>Whole Genome (NGS)</t>
  </si>
  <si>
    <t>mRNA Expression (Array)</t>
  </si>
  <si>
    <t>miRNA (NGS)</t>
  </si>
  <si>
    <t>StudyName</t>
  </si>
  <si>
    <t>StudyAccession</t>
  </si>
  <si>
    <t>Topic</t>
  </si>
  <si>
    <t>CVD</t>
  </si>
  <si>
    <t>CVD-related data sets</t>
  </si>
  <si>
    <t>Total</t>
  </si>
  <si>
    <t>https://www.ncbi.nlm.nih.gov/projects/gapsolr/facets.html?COND=%7B%22study_main_disease%22:%5B%22Cardiovascular%20Disease%22,%22Cardiovascular%20Diseases%22,%22Myocardial%20Infarction%22,%22Coronary%20Artery%20Disease%22,%22Coronary%20Disease%22,%22Coronary%20Heart%20Disease%22,%22Heart%20Defects,%20Congenital%22,%22Heart%20Diseases%22,%22Heart%20Septal%20Defects%22,%22Cardiomyopathies%22,%22Cardiomyopathy,%20Dilated%22,%22Stroke%22,%22Hypertension%22%5D%7D</t>
  </si>
  <si>
    <t>Query</t>
  </si>
  <si>
    <t>Study Accession</t>
  </si>
  <si>
    <t>Study Disease/Focus</t>
  </si>
  <si>
    <t>Study Design</t>
  </si>
  <si>
    <t>Study Molecular Data Type</t>
  </si>
  <si>
    <t>Study Content</t>
  </si>
  <si>
    <t>Related Terms</t>
  </si>
  <si>
    <t>phs000007.v29.p10</t>
  </si>
  <si>
    <t>Cardiovascular Diseases (MedGen UID:  2848 )</t>
  </si>
  <si>
    <t>Prospective Longitudinal Cohort</t>
  </si>
  <si>
    <t>Not Provided</t>
  </si>
  <si>
    <t>427 phenotype datasets, 61635 variables, 1244 documents, 3029 analyses, 24 molecular datasets, 15172 subjects, 50857 samples, 7 sub-studies</t>
  </si>
  <si>
    <t>Cholesterol; Dementia; Diabetes Mellitus; Heart Diseases; Heart Failure; Hypertension …</t>
  </si>
  <si>
    <t>phs000209.v13.p3</t>
  </si>
  <si>
    <t>93 phenotype datasets, 22147 variables, 182 documents, 5 molecular datasets, 9780 subjects, 23922 samples, 3 sub-studies</t>
  </si>
  <si>
    <t>Atherosclerosis; Atherogenesis</t>
  </si>
  <si>
    <t>phs000280.v4.p1</t>
  </si>
  <si>
    <t>294 phenotype datasets, 18989 variables, 357 documents, 14 molecular datasets, 15676 subjects, 43598 samples, 6 sub-studies</t>
  </si>
  <si>
    <t>Atherosclerosis; Stroke; Cholesterol; Diabetes Mellitus; Heart Diseases; Heart Failure …</t>
  </si>
  <si>
    <t>phs000285.v3.p2</t>
  </si>
  <si>
    <t>322 phenotype datasets, 9364 variables, 115 documents, 7 molecular datasets, SRA, 3622 subjects, 13539 samples, 4 sub-studies</t>
  </si>
  <si>
    <t>Atherosclerosis; Diabetes Mellitus; Hypertension; Obesity; Atherogenesis; Arterial hypertension …</t>
  </si>
  <si>
    <t>phs000286.v5.p1</t>
  </si>
  <si>
    <t>65 phenotype datasets, 4160 variables, 2 documents, 8 molecular datasets, 3602 subjects, 8876 samples, 4 sub-studies</t>
  </si>
  <si>
    <t>Arrhythmias, Cardiac; Coronary Artery Disease; Diabetes Mellitus, Type 2; Heart Failure; Hypertension; Kidney Failure, Chronic …</t>
  </si>
  <si>
    <t>phs000287.v6.p1</t>
  </si>
  <si>
    <t>56 phenotype datasets, 14718 variables, 22 documents, 11 molecular datasets, 5609 subjects, 16192 samples, 5 sub-studies</t>
  </si>
  <si>
    <t>Aging; Angina Pectoris; Atherosclerosis; Cerebrovascular Disorders; Coronary Artery Disease; Diabetes Mellitus …</t>
  </si>
  <si>
    <t>phs000703.v1.p1</t>
  </si>
  <si>
    <t>Coronary Disease (MedGen UID:  3624 )</t>
  </si>
  <si>
    <t>Cross-Sectional</t>
  </si>
  <si>
    <t>2 phenotype datasets, 7 variables, 3 molecular datasets, 3304 subjects, 3306 samples, 2 sub-studies</t>
  </si>
  <si>
    <t>Diabetes Mellitus; Heart Failure; Hypertension; Coronary Diseases; Coronary Heart Diseases; Disease, Coronary …</t>
  </si>
  <si>
    <t>phs000810.v1.p1</t>
  </si>
  <si>
    <t>3 phenotype datasets, 282 variables, 2 molecular datasets, 12895 subjects, 25746 samples, 2 sub-studies</t>
  </si>
  <si>
    <t>Asthma; Coronary Disease; Diabetes Mellitus, Type 2; Myocardial Infarction; Obesity; Pulmonary Disease, Chronic Obstructive …</t>
  </si>
  <si>
    <t>phs001194.v2.p2</t>
  </si>
  <si>
    <t>Heart Defects, Congenital (MedGen UID:  6748 )</t>
  </si>
  <si>
    <t>20 phenotype datasets, 435 variables, 2 molecular datasets, 9463 subjects, 11829 samples, 1 sub-studies</t>
  </si>
  <si>
    <t/>
  </si>
  <si>
    <t>phs001238.v2.p1</t>
  </si>
  <si>
    <t>Hypertension (MedGen UID:  6969 )</t>
  </si>
  <si>
    <t>39 phenotype datasets, 1118 variables, 1 documents, 1 molecular datasets, 3462 subjects, 3039 samples, 1 sub-studies</t>
  </si>
  <si>
    <t>Aging; Arterial Pressure; Arteriosclerosis; Atherosclerosis; Cardiovascular Diseases; Cholesterol …</t>
  </si>
  <si>
    <t>phs000128.v3.p3</t>
  </si>
  <si>
    <t>207 phenotype datasets, 6582 variables, 6 documents, 2 molecular datasets, 14275 subjects, 7096 samples</t>
  </si>
  <si>
    <t>Coronary Diseases; Coronary Heart Diseases; Disease, Coronary; Disease, Coronary Heart; Diseases, Coronary; Diseases, Coronary Heart …</t>
  </si>
  <si>
    <t>phs000221.v1.p1</t>
  </si>
  <si>
    <t>99 analyses</t>
  </si>
  <si>
    <t>Atherosclerosis; Coronary Disease; Atherogenesis; Coronary Diseases; Coronary Heart Diseases; Disease, Coronary …</t>
  </si>
  <si>
    <t>phs000279.v2.p1</t>
  </si>
  <si>
    <t>Myocardial Infarction (MedGen UID:  10150 )</t>
  </si>
  <si>
    <t>SNP/CNV Genotypes (NGS), SNP Genotypes (NGS), WXS</t>
  </si>
  <si>
    <t>4 phenotype datasets, 30 variables, 2 molecular datasets, SRA, 736 subjects, 727 samples</t>
  </si>
  <si>
    <t>phs000292.v1.p1</t>
  </si>
  <si>
    <t>Stroke (MedGen UID:  52522 )</t>
  </si>
  <si>
    <t>Case-Control</t>
  </si>
  <si>
    <t>SNP Genotypes (Array), SNP Genotypes (imputed)</t>
  </si>
  <si>
    <t>4 phenotype datasets, 33 variables, 4 documents, 3 molecular datasets, 1862 subjects, 1949 samples</t>
  </si>
  <si>
    <t>Apoplexy, Cerebrovascular; Brain Vascular Accident; Brain Vascular Accidents; CVAs (Cerebrovascular Accident); Cerebral Strokes; Cerebral vascular events …</t>
  </si>
  <si>
    <t>4 phenotype datasets, 29 variables, 1 molecular datasets, 6042 subjects, 6042 samples</t>
  </si>
  <si>
    <t>phs000297.v1.p1</t>
  </si>
  <si>
    <t>4 phenotype datasets, 29 variables, 1 molecular datasets, 5281 subjects, 5491 samples</t>
  </si>
  <si>
    <t>Arterial hypertension; Blood Pressures, High; Elevated blood pressure; HTN; HTN - Hypertension; High Blood Pressure …</t>
  </si>
  <si>
    <t>phs000313.v4.p2</t>
  </si>
  <si>
    <t>Family/Twin/Trios</t>
  </si>
  <si>
    <t>WGS</t>
  </si>
  <si>
    <t>5 phenotype datasets, 24 variables, SRA, 2105 subjects, 2077 samples</t>
  </si>
  <si>
    <t>Lipid Metabolism; Behavior and Behavior Mechanisms</t>
  </si>
  <si>
    <t>phs000327.v1.p1</t>
  </si>
  <si>
    <t>SNP Genotypes (NGS), WXS</t>
  </si>
  <si>
    <t>5 phenotype datasets, 44 variables, 2 molecular datasets, SRA, 94 subjects, 94 samples</t>
  </si>
  <si>
    <t>phs000338.v1.p1</t>
  </si>
  <si>
    <t>98 analyses</t>
  </si>
  <si>
    <t>Acceptance Process; Acceptance Processes; Process, Acceptance; Processes, Acceptance; Health, Mental; Hygiene, Mental …</t>
  </si>
  <si>
    <t>phs000343.v3.p1</t>
  </si>
  <si>
    <t>39 phenotype datasets, 1918 variables, 50 documents, 2 molecular datasets, 2164 subjects, 2177 samples</t>
  </si>
  <si>
    <t>Coronary Disease; Myocardial Infarction; Coronary Diseases; Coronary Heart Diseases; Disease, Coronary; Disease, Coronary Heart …</t>
  </si>
  <si>
    <t>Exposome</t>
  </si>
  <si>
    <t>Notes</t>
  </si>
  <si>
    <t>Chromatin structure</t>
  </si>
  <si>
    <t>DNA-methylation</t>
  </si>
  <si>
    <t>Histone modification</t>
  </si>
  <si>
    <t>WES</t>
  </si>
  <si>
    <t>Transcriptomics profiling</t>
  </si>
  <si>
    <t>RNA-binding (CLIP-seq, RIP-seq)</t>
  </si>
  <si>
    <t>http://www.internationalgenome.org/</t>
  </si>
  <si>
    <t>gnomAD</t>
  </si>
  <si>
    <t>15708 individuals</t>
  </si>
  <si>
    <t>125748 individuals</t>
  </si>
  <si>
    <t>Citation</t>
  </si>
  <si>
    <t>Lek et al. 2016</t>
  </si>
  <si>
    <t>http://gnomad.broadinstitute.org/</t>
  </si>
  <si>
    <t>https://www.research.va.gov/mvp/</t>
  </si>
  <si>
    <t>UK 10K</t>
  </si>
  <si>
    <t>Embargo Release</t>
  </si>
  <si>
    <t> Details  </t>
  </si>
  <si>
    <t>Participants</t>
  </si>
  <si>
    <t>Type Of Study</t>
  </si>
  <si>
    <t>Links</t>
  </si>
  <si>
    <t>Platform</t>
  </si>
  <si>
    <t>phs000956.v3.p1</t>
  </si>
  <si>
    <t>NHLBI TOPMed: Genetics of Cardiometabolic Health in the Amish</t>
  </si>
  <si>
    <t>Versions 1-2: passed embargo</t>
  </si>
  <si>
    <t>Version 3: 2018-05-17</t>
  </si>
  <si>
    <t>VDAS</t>
  </si>
  <si>
    <t>Family</t>
  </si>
  <si>
    <t>HiSeq X Ten</t>
  </si>
  <si>
    <t>phs001207.v1.p1</t>
  </si>
  <si>
    <t>NHLBI TOPMed: African American Sarcoidosis Genetics Resource</t>
  </si>
  <si>
    <t>Version 1: passed embargo</t>
  </si>
  <si>
    <t>Family, Affected Sib Pairs</t>
  </si>
  <si>
    <t>phs000946.v3.p1</t>
  </si>
  <si>
    <t>NHLBI TOPMed: Boston Early-Onset COPD Study in the TOPMed Program</t>
  </si>
  <si>
    <t>Version 3: 2018-05-18</t>
  </si>
  <si>
    <t>Pedigree Whole Genome Sequencing</t>
  </si>
  <si>
    <t>phs001040.v3.p1</t>
  </si>
  <si>
    <t>NHLBI TOPMed: Novel Risk Factors for the Development of Atrial Fibrillation in Women</t>
  </si>
  <si>
    <t>Versions 1-3: passed embargo</t>
  </si>
  <si>
    <t>Case Set</t>
  </si>
  <si>
    <t>phs000921.v3.p1</t>
  </si>
  <si>
    <t>NHLBI TOPMed: Study of African Americans, Asthma, Genes and Environment (SAGE) Study</t>
  </si>
  <si>
    <t>phs000997.v3.p2</t>
  </si>
  <si>
    <t>NHLBI TOPMed: The Vanderbilt AF Ablation Registry</t>
  </si>
  <si>
    <t>phs001024.v3.p1</t>
  </si>
  <si>
    <t>NHLBI TOPMed: Partners HealthCare Biobank</t>
  </si>
  <si>
    <t>phs000964.v3.p1</t>
  </si>
  <si>
    <t>NHLBI TOPMed: The Jackson Heart Study</t>
  </si>
  <si>
    <t>Longitudinal Cohort</t>
  </si>
  <si>
    <t>phs000954.v2.p1</t>
  </si>
  <si>
    <t>NHLBI TOPMed: The Cleveland Family Study (WGS)</t>
  </si>
  <si>
    <t>Longitudinal</t>
  </si>
  <si>
    <t>phs001062.v3.p2</t>
  </si>
  <si>
    <t>NHLBI TOPMed: MGH Atrial Fibrillation Study</t>
  </si>
  <si>
    <t>phs000972.v3.p1</t>
  </si>
  <si>
    <t>NHLBI TOPMed: Genome-wide Association Study of Adiposity in Samoans</t>
  </si>
  <si>
    <t>Cross-Sectional, Population</t>
  </si>
  <si>
    <t>phs000974.v3.p2</t>
  </si>
  <si>
    <t>NHLBI TOPMed: Whole Genome Sequencing and Related Phenotypes in the Framingham Heart Study</t>
  </si>
  <si>
    <t>Cohort</t>
  </si>
  <si>
    <t>phs001402.v1.p1</t>
  </si>
  <si>
    <t>NHLBI TOPMed: Whole Genome Sequencing of Venous Thromboembolism (WGS of VTE)</t>
  </si>
  <si>
    <t>phs001032.v3.p2</t>
  </si>
  <si>
    <t>NHLBI TOPMed: The Vanderbilt Atrial Fibrillation Registry</t>
  </si>
  <si>
    <t>phs000988.v2.p1</t>
  </si>
  <si>
    <t>NHLBI TOPMed: The Genetic Epidemiology of Asthma in Costa Rica</t>
  </si>
  <si>
    <t>Parent-Offspring Trios</t>
  </si>
  <si>
    <t>phs001189.v1.p1</t>
  </si>
  <si>
    <t>NHLBI TOPMed: Cleveland Clinic Atrial Fibrillation Study</t>
  </si>
  <si>
    <t>phs000951.v2.p2</t>
  </si>
  <si>
    <t>NHLBI TOPMed: Genetic Epidemiology of COPD (COPDGene) in the TOPMedProgram</t>
  </si>
  <si>
    <t>phs001143.v1.p1</t>
  </si>
  <si>
    <t>NHLBI TOPMed: The Genetics and Epidemiology of Asthma in Barbados</t>
  </si>
  <si>
    <t>HiSeq 2000</t>
  </si>
  <si>
    <t>phs000920.v2.p2</t>
  </si>
  <si>
    <t>NHLBI TOPMed: Genes-environments and Admixture in Latino Asthmatics (GALA II) Study</t>
  </si>
  <si>
    <t>phs001211.v1.p1</t>
  </si>
  <si>
    <t>NHLBI TOPMed: Trans-Omics for Precision Medicine Whole Genome Sequencing Project: ARIC</t>
  </si>
  <si>
    <t>phs001368.v1.p1</t>
  </si>
  <si>
    <t>NHLBI TOPMed: Cardiovascular Health Study</t>
  </si>
  <si>
    <t>phs000993.v2.p2</t>
  </si>
  <si>
    <t>NHLBI TOPMed: Heart and Vascular Health Study (HVH)</t>
  </si>
  <si>
    <t>MESA</t>
  </si>
  <si>
    <t>Multi-Ethnic Study of Atherosclerosis</t>
  </si>
  <si>
    <t>Number of genomes cannot be obtained reliably, as data is organized into separate studies. 144k participants in total.</t>
  </si>
  <si>
    <t>AA_CAC</t>
  </si>
  <si>
    <t>African American Coronary Artery Calcification project</t>
  </si>
  <si>
    <t>AFGen</t>
  </si>
  <si>
    <t>Identification of Common Genetic Variants for Atrial Fibrillation and PR Interval - Atrial Fibrillation Genetics Consortium</t>
  </si>
  <si>
    <t>Africa7K</t>
  </si>
  <si>
    <t>Integrative Genomic Studies of Heart and Blood Related Traits in Africans</t>
  </si>
  <si>
    <t>Amish</t>
  </si>
  <si>
    <t>Genetics of Cardiometabolic Health in the Amish</t>
  </si>
  <si>
    <t>BioMe</t>
  </si>
  <si>
    <t>Mount Sinai BioMe Biobank</t>
  </si>
  <si>
    <t>CARDIA</t>
  </si>
  <si>
    <t>Whole Genome Sequence Analysis in Early Cerebral Small Vessel Disease</t>
  </si>
  <si>
    <t>CHS</t>
  </si>
  <si>
    <t>Cardiovascular Health Study</t>
  </si>
  <si>
    <t>FHS</t>
  </si>
  <si>
    <t>Framingham Heart Study</t>
  </si>
  <si>
    <t>GeneSTAR</t>
  </si>
  <si>
    <t>Genetic Studies of Atherosclerosis Risk</t>
  </si>
  <si>
    <t>GenSalt</t>
  </si>
  <si>
    <t>Genetic Epidemiology Network of Salt Sensitivity</t>
  </si>
  <si>
    <t>GOLDN</t>
  </si>
  <si>
    <t>Genetics of Lipid Lowering Drugs and Diet Network</t>
  </si>
  <si>
    <t>HCHS_SOL</t>
  </si>
  <si>
    <t>Hispanic Community Health Study - Study of Latinos</t>
  </si>
  <si>
    <t>HyperGEN_GENOA</t>
  </si>
  <si>
    <t>Hypertension Genetic Epidemiology Network and Genetic Epidemiology Network of Arteriopathy</t>
  </si>
  <si>
    <t>JHS</t>
  </si>
  <si>
    <t>Jackson Heart Study</t>
  </si>
  <si>
    <t>PCGC_CHD</t>
  </si>
  <si>
    <t>Pediatric Cardiac Genomics Consortium's Congenital Heart Disease Biobank</t>
  </si>
  <si>
    <t>PROMIS</t>
  </si>
  <si>
    <t>Pakistan Risk of Myocardial Infarction Study</t>
  </si>
  <si>
    <t>SAS</t>
  </si>
  <si>
    <t>Samoan Adiposity Study</t>
  </si>
  <si>
    <t>SCVI</t>
  </si>
  <si>
    <t>Stanford Cardiovascular Institute iPSC Biobank Study</t>
  </si>
  <si>
    <t>THRV</t>
  </si>
  <si>
    <t>Taiwan Study of Hypertension using Rare Variants</t>
  </si>
  <si>
    <t>TOPCHeF</t>
  </si>
  <si>
    <t>Trans-Omics for Precision Medicine for Congestive Heart Failure</t>
  </si>
  <si>
    <t>VTE</t>
  </si>
  <si>
    <t>Venous Thromboembolism project</t>
  </si>
  <si>
    <t>Metabolomics</t>
  </si>
  <si>
    <t>Proteomics</t>
  </si>
  <si>
    <t>coallition of exome and genome sequencing data, so may already include other sets</t>
  </si>
  <si>
    <t>1000 Genomes Project &amp; Geuvadis</t>
  </si>
  <si>
    <t>Geuvadis is the project that perform RNA-seq assay on 1000G samples</t>
  </si>
  <si>
    <t>Blood samples and health information. Genotyped by array.</t>
  </si>
  <si>
    <t>EOCAD</t>
  </si>
  <si>
    <t>Stroke</t>
  </si>
  <si>
    <t>Hemorrhagic stroke</t>
  </si>
  <si>
    <t>AF</t>
  </si>
  <si>
    <t>Atrial fibrillation</t>
  </si>
  <si>
    <t>The Human Protein Atlas</t>
  </si>
  <si>
    <t>https://www.proteinatlas.org</t>
  </si>
  <si>
    <t>The tissue atlas</t>
  </si>
  <si>
    <t>The cell atlas</t>
  </si>
  <si>
    <t>10.1126/science.1260419</t>
  </si>
  <si>
    <t>10.1126/science.aal3321</t>
  </si>
  <si>
    <t>10.1126/science.aan2507</t>
  </si>
  <si>
    <t>The pathology (cancer) atlas</t>
  </si>
  <si>
    <t>122 human individuals, 32 different tissues</t>
  </si>
  <si>
    <t>cell line -- will not include</t>
  </si>
  <si>
    <t>cancer -- will not include</t>
  </si>
  <si>
    <t>Result</t>
  </si>
  <si>
    <t>Includes 2 cohorts specifically apt for studying gene-environment interplay: 2000 in Avon Longitudinal Study of Parents and Children (ALSPAC) and 2000 in Department of Twin Research and Genetic Epidemiology (DTR). WES: 3000 for neurodevelopment, 2000 for obesity, 1000 for rare disease</t>
  </si>
  <si>
    <t>Phenome (Health records, phenotypic measurements, etc.)</t>
  </si>
  <si>
    <t xml:space="preserve">  </t>
  </si>
  <si>
    <t>ChIP-seq</t>
  </si>
  <si>
    <t>DNase-seq</t>
  </si>
  <si>
    <t>polyA RNA-seq</t>
  </si>
  <si>
    <t>DNAme array</t>
  </si>
  <si>
    <t>total RNA-seq</t>
  </si>
  <si>
    <t>RAMPAGE</t>
  </si>
  <si>
    <t>WGBS</t>
  </si>
  <si>
    <t>RNA microarray</t>
  </si>
  <si>
    <t>small RNA-seq</t>
  </si>
  <si>
    <t>RRBS</t>
  </si>
  <si>
    <t>microRNA-seq</t>
  </si>
  <si>
    <t>ATAC-seq</t>
  </si>
  <si>
    <t>microRNA counts</t>
  </si>
  <si>
    <t>tissue</t>
  </si>
  <si>
    <t>heart left ventricle</t>
  </si>
  <si>
    <t>heart</t>
  </si>
  <si>
    <t>right atrium auricular region</t>
  </si>
  <si>
    <t>thoracic aorta</t>
  </si>
  <si>
    <t>ascending aorta</t>
  </si>
  <si>
    <t>heart right ventricle</t>
  </si>
  <si>
    <t>aorta</t>
  </si>
  <si>
    <t>tibial artery</t>
  </si>
  <si>
    <t>coronary artery</t>
  </si>
  <si>
    <t>right cardiac atrium</t>
  </si>
  <si>
    <t>pericardium</t>
  </si>
  <si>
    <t>left cardiac atrium</t>
  </si>
  <si>
    <t>DNA accessibility (DNAse-seq)</t>
  </si>
  <si>
    <t>TF occupancy profiling</t>
  </si>
  <si>
    <t>Control</t>
  </si>
  <si>
    <t>WES is not on the same population as WGS.</t>
  </si>
  <si>
    <t>New. Data not yet available. Numbers are extracted from the CVD Working Group Plan https://ccdg.rutgers.edu/sites/default/files/CCDG_CVD_EOCAD_STROKE_FINAL.pdf
(CCDG) considered five diseases: early-onset coronary artery disease (EOCAD), stroke, atrial
fibrillation, congestive heart failure and type 2 diabetes.</t>
  </si>
  <si>
    <t>Dataset</t>
  </si>
  <si>
    <t>Early-onset Coronary Artery Disease</t>
  </si>
  <si>
    <t>TOPMed (Trans-Omics for Precision Medicine)</t>
  </si>
  <si>
    <t>CCDG (Centers for Common Disease Genomics)</t>
  </si>
  <si>
    <t>100000 Genomes Project</t>
  </si>
  <si>
    <t>https://www.genomicsengland.co.uk/</t>
  </si>
  <si>
    <t>"creating a database of 100,000 whole genome sequences linked to continually updated long term patient health and personal information"</t>
  </si>
  <si>
    <t xml:space="preserve">Biospecimen: blood, urine &amp; (optionally) saliva. Phenotypes: linked HER, physical measurements, digital sensors. </t>
  </si>
  <si>
    <t>Million Veteran Program</t>
  </si>
  <si>
    <t>All of Us Research Program</t>
  </si>
  <si>
    <t>https://allofus.nih.gov/</t>
  </si>
  <si>
    <t>https://www.nhlbiwgs.org/group/project-studies</t>
  </si>
  <si>
    <t>https://ccdg.rutgers.edu/cardiovascular-disease</t>
  </si>
  <si>
    <t>1000 Genomes Project</t>
  </si>
  <si>
    <t>UK10K - Rare Genetic Variants in Health and Disease</t>
  </si>
  <si>
    <t>https://www.uk10k.org/</t>
  </si>
  <si>
    <t>Source</t>
  </si>
  <si>
    <t>WHI</t>
  </si>
  <si>
    <t>Women's Health Intiative</t>
  </si>
  <si>
    <t>Trans-Omics for Precision Medicine</t>
  </si>
  <si>
    <t>Full Name</t>
  </si>
  <si>
    <t>Hemorrhagic Stroke</t>
  </si>
  <si>
    <t>Atrial Fibrillation</t>
  </si>
  <si>
    <t>Trans-omics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</si>
</sst>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2"/>
      <color theme="1"/>
      <name val="Calibri"/>
      <family val="2"/>
      <scheme val="minor"/>
    </font>
    <font>
      <sz val="13"/>
      <color rgb="FF000000"/>
      <name val="Verdana"/>
      <family val="2"/>
    </font>
    <font>
      <sz val="12"/>
      <color theme="1"/>
      <name val="Verdana"/>
      <family val="2"/>
    </font>
    <font>
      <b/>
      <sz val="13"/>
      <color rgb="FFFFFFFF"/>
      <name val="Tahoma"/>
      <family val="2"/>
    </font>
    <font>
      <u/>
      <sz val="13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b/>
      <sz val="13"/>
      <color rgb="FF000000"/>
      <name val="Tahoma"/>
      <family val="2"/>
    </font>
    <font>
      <sz val="12"/>
      <color rgb="FF000000"/>
      <name val="Arial"/>
      <family val="2"/>
    </font>
    <font>
      <b/>
      <sz val="12"/>
      <color rgb="FF642A8F"/>
      <name val="Arial"/>
      <family val="2"/>
    </font>
    <font>
      <sz val="10"/>
      <color rgb="FF996633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2"/>
      <color rgb="FF333333"/>
      <name val="Helvetica Neue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5" fillId="0" borderId="0" xfId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ill="1"/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textRotation="45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5" fillId="0" borderId="0" xfId="1"/>
    <xf numFmtId="0" fontId="6" fillId="0" borderId="0" xfId="0" applyFont="1" applyAlignment="1"/>
    <xf numFmtId="0" fontId="11" fillId="0" borderId="0" xfId="0" applyFont="1" applyAlignment="1"/>
    <xf numFmtId="0" fontId="12" fillId="0" borderId="0" xfId="1" applyFont="1" applyAlignment="1"/>
    <xf numFmtId="0" fontId="6" fillId="0" borderId="0" xfId="0" applyNumberFormat="1" applyFont="1" applyAlignment="1"/>
    <xf numFmtId="0" fontId="12" fillId="0" borderId="0" xfId="1" applyFont="1"/>
    <xf numFmtId="0" fontId="13" fillId="0" borderId="0" xfId="0" applyFont="1"/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vertical="center"/>
    </xf>
    <xf numFmtId="0" fontId="6" fillId="0" borderId="1" xfId="0" applyFont="1" applyBorder="1"/>
    <xf numFmtId="164" fontId="6" fillId="0" borderId="0" xfId="2" applyNumberFormat="1" applyFont="1" applyAlignment="1">
      <alignment horizontal="right" vertical="center"/>
    </xf>
    <xf numFmtId="164" fontId="6" fillId="0" borderId="0" xfId="2" applyNumberFormat="1" applyFont="1" applyAlignment="1"/>
    <xf numFmtId="164" fontId="6" fillId="0" borderId="0" xfId="2" applyNumberFormat="1" applyFont="1"/>
    <xf numFmtId="0" fontId="2" fillId="0" borderId="0" xfId="0" applyFont="1"/>
    <xf numFmtId="0" fontId="14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5" fillId="0" borderId="0" xfId="1"/>
    <xf numFmtId="0" fontId="10" fillId="0" borderId="0" xfId="0" applyFont="1"/>
    <xf numFmtId="0" fontId="6" fillId="0" borderId="0" xfId="0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PMed-stud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Sheet1"/>
    </sheetNames>
    <sheetDataSet>
      <sheetData sheetId="0" refreshError="1"/>
      <sheetData sheetId="1">
        <row r="1">
          <cell r="A1" t="str">
            <v>https://www.nhlbiwgs.org/group/project-studies?field_is_this_a_value=sub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63" Type="http://schemas.openxmlformats.org/officeDocument/2006/relationships/hyperlink" Target="https://www.ncbi.nlm.nih.gov/projects/gap/cgi-bin/study.cgi?study_id=phs000722.v2.p2" TargetMode="External"/><Relationship Id="rId84" Type="http://schemas.openxmlformats.org/officeDocument/2006/relationships/hyperlink" Target="https://www.ncbi.nlm.nih.gov/projects/gap/cgi-bin/study.cgi?study_id=phs000864.v1.p1" TargetMode="External"/><Relationship Id="rId138" Type="http://schemas.openxmlformats.org/officeDocument/2006/relationships/hyperlink" Target="https://www.ncbi.nlm.nih.gov/projects/gap/cgi-bin/collection.cgi?study_id=phs000688.v1.p1" TargetMode="External"/><Relationship Id="rId159" Type="http://schemas.openxmlformats.org/officeDocument/2006/relationships/hyperlink" Target="https://www.ncbi.nlm.nih.gov/projects/gap/cgi-bin/study.cgi?study_id=phs000294.v1.p1" TargetMode="External"/><Relationship Id="rId170" Type="http://schemas.openxmlformats.org/officeDocument/2006/relationships/hyperlink" Target="https://www.ncbi.nlm.nih.gov/projects/gap/cgi-bin/study.cgi?study_id=phs000435.v3.p1" TargetMode="External"/><Relationship Id="rId191" Type="http://schemas.openxmlformats.org/officeDocument/2006/relationships/hyperlink" Target="https://www.ncbi.nlm.nih.gov/projects/gap/cgi-bin/study.cgi?study_id=phs000636.v1.p1" TargetMode="External"/><Relationship Id="rId205" Type="http://schemas.openxmlformats.org/officeDocument/2006/relationships/hyperlink" Target="https://www.ncbi.nlm.nih.gov/projects/gap/cgi-bin/study.cgi?study_id=phs000728.v1.p1" TargetMode="External"/><Relationship Id="rId226" Type="http://schemas.openxmlformats.org/officeDocument/2006/relationships/hyperlink" Target="https://www.ncbi.nlm.nih.gov/projects/gap/cgi-bin/study.cgi?study_id=phs000896.v1.p1" TargetMode="External"/><Relationship Id="rId247" Type="http://schemas.openxmlformats.org/officeDocument/2006/relationships/hyperlink" Target="https://www.ncbi.nlm.nih.gov/projects/gap/cgi-bin/study.cgi?study_id=phs001266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53" Type="http://schemas.openxmlformats.org/officeDocument/2006/relationships/hyperlink" Target="https://www.ncbi.nlm.nih.gov/projects/gap/cgi-bin/study.cgi?study_id=phs000655.v3.p1" TargetMode="External"/><Relationship Id="rId74" Type="http://schemas.openxmlformats.org/officeDocument/2006/relationships/hyperlink" Target="https://www.ncbi.nlm.nih.gov/projects/gap/cgi-bin/study.cgi?study_id=phs000809.v1.p1" TargetMode="External"/><Relationship Id="rId128" Type="http://schemas.openxmlformats.org/officeDocument/2006/relationships/hyperlink" Target="https://www.ncbi.nlm.nih.gov/projects/gap/cgi-bin/collection.cgi?study_id=phs000688.v1.p1" TargetMode="External"/><Relationship Id="rId149" Type="http://schemas.openxmlformats.org/officeDocument/2006/relationships/hyperlink" Target="https://www.ncbi.nlm.nih.gov/projects/gap/cgi-bin/study.cgi?study_id=phs000168.v2.p2" TargetMode="External"/><Relationship Id="rId5" Type="http://schemas.openxmlformats.org/officeDocument/2006/relationships/hyperlink" Target="https://www.ncbi.nlm.nih.gov/projects/gap/cgi-bin/study.cgi?study_id=phs000144.v1.p1" TargetMode="External"/><Relationship Id="rId95" Type="http://schemas.openxmlformats.org/officeDocument/2006/relationships/hyperlink" Target="https://www.ncbi.nlm.nih.gov/projects/gap/cgi-bin/study.cgi?study_id=phs001158.v1.p1" TargetMode="External"/><Relationship Id="rId160" Type="http://schemas.openxmlformats.org/officeDocument/2006/relationships/hyperlink" Target="https://www.ncbi.nlm.nih.gov/projects/gap/cgi-bin/study.cgi?study_id=phs000298.v4.p3" TargetMode="External"/><Relationship Id="rId181" Type="http://schemas.openxmlformats.org/officeDocument/2006/relationships/hyperlink" Target="https://www.ncbi.nlm.nih.gov/projects/gap/cgi-bin/study.cgi?study_id=phs000514.v1.p1" TargetMode="External"/><Relationship Id="rId216" Type="http://schemas.openxmlformats.org/officeDocument/2006/relationships/hyperlink" Target="https://www.ncbi.nlm.nih.gov/projects/gap/cgi-bin/study.cgi?study_id=phs000816.v2.p1" TargetMode="External"/><Relationship Id="rId237" Type="http://schemas.openxmlformats.org/officeDocument/2006/relationships/hyperlink" Target="https://www.ncbi.nlm.nih.gov/projects/gap/cgi-bin/study.cgi?study_id=phs001182.v1.p1" TargetMode="External"/><Relationship Id="rId22" Type="http://schemas.openxmlformats.org/officeDocument/2006/relationships/hyperlink" Target="https://www.ncbi.nlm.nih.gov/projects/gap/cgi-bin/study.cgi?study_id=phs000349.v1.p1" TargetMode="External"/><Relationship Id="rId43" Type="http://schemas.openxmlformats.org/officeDocument/2006/relationships/hyperlink" Target="https://www.ncbi.nlm.nih.gov/projects/gap/cgi-bin/study.cgi?study_id=phs000518.v1.p1" TargetMode="External"/><Relationship Id="rId64" Type="http://schemas.openxmlformats.org/officeDocument/2006/relationships/hyperlink" Target="https://www.ncbi.nlm.nih.gov/projects/gap/cgi-bin/study.cgi?study_id=phs000727.v1.p1" TargetMode="External"/><Relationship Id="rId118" Type="http://schemas.openxmlformats.org/officeDocument/2006/relationships/hyperlink" Target="https://www.ncbi.nlm.nih.gov/projects/gap/cgi-bin/GetAuthorizedRequestDownload.cgi?study_id=phs000688.v1.p1" TargetMode="External"/><Relationship Id="rId139" Type="http://schemas.openxmlformats.org/officeDocument/2006/relationships/hyperlink" Target="https://www.ncbi.nlm.nih.gov/projects/gap/cgi-bin/collection.cgi?study_id=phs000688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50" Type="http://schemas.openxmlformats.org/officeDocument/2006/relationships/hyperlink" Target="https://www.ncbi.nlm.nih.gov/projects/gap/cgi-bin/study.cgi?study_id=phs000169.v1.p1" TargetMode="External"/><Relationship Id="rId171" Type="http://schemas.openxmlformats.org/officeDocument/2006/relationships/hyperlink" Target="https://www.ncbi.nlm.nih.gov/projects/gap/cgi-bin/study.cgi?study_id=phs000442.v1.p1" TargetMode="External"/><Relationship Id="rId192" Type="http://schemas.openxmlformats.org/officeDocument/2006/relationships/hyperlink" Target="https://www.ncbi.nlm.nih.gov/projects/gap/cgi-bin/study.cgi?study_id=phs000647.v1.p1" TargetMode="External"/><Relationship Id="rId206" Type="http://schemas.openxmlformats.org/officeDocument/2006/relationships/hyperlink" Target="https://www.ncbi.nlm.nih.gov/projects/gap/cgi-bin/study.cgi?study_id=phs000732.v1.p1" TargetMode="External"/><Relationship Id="rId227" Type="http://schemas.openxmlformats.org/officeDocument/2006/relationships/hyperlink" Target="https://www.ncbi.nlm.nih.gov/projects/gap/cgi-bin/study.cgi?study_id=phs000901.v1.p1" TargetMode="External"/><Relationship Id="rId248" Type="http://schemas.openxmlformats.org/officeDocument/2006/relationships/hyperlink" Target="https://www.ncbi.nlm.nih.gov/projects/gap/cgi-bin/study.cgi?study_id=phs001299.v1.p1" TargetMode="External"/><Relationship Id="rId12" Type="http://schemas.openxmlformats.org/officeDocument/2006/relationships/hyperlink" Target="https://www.ncbi.nlm.nih.gov/projects/gap/cgi-bin/study.cgi?study_id=phs000205.v6.p2" TargetMode="External"/><Relationship Id="rId33" Type="http://schemas.openxmlformats.org/officeDocument/2006/relationships/hyperlink" Target="https://www.ncbi.nlm.nih.gov/projects/gap/cgi-bin/study.cgi?study_id=phs000452.v2.p1" TargetMode="External"/><Relationship Id="rId108" Type="http://schemas.openxmlformats.org/officeDocument/2006/relationships/hyperlink" Target="https://www.ncbi.nlm.nih.gov/projects/gap/cgi-bin/study.cgi?study_id=phs001299.v1.p1" TargetMode="External"/><Relationship Id="rId129" Type="http://schemas.openxmlformats.org/officeDocument/2006/relationships/hyperlink" Target="https://www.ncbi.nlm.nih.gov/projects/gap/cgi-bin/collection.cgi?study_id=phs000688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5" Type="http://schemas.openxmlformats.org/officeDocument/2006/relationships/hyperlink" Target="https://www.ncbi.nlm.nih.gov/projects/gap/cgi-bin/study.cgi?study_id=phs000811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40" Type="http://schemas.openxmlformats.org/officeDocument/2006/relationships/hyperlink" Target="https://www.ncbi.nlm.nih.gov/projects/gap/cgi-bin/collection.cgi?study_id=phs000688.v1.p1" TargetMode="External"/><Relationship Id="rId161" Type="http://schemas.openxmlformats.org/officeDocument/2006/relationships/hyperlink" Target="https://www.ncbi.nlm.nih.gov/projects/gap/cgi-bin/study.cgi?study_id=phs000344.v1.p1" TargetMode="External"/><Relationship Id="rId182" Type="http://schemas.openxmlformats.org/officeDocument/2006/relationships/hyperlink" Target="https://www.ncbi.nlm.nih.gov/projects/gap/cgi-bin/study.cgi?study_id=phs000516.v2.p1" TargetMode="External"/><Relationship Id="rId217" Type="http://schemas.openxmlformats.org/officeDocument/2006/relationships/hyperlink" Target="https://www.ncbi.nlm.nih.gov/projects/gap/cgi-bin/study.cgi?study_id=phs000817.v1.p1" TargetMode="External"/><Relationship Id="rId6" Type="http://schemas.openxmlformats.org/officeDocument/2006/relationships/hyperlink" Target="https://www.ncbi.nlm.nih.gov/projects/gap/cgi-bin/study.cgi?study_id=phs000145.v4.p2" TargetMode="External"/><Relationship Id="rId238" Type="http://schemas.openxmlformats.org/officeDocument/2006/relationships/hyperlink" Target="https://www.ncbi.nlm.nih.gov/projects/gap/cgi-bin/study.cgi?study_id=phs001188.v1.p1" TargetMode="External"/><Relationship Id="rId23" Type="http://schemas.openxmlformats.org/officeDocument/2006/relationships/hyperlink" Target="https://www.ncbi.nlm.nih.gov/projects/gap/cgi-bin/study.cgi?study_id=phs000354.v1.p1" TargetMode="External"/><Relationship Id="rId119" Type="http://schemas.openxmlformats.org/officeDocument/2006/relationships/hyperlink" Target="https://www.ncbi.nlm.nih.gov/projects/gap/cgi-bin/collection.cgi?study_id=phs000688.v1.p1" TargetMode="External"/><Relationship Id="rId44" Type="http://schemas.openxmlformats.org/officeDocument/2006/relationships/hyperlink" Target="https://www.ncbi.nlm.nih.gov/projects/gap/cgi-bin/study.cgi?study_id=phs000536.v2.p1" TargetMode="External"/><Relationship Id="rId65" Type="http://schemas.openxmlformats.org/officeDocument/2006/relationships/hyperlink" Target="https://www.ncbi.nlm.nih.gov/projects/gap/cgi-bin/study.cgi?study_id=phs000728.v1.p1" TargetMode="External"/><Relationship Id="rId86" Type="http://schemas.openxmlformats.org/officeDocument/2006/relationships/hyperlink" Target="https://www.ncbi.nlm.nih.gov/projects/gap/cgi-bin/study.cgi?study_id=phs000896.v1.p1" TargetMode="External"/><Relationship Id="rId130" Type="http://schemas.openxmlformats.org/officeDocument/2006/relationships/hyperlink" Target="https://www.ncbi.nlm.nih.gov/projects/gap/cgi-bin/collection.cgi?study_id=phs000688.v1.p1" TargetMode="External"/><Relationship Id="rId151" Type="http://schemas.openxmlformats.org/officeDocument/2006/relationships/hyperlink" Target="https://www.ncbi.nlm.nih.gov/projects/gap/cgi-bin/study.cgi?study_id=phs000204.v1.p1" TargetMode="External"/><Relationship Id="rId172" Type="http://schemas.openxmlformats.org/officeDocument/2006/relationships/hyperlink" Target="https://www.ncbi.nlm.nih.gov/projects/gap/cgi-bin/study.cgi?study_id=phs000447.v1.p1" TargetMode="External"/><Relationship Id="rId193" Type="http://schemas.openxmlformats.org/officeDocument/2006/relationships/hyperlink" Target="https://www.ncbi.nlm.nih.gov/projects/gap/cgi-bin/study.cgi?study_id=phs000655.v3.p1" TargetMode="External"/><Relationship Id="rId207" Type="http://schemas.openxmlformats.org/officeDocument/2006/relationships/hyperlink" Target="https://www.ncbi.nlm.nih.gov/projects/gap/cgi-bin/study.cgi?study_id=phs000734.v1.p1" TargetMode="External"/><Relationship Id="rId228" Type="http://schemas.openxmlformats.org/officeDocument/2006/relationships/hyperlink" Target="https://www.ncbi.nlm.nih.gov/projects/gap/cgi-bin/study.cgi?study_id=phs000982.v1.p1" TargetMode="External"/><Relationship Id="rId249" Type="http://schemas.openxmlformats.org/officeDocument/2006/relationships/hyperlink" Target="https://www.ncbi.nlm.nih.gov/projects/gap/cgi-bin/study.cgi?study_id=phs001300.v1.p1" TargetMode="External"/><Relationship Id="rId13" Type="http://schemas.openxmlformats.org/officeDocument/2006/relationships/hyperlink" Target="https://www.ncbi.nlm.nih.gov/projects/gap/cgi-bin/study.cgi?study_id=phs000244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20" Type="http://schemas.openxmlformats.org/officeDocument/2006/relationships/hyperlink" Target="https://www.ncbi.nlm.nih.gov/projects/gap/cgi-bin/collection.cgi?study_id=phs000688.v1.p1" TargetMode="External"/><Relationship Id="rId141" Type="http://schemas.openxmlformats.org/officeDocument/2006/relationships/hyperlink" Target="https://www.ncbi.nlm.nih.gov/projects/gap/cgi-bin/study.cgi?study_id=phs000101.v5.p1" TargetMode="External"/><Relationship Id="rId7" Type="http://schemas.openxmlformats.org/officeDocument/2006/relationships/hyperlink" Target="https://www.ncbi.nlm.nih.gov/projects/gap/cgi-bin/study.cgi?study_id=phs000159.v8.p4" TargetMode="External"/><Relationship Id="rId162" Type="http://schemas.openxmlformats.org/officeDocument/2006/relationships/hyperlink" Target="https://www.ncbi.nlm.nih.gov/projects/gap/cgi-bin/study.cgi?study_id=phs000349.v1.p1" TargetMode="External"/><Relationship Id="rId183" Type="http://schemas.openxmlformats.org/officeDocument/2006/relationships/hyperlink" Target="https://www.ncbi.nlm.nih.gov/projects/gap/cgi-bin/study.cgi?study_id=phs000518.v1.p1" TargetMode="External"/><Relationship Id="rId218" Type="http://schemas.openxmlformats.org/officeDocument/2006/relationships/hyperlink" Target="https://www.ncbi.nlm.nih.gov/projects/gap/cgi-bin/study.cgi?study_id=phs000825.v1.p1" TargetMode="External"/><Relationship Id="rId239" Type="http://schemas.openxmlformats.org/officeDocument/2006/relationships/hyperlink" Target="https://www.ncbi.nlm.nih.gov/projects/gap/cgi-bin/study.cgi?study_id=phs001195.v1.p1" TargetMode="External"/><Relationship Id="rId250" Type="http://schemas.openxmlformats.org/officeDocument/2006/relationships/hyperlink" Target="https://www.ncbi.nlm.nih.gov/projects/gap/cgi-bin/study.cgi?study_id=phs001303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31" Type="http://schemas.openxmlformats.org/officeDocument/2006/relationships/hyperlink" Target="https://www.ncbi.nlm.nih.gov/projects/gap/cgi-bin/collection.cgi?study_id=phs000688.v1.p1" TargetMode="External"/><Relationship Id="rId152" Type="http://schemas.openxmlformats.org/officeDocument/2006/relationships/hyperlink" Target="https://www.ncbi.nlm.nih.gov/projects/gap/cgi-bin/study.cgi?study_id=phs000205.v6.p2" TargetMode="External"/><Relationship Id="rId173" Type="http://schemas.openxmlformats.org/officeDocument/2006/relationships/hyperlink" Target="https://www.ncbi.nlm.nih.gov/projects/gap/cgi-bin/study.cgi?study_id=phs000452.v2.p1" TargetMode="External"/><Relationship Id="rId194" Type="http://schemas.openxmlformats.org/officeDocument/2006/relationships/hyperlink" Target="https://www.ncbi.nlm.nih.gov/projects/gap/cgi-bin/study.cgi?study_id=phs000659.v1.p1" TargetMode="External"/><Relationship Id="rId208" Type="http://schemas.openxmlformats.org/officeDocument/2006/relationships/hyperlink" Target="https://www.ncbi.nlm.nih.gov/projects/gap/cgi-bin/study.cgi?study_id=phs000744.v4.p2" TargetMode="External"/><Relationship Id="rId229" Type="http://schemas.openxmlformats.org/officeDocument/2006/relationships/hyperlink" Target="https://www.ncbi.nlm.nih.gov/projects/gap/cgi-bin/study.cgi?study_id=phs001022.v1.p1" TargetMode="External"/><Relationship Id="rId240" Type="http://schemas.openxmlformats.org/officeDocument/2006/relationships/hyperlink" Target="https://www.ncbi.nlm.nih.gov/projects/gap/cgi-bin/study.cgi?study_id=phs001197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8" Type="http://schemas.openxmlformats.org/officeDocument/2006/relationships/hyperlink" Target="https://www.ncbi.nlm.nih.gov/projects/gap/cgi-bin/study.cgi?study_id=phs000160.v1.p1" TargetMode="External"/><Relationship Id="rId98" Type="http://schemas.openxmlformats.org/officeDocument/2006/relationships/hyperlink" Target="https://www.ncbi.nlm.nih.gov/projects/gap/cgi-bin/study.cgi?study_id=phs001188.v1.p1" TargetMode="External"/><Relationship Id="rId121" Type="http://schemas.openxmlformats.org/officeDocument/2006/relationships/hyperlink" Target="https://www.ncbi.nlm.nih.gov/projects/gap/cgi-bin/collection.cgi?study_id=phs000688.v1.p1" TargetMode="External"/><Relationship Id="rId142" Type="http://schemas.openxmlformats.org/officeDocument/2006/relationships/hyperlink" Target="https://www.ncbi.nlm.nih.gov/projects/gap/cgi-bin/study.cgi?study_id=phs000102.v1.p1" TargetMode="External"/><Relationship Id="rId163" Type="http://schemas.openxmlformats.org/officeDocument/2006/relationships/hyperlink" Target="https://www.ncbi.nlm.nih.gov/projects/gap/cgi-bin/study.cgi?study_id=phs000354.v1.p1" TargetMode="External"/><Relationship Id="rId184" Type="http://schemas.openxmlformats.org/officeDocument/2006/relationships/hyperlink" Target="https://www.ncbi.nlm.nih.gov/projects/gap/cgi-bin/study.cgi?study_id=phs000536.v2.p1" TargetMode="External"/><Relationship Id="rId219" Type="http://schemas.openxmlformats.org/officeDocument/2006/relationships/hyperlink" Target="https://www.ncbi.nlm.nih.gov/projects/gap/cgi-bin/study.cgi?study_id=phs000827.v3.p1" TargetMode="External"/><Relationship Id="rId230" Type="http://schemas.openxmlformats.org/officeDocument/2006/relationships/hyperlink" Target="https://www.ncbi.nlm.nih.gov/projects/gap/cgi-bin/study.cgi?study_id=phs001039.v1.p1" TargetMode="External"/><Relationship Id="rId251" Type="http://schemas.openxmlformats.org/officeDocument/2006/relationships/hyperlink" Target="https://www.ncbi.nlm.nih.gov/projects/gap/cgi-bin/study.cgi?study_id=phs001322.v1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32" Type="http://schemas.openxmlformats.org/officeDocument/2006/relationships/hyperlink" Target="https://www.ncbi.nlm.nih.gov/projects/gap/cgi-bin/collection.cgi?study_id=phs000688.v1.p1" TargetMode="External"/><Relationship Id="rId153" Type="http://schemas.openxmlformats.org/officeDocument/2006/relationships/hyperlink" Target="https://www.ncbi.nlm.nih.gov/projects/gap/cgi-bin/study.cgi?study_id=phs000244.v1.p1" TargetMode="External"/><Relationship Id="rId174" Type="http://schemas.openxmlformats.org/officeDocument/2006/relationships/hyperlink" Target="https://www.ncbi.nlm.nih.gov/projects/gap/cgi-bin/study.cgi?study_id=phs000455.v1.p1" TargetMode="External"/><Relationship Id="rId195" Type="http://schemas.openxmlformats.org/officeDocument/2006/relationships/hyperlink" Target="https://www.ncbi.nlm.nih.gov/projects/gap/cgi-bin/study.cgi?study_id=phs000660.v1.p1" TargetMode="External"/><Relationship Id="rId209" Type="http://schemas.openxmlformats.org/officeDocument/2006/relationships/hyperlink" Target="https://www.ncbi.nlm.nih.gov/projects/gap/cgi-bin/study.cgi?study_id=phs000745.v1.p1" TargetMode="External"/><Relationship Id="rId220" Type="http://schemas.openxmlformats.org/officeDocument/2006/relationships/hyperlink" Target="https://www.ncbi.nlm.nih.gov/projects/gap/cgi-bin/study.cgi?study_id=phs000832.v1.p1" TargetMode="External"/><Relationship Id="rId241" Type="http://schemas.openxmlformats.org/officeDocument/2006/relationships/hyperlink" Target="https://www.ncbi.nlm.nih.gov/projects/gap/cgi-bin/study.cgi?study_id=phs001206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78" Type="http://schemas.openxmlformats.org/officeDocument/2006/relationships/hyperlink" Target="https://www.ncbi.nlm.nih.gov/projects/gap/cgi-bin/study.cgi?study_id=phs000825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122" Type="http://schemas.openxmlformats.org/officeDocument/2006/relationships/hyperlink" Target="https://www.ncbi.nlm.nih.gov/projects/gap/cgi-bin/collection.cgi?study_id=phs000688.v1.p1" TargetMode="External"/><Relationship Id="rId143" Type="http://schemas.openxmlformats.org/officeDocument/2006/relationships/hyperlink" Target="https://www.ncbi.nlm.nih.gov/projects/gap/cgi-bin/study.cgi?study_id=phs000126.v2.p1" TargetMode="External"/><Relationship Id="rId164" Type="http://schemas.openxmlformats.org/officeDocument/2006/relationships/hyperlink" Target="https://www.ncbi.nlm.nih.gov/projects/gap/cgi-bin/study.cgi?study_id=phs000371.v2.p1" TargetMode="External"/><Relationship Id="rId185" Type="http://schemas.openxmlformats.org/officeDocument/2006/relationships/hyperlink" Target="https://www.ncbi.nlm.nih.gov/projects/gap/cgi-bin/study.cgi?study_id=phs000537.v1.p1" TargetMode="External"/><Relationship Id="rId9" Type="http://schemas.openxmlformats.org/officeDocument/2006/relationships/hyperlink" Target="https://www.ncbi.nlm.nih.gov/projects/gap/cgi-bin/study.cgi?study_id=phs000168.v2.p2" TargetMode="External"/><Relationship Id="rId210" Type="http://schemas.openxmlformats.org/officeDocument/2006/relationships/hyperlink" Target="https://www.ncbi.nlm.nih.gov/projects/gap/cgi-bin/study.cgi?study_id=phs000747.v2.p1" TargetMode="External"/><Relationship Id="rId26" Type="http://schemas.openxmlformats.org/officeDocument/2006/relationships/hyperlink" Target="https://www.ncbi.nlm.nih.gov/projects/gap/cgi-bin/study.cgi?study_id=phs000392.v1.p1" TargetMode="External"/><Relationship Id="rId231" Type="http://schemas.openxmlformats.org/officeDocument/2006/relationships/hyperlink" Target="https://www.ncbi.nlm.nih.gov/projects/gap/cgi-bin/study.cgi?study_id=phs001048.v1.p1" TargetMode="External"/><Relationship Id="rId252" Type="http://schemas.openxmlformats.org/officeDocument/2006/relationships/hyperlink" Target="https://www.ncbi.nlm.nih.gov/projects/gap/cgi-bin/study.cgi?study_id=phs001377.v1.p1" TargetMode="External"/><Relationship Id="rId47" Type="http://schemas.openxmlformats.org/officeDocument/2006/relationships/hyperlink" Target="https://www.ncbi.nlm.nih.gov/projects/gap/cgi-bin/study.cgi?study_id=phs000542.v1.p1" TargetMode="External"/><Relationship Id="rId68" Type="http://schemas.openxmlformats.org/officeDocument/2006/relationships/hyperlink" Target="https://www.ncbi.nlm.nih.gov/projects/gap/cgi-bin/study.cgi?study_id=phs000744.v4.p2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33" Type="http://schemas.openxmlformats.org/officeDocument/2006/relationships/hyperlink" Target="https://www.ncbi.nlm.nih.gov/projects/gap/cgi-bin/collection.cgi?study_id=phs000688.v1.p1" TargetMode="External"/><Relationship Id="rId154" Type="http://schemas.openxmlformats.org/officeDocument/2006/relationships/hyperlink" Target="https://www.ncbi.nlm.nih.gov/projects/gap/cgi-bin/study.cgi?study_id=phs000274.v1.p1" TargetMode="External"/><Relationship Id="rId175" Type="http://schemas.openxmlformats.org/officeDocument/2006/relationships/hyperlink" Target="https://www.ncbi.nlm.nih.gov/projects/gap/cgi-bin/study.cgi?study_id=phs000475.v1.p1" TargetMode="External"/><Relationship Id="rId196" Type="http://schemas.openxmlformats.org/officeDocument/2006/relationships/hyperlink" Target="https://www.ncbi.nlm.nih.gov/projects/gap/cgi-bin/study.cgi?study_id=phs000664.v1.p1" TargetMode="External"/><Relationship Id="rId200" Type="http://schemas.openxmlformats.org/officeDocument/2006/relationships/hyperlink" Target="https://www.ncbi.nlm.nih.gov/projects/gap/cgi-bin/study.cgi?study_id=phs000693.v5.p1" TargetMode="External"/><Relationship Id="rId16" Type="http://schemas.openxmlformats.org/officeDocument/2006/relationships/hyperlink" Target="https://www.ncbi.nlm.nih.gov/projects/gap/cgi-bin/study.cgi?study_id=phs000290.v1.p1" TargetMode="External"/><Relationship Id="rId221" Type="http://schemas.openxmlformats.org/officeDocument/2006/relationships/hyperlink" Target="https://www.ncbi.nlm.nih.gov/projects/gap/cgi-bin/study.cgi?study_id=phs000833.v7.p1" TargetMode="External"/><Relationship Id="rId242" Type="http://schemas.openxmlformats.org/officeDocument/2006/relationships/hyperlink" Target="https://www.ncbi.nlm.nih.gov/projects/gap/cgi-bin/study.cgi?study_id=phs001209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8" Type="http://schemas.openxmlformats.org/officeDocument/2006/relationships/hyperlink" Target="https://www.ncbi.nlm.nih.gov/projects/gap/cgi-bin/study.cgi?study_id=phs000690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123" Type="http://schemas.openxmlformats.org/officeDocument/2006/relationships/hyperlink" Target="https://www.ncbi.nlm.nih.gov/projects/gap/cgi-bin/collection.cgi?study_id=phs000688.v1.p1" TargetMode="External"/><Relationship Id="rId144" Type="http://schemas.openxmlformats.org/officeDocument/2006/relationships/hyperlink" Target="https://www.ncbi.nlm.nih.gov/projects/gap/cgi-bin/study.cgi?study_id=phs000138.v2.p1" TargetMode="External"/><Relationship Id="rId90" Type="http://schemas.openxmlformats.org/officeDocument/2006/relationships/hyperlink" Target="https://www.ncbi.nlm.nih.gov/projects/gap/cgi-bin/study.cgi?study_id=phs001039.v1.p1" TargetMode="External"/><Relationship Id="rId165" Type="http://schemas.openxmlformats.org/officeDocument/2006/relationships/hyperlink" Target="https://www.ncbi.nlm.nih.gov/projects/gap/cgi-bin/study.cgi?study_id=phs000374.v1.p1" TargetMode="External"/><Relationship Id="rId186" Type="http://schemas.openxmlformats.org/officeDocument/2006/relationships/hyperlink" Target="https://www.ncbi.nlm.nih.gov/projects/gap/cgi-bin/study.cgi?study_id=phs000539.v1.p1" TargetMode="External"/><Relationship Id="rId211" Type="http://schemas.openxmlformats.org/officeDocument/2006/relationships/hyperlink" Target="https://www.ncbi.nlm.nih.gov/projects/gap/cgi-bin/study.cgi?study_id=phs000766.v1.p1" TargetMode="External"/><Relationship Id="rId232" Type="http://schemas.openxmlformats.org/officeDocument/2006/relationships/hyperlink" Target="https://www.ncbi.nlm.nih.gov/projects/gap/cgi-bin/study.cgi?study_id=phs001080.v1.p1" TargetMode="External"/><Relationship Id="rId253" Type="http://schemas.openxmlformats.org/officeDocument/2006/relationships/hyperlink" Target="https://www.ncbi.nlm.nih.gov/projects/gap/cgi-bin/study.cgi?study_id=phs001385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34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155" Type="http://schemas.openxmlformats.org/officeDocument/2006/relationships/hyperlink" Target="https://www.ncbi.nlm.nih.gov/projects/gap/cgi-bin/study.cgi?study_id=phs000276.v2.p1" TargetMode="External"/><Relationship Id="rId176" Type="http://schemas.openxmlformats.org/officeDocument/2006/relationships/hyperlink" Target="https://www.ncbi.nlm.nih.gov/projects/gap/cgi-bin/study.cgi?study_id=phs000479.v1.p1" TargetMode="External"/><Relationship Id="rId197" Type="http://schemas.openxmlformats.org/officeDocument/2006/relationships/hyperlink" Target="https://www.ncbi.nlm.nih.gov/projects/gap/cgi-bin/study.cgi?study_id=phs000678.v1.p1" TargetMode="External"/><Relationship Id="rId201" Type="http://schemas.openxmlformats.org/officeDocument/2006/relationships/hyperlink" Target="https://www.ncbi.nlm.nih.gov/projects/gap/cgi-bin/study.cgi?study_id=phs000711.v5.p1" TargetMode="External"/><Relationship Id="rId222" Type="http://schemas.openxmlformats.org/officeDocument/2006/relationships/hyperlink" Target="https://www.ncbi.nlm.nih.gov/projects/gap/cgi-bin/study.cgi?study_id=phs000848.v1.p1" TargetMode="External"/><Relationship Id="rId243" Type="http://schemas.openxmlformats.org/officeDocument/2006/relationships/hyperlink" Target="https://www.ncbi.nlm.nih.gov/projects/gap/cgi-bin/study.cgi?study_id=phs001210.v1.p1" TargetMode="External"/><Relationship Id="rId17" Type="http://schemas.openxmlformats.org/officeDocument/2006/relationships/hyperlink" Target="https://www.ncbi.nlm.nih.gov/projects/gap/cgi-bin/study.cgi?study_id=phs000291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24" Type="http://schemas.openxmlformats.org/officeDocument/2006/relationships/hyperlink" Target="https://www.ncbi.nlm.nih.gov/projects/gap/cgi-bin/collection.cgi?study_id=phs000688.v1.p1" TargetMode="External"/><Relationship Id="rId70" Type="http://schemas.openxmlformats.org/officeDocument/2006/relationships/hyperlink" Target="https://www.ncbi.nlm.nih.gov/projects/gap/cgi-bin/study.cgi?study_id=phs000747.v2.p1" TargetMode="External"/><Relationship Id="rId91" Type="http://schemas.openxmlformats.org/officeDocument/2006/relationships/hyperlink" Target="https://www.ncbi.nlm.nih.gov/projects/gap/cgi-bin/study.cgi?study_id=phs001048.v1.p1" TargetMode="External"/><Relationship Id="rId145" Type="http://schemas.openxmlformats.org/officeDocument/2006/relationships/hyperlink" Target="https://www.ncbi.nlm.nih.gov/projects/gap/cgi-bin/study.cgi?study_id=phs000144.v1.p1" TargetMode="External"/><Relationship Id="rId166" Type="http://schemas.openxmlformats.org/officeDocument/2006/relationships/hyperlink" Target="https://www.ncbi.nlm.nih.gov/projects/gap/cgi-bin/study.cgi?study_id=phs000392.v1.p1" TargetMode="External"/><Relationship Id="rId187" Type="http://schemas.openxmlformats.org/officeDocument/2006/relationships/hyperlink" Target="https://www.ncbi.nlm.nih.gov/projects/gap/cgi-bin/study.cgi?study_id=phs000542.v1.p1" TargetMode="External"/><Relationship Id="rId1" Type="http://schemas.openxmlformats.org/officeDocument/2006/relationships/hyperlink" Target="https://www.ncbi.nlm.nih.gov/projects/gap/cgi-bin/study.cgi?study_id=phs000101.v5.p1" TargetMode="External"/><Relationship Id="rId212" Type="http://schemas.openxmlformats.org/officeDocument/2006/relationships/hyperlink" Target="https://www.ncbi.nlm.nih.gov/projects/gap/cgi-bin/study.cgi?study_id=phs000775.v1.p1" TargetMode="External"/><Relationship Id="rId233" Type="http://schemas.openxmlformats.org/officeDocument/2006/relationships/hyperlink" Target="https://www.ncbi.nlm.nih.gov/projects/gap/cgi-bin/study.cgi?study_id=phs001135.v1.p1" TargetMode="External"/><Relationship Id="rId254" Type="http://schemas.openxmlformats.org/officeDocument/2006/relationships/hyperlink" Target="https://www.ncbi.nlm.nih.gov/projects/gap/cgi-bin/study.cgi?study_id=phs001403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60" Type="http://schemas.openxmlformats.org/officeDocument/2006/relationships/hyperlink" Target="https://www.ncbi.nlm.nih.gov/projects/gap/cgi-bin/study.cgi?study_id=phs000693.v5.p1" TargetMode="External"/><Relationship Id="rId81" Type="http://schemas.openxmlformats.org/officeDocument/2006/relationships/hyperlink" Target="https://www.ncbi.nlm.nih.gov/projects/gap/cgi-bin/study.cgi?study_id=phs000833.v7.p1" TargetMode="External"/><Relationship Id="rId135" Type="http://schemas.openxmlformats.org/officeDocument/2006/relationships/hyperlink" Target="https://www.ncbi.nlm.nih.gov/projects/gap/cgi-bin/collection.cgi?study_id=phs000688.v1.p1" TargetMode="External"/><Relationship Id="rId156" Type="http://schemas.openxmlformats.org/officeDocument/2006/relationships/hyperlink" Target="https://www.ncbi.nlm.nih.gov/projects/gap/cgi-bin/study.cgi?study_id=phs000290.v1.p1" TargetMode="External"/><Relationship Id="rId177" Type="http://schemas.openxmlformats.org/officeDocument/2006/relationships/hyperlink" Target="https://www.ncbi.nlm.nih.gov/projects/gap/cgi-bin/study.cgi?study_id=phs000481.v2.p1" TargetMode="External"/><Relationship Id="rId198" Type="http://schemas.openxmlformats.org/officeDocument/2006/relationships/hyperlink" Target="https://www.ncbi.nlm.nih.gov/projects/gap/cgi-bin/study.cgi?study_id=phs000690.v1.p1" TargetMode="External"/><Relationship Id="rId202" Type="http://schemas.openxmlformats.org/officeDocument/2006/relationships/hyperlink" Target="https://www.ncbi.nlm.nih.gov/projects/gap/cgi-bin/study.cgi?study_id=phs000715.v1.p1" TargetMode="External"/><Relationship Id="rId223" Type="http://schemas.openxmlformats.org/officeDocument/2006/relationships/hyperlink" Target="https://www.ncbi.nlm.nih.gov/projects/gap/cgi-bin/study.cgi?study_id=phs000853.v1.p1" TargetMode="External"/><Relationship Id="rId244" Type="http://schemas.openxmlformats.org/officeDocument/2006/relationships/hyperlink" Target="https://www.ncbi.nlm.nih.gov/projects/gap/cgi-bin/study.cgi?study_id=phs001213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50" Type="http://schemas.openxmlformats.org/officeDocument/2006/relationships/hyperlink" Target="https://www.ncbi.nlm.nih.gov/projects/gap/cgi-bin/study.cgi?study_id=phs000623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125" Type="http://schemas.openxmlformats.org/officeDocument/2006/relationships/hyperlink" Target="https://www.ncbi.nlm.nih.gov/projects/gap/cgi-bin/collection.cgi?study_id=phs000688.v1.p1" TargetMode="External"/><Relationship Id="rId146" Type="http://schemas.openxmlformats.org/officeDocument/2006/relationships/hyperlink" Target="https://www.ncbi.nlm.nih.gov/projects/gap/cgi-bin/study.cgi?study_id=phs000145.v4.p2" TargetMode="External"/><Relationship Id="rId167" Type="http://schemas.openxmlformats.org/officeDocument/2006/relationships/hyperlink" Target="https://www.ncbi.nlm.nih.gov/projects/gap/cgi-bin/study.cgi?study_id=phs000404.v1.p1" TargetMode="External"/><Relationship Id="rId188" Type="http://schemas.openxmlformats.org/officeDocument/2006/relationships/hyperlink" Target="https://www.ncbi.nlm.nih.gov/projects/gap/cgi-bin/study.cgi?study_id=phs000553.v1.p1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13" Type="http://schemas.openxmlformats.org/officeDocument/2006/relationships/hyperlink" Target="https://www.ncbi.nlm.nih.gov/projects/gap/cgi-bin/study.cgi?study_id=phs000793.v1.p1" TargetMode="External"/><Relationship Id="rId234" Type="http://schemas.openxmlformats.org/officeDocument/2006/relationships/hyperlink" Target="https://www.ncbi.nlm.nih.gov/projects/gap/cgi-bin/study.cgi?study_id=phs001157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55" Type="http://schemas.openxmlformats.org/officeDocument/2006/relationships/hyperlink" Target="https://www.ncbi.nlm.nih.gov/projects/gap/cgi-bin/study.cgi?study_id=phs001438.v1.p1" TargetMode="External"/><Relationship Id="rId40" Type="http://schemas.openxmlformats.org/officeDocument/2006/relationships/hyperlink" Target="https://www.ncbi.nlm.nih.gov/projects/gap/cgi-bin/study.cgi?study_id=phs000509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136" Type="http://schemas.openxmlformats.org/officeDocument/2006/relationships/hyperlink" Target="https://www.ncbi.nlm.nih.gov/projects/gap/cgi-bin/collection.cgi?study_id=phs000688.v1.p1" TargetMode="External"/><Relationship Id="rId157" Type="http://schemas.openxmlformats.org/officeDocument/2006/relationships/hyperlink" Target="https://www.ncbi.nlm.nih.gov/projects/gap/cgi-bin/study.cgi?study_id=phs000291.v2.p1" TargetMode="External"/><Relationship Id="rId178" Type="http://schemas.openxmlformats.org/officeDocument/2006/relationships/hyperlink" Target="https://www.ncbi.nlm.nih.gov/projects/gap/cgi-bin/study.cgi?study_id=phs000488.v2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9" Type="http://schemas.openxmlformats.org/officeDocument/2006/relationships/hyperlink" Target="https://www.ncbi.nlm.nih.gov/projects/gap/cgi-bin/study.cgi?study_id=phs000691.v2.p1" TargetMode="External"/><Relationship Id="rId203" Type="http://schemas.openxmlformats.org/officeDocument/2006/relationships/hyperlink" Target="https://www.ncbi.nlm.nih.gov/projects/gap/cgi-bin/study.cgi?study_id=phs000722.v2.p2" TargetMode="External"/><Relationship Id="rId19" Type="http://schemas.openxmlformats.org/officeDocument/2006/relationships/hyperlink" Target="https://www.ncbi.nlm.nih.gov/projects/gap/cgi-bin/study.cgi?study_id=phs000294.v1.p1" TargetMode="External"/><Relationship Id="rId224" Type="http://schemas.openxmlformats.org/officeDocument/2006/relationships/hyperlink" Target="https://www.ncbi.nlm.nih.gov/projects/gap/cgi-bin/study.cgi?study_id=phs000864.v1.p1" TargetMode="External"/><Relationship Id="rId245" Type="http://schemas.openxmlformats.org/officeDocument/2006/relationships/hyperlink" Target="https://www.ncbi.nlm.nih.gov/projects/gap/cgi-bin/study.cgi?study_id=phs001231.v2.p1" TargetMode="External"/><Relationship Id="rId30" Type="http://schemas.openxmlformats.org/officeDocument/2006/relationships/hyperlink" Target="https://www.ncbi.nlm.nih.gov/projects/gap/cgi-bin/study.cgi?study_id=phs000435.v3.p1" TargetMode="External"/><Relationship Id="rId105" Type="http://schemas.openxmlformats.org/officeDocument/2006/relationships/hyperlink" Target="https://www.ncbi.nlm.nih.gov/projects/gap/cgi-bin/study.cgi?study_id=phs001231.v2.p1" TargetMode="External"/><Relationship Id="rId126" Type="http://schemas.openxmlformats.org/officeDocument/2006/relationships/hyperlink" Target="https://www.ncbi.nlm.nih.gov/projects/gap/cgi-bin/collection.cgi?study_id=phs000688.v1.p1" TargetMode="External"/><Relationship Id="rId147" Type="http://schemas.openxmlformats.org/officeDocument/2006/relationships/hyperlink" Target="https://www.ncbi.nlm.nih.gov/projects/gap/cgi-bin/study.cgi?study_id=phs000159.v8.p4" TargetMode="External"/><Relationship Id="rId168" Type="http://schemas.openxmlformats.org/officeDocument/2006/relationships/hyperlink" Target="https://www.ncbi.nlm.nih.gov/projects/gap/cgi-bin/study.cgi?study_id=phs000405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189" Type="http://schemas.openxmlformats.org/officeDocument/2006/relationships/hyperlink" Target="https://www.ncbi.nlm.nih.gov/projects/gap/cgi-bin/study.cgi?study_id=phs000620.v1.p1" TargetMode="External"/><Relationship Id="rId3" Type="http://schemas.openxmlformats.org/officeDocument/2006/relationships/hyperlink" Target="https://www.ncbi.nlm.nih.gov/projects/gap/cgi-bin/study.cgi?study_id=phs000126.v2.p1" TargetMode="External"/><Relationship Id="rId214" Type="http://schemas.openxmlformats.org/officeDocument/2006/relationships/hyperlink" Target="https://www.ncbi.nlm.nih.gov/projects/gap/cgi-bin/study.cgi?study_id=phs000809.v1.p1" TargetMode="External"/><Relationship Id="rId235" Type="http://schemas.openxmlformats.org/officeDocument/2006/relationships/hyperlink" Target="https://www.ncbi.nlm.nih.gov/projects/gap/cgi-bin/study.cgi?study_id=phs001158.v1.p1" TargetMode="External"/><Relationship Id="rId256" Type="http://schemas.openxmlformats.org/officeDocument/2006/relationships/hyperlink" Target="https://www.ncbi.nlm.nih.gov/projects/gap/cgi-bin/study.cgi?study_id=phs001463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137" Type="http://schemas.openxmlformats.org/officeDocument/2006/relationships/hyperlink" Target="https://www.ncbi.nlm.nih.gov/projects/gap/cgi-bin/collection.cgi?study_id=phs000688.v1.p1" TargetMode="External"/><Relationship Id="rId158" Type="http://schemas.openxmlformats.org/officeDocument/2006/relationships/hyperlink" Target="https://www.ncbi.nlm.nih.gov/projects/gap/cgi-bin/study.cgi?study_id=phs00029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179" Type="http://schemas.openxmlformats.org/officeDocument/2006/relationships/hyperlink" Target="https://www.ncbi.nlm.nih.gov/projects/gap/cgi-bin/study.cgi?study_id=phs000500.v1.p1" TargetMode="External"/><Relationship Id="rId190" Type="http://schemas.openxmlformats.org/officeDocument/2006/relationships/hyperlink" Target="https://www.ncbi.nlm.nih.gov/projects/gap/cgi-bin/study.cgi?study_id=phs000623.v1.p1" TargetMode="External"/><Relationship Id="rId204" Type="http://schemas.openxmlformats.org/officeDocument/2006/relationships/hyperlink" Target="https://www.ncbi.nlm.nih.gov/projects/gap/cgi-bin/study.cgi?study_id=phs000727.v1.p1" TargetMode="External"/><Relationship Id="rId225" Type="http://schemas.openxmlformats.org/officeDocument/2006/relationships/hyperlink" Target="https://www.ncbi.nlm.nih.gov/projects/gap/cgi-bin/study.cgi?study_id=phs000868.v1.p1" TargetMode="External"/><Relationship Id="rId246" Type="http://schemas.openxmlformats.org/officeDocument/2006/relationships/hyperlink" Target="https://www.ncbi.nlm.nih.gov/projects/gap/cgi-bin/study.cgi?study_id=phs001245.v1.p1" TargetMode="External"/><Relationship Id="rId106" Type="http://schemas.openxmlformats.org/officeDocument/2006/relationships/hyperlink" Target="https://www.ncbi.nlm.nih.gov/projects/gap/cgi-bin/study.cgi?study_id=phs001245.v1.p1" TargetMode="External"/><Relationship Id="rId127" Type="http://schemas.openxmlformats.org/officeDocument/2006/relationships/hyperlink" Target="https://www.ncbi.nlm.nih.gov/projects/gap/cgi-bin/collection.cgi?study_id=phs000688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52" Type="http://schemas.openxmlformats.org/officeDocument/2006/relationships/hyperlink" Target="https://www.ncbi.nlm.nih.gov/projects/gap/cgi-bin/study.cgi?study_id=phs000647.v1.p1" TargetMode="External"/><Relationship Id="rId73" Type="http://schemas.openxmlformats.org/officeDocument/2006/relationships/hyperlink" Target="https://www.ncbi.nlm.nih.gov/projects/gap/cgi-bin/study.cgi?study_id=phs000793.v1.p1" TargetMode="External"/><Relationship Id="rId94" Type="http://schemas.openxmlformats.org/officeDocument/2006/relationships/hyperlink" Target="https://www.ncbi.nlm.nih.gov/projects/gap/cgi-bin/study.cgi?study_id=phs001157.v1.p1" TargetMode="External"/><Relationship Id="rId148" Type="http://schemas.openxmlformats.org/officeDocument/2006/relationships/hyperlink" Target="https://www.ncbi.nlm.nih.gov/projects/gap/cgi-bin/study.cgi?study_id=phs000160.v1.p1" TargetMode="External"/><Relationship Id="rId169" Type="http://schemas.openxmlformats.org/officeDocument/2006/relationships/hyperlink" Target="https://www.ncbi.nlm.nih.gov/projects/gap/cgi-bin/study.cgi?study_id=phs000422.v1.p1" TargetMode="External"/><Relationship Id="rId4" Type="http://schemas.openxmlformats.org/officeDocument/2006/relationships/hyperlink" Target="https://www.ncbi.nlm.nih.gov/projects/gap/cgi-bin/study.cgi?study_id=phs000138.v2.p1" TargetMode="External"/><Relationship Id="rId180" Type="http://schemas.openxmlformats.org/officeDocument/2006/relationships/hyperlink" Target="https://www.ncbi.nlm.nih.gov/projects/gap/cgi-bin/study.cgi?study_id=phs000509.v1.p1" TargetMode="External"/><Relationship Id="rId215" Type="http://schemas.openxmlformats.org/officeDocument/2006/relationships/hyperlink" Target="https://www.ncbi.nlm.nih.gov/projects/gap/cgi-bin/study.cgi?study_id=phs000811.v1.p1" TargetMode="External"/><Relationship Id="rId236" Type="http://schemas.openxmlformats.org/officeDocument/2006/relationships/hyperlink" Target="https://www.ncbi.nlm.nih.gov/projects/gap/cgi-bin/study.cgi?study_id=phs001172.v1.p2" TargetMode="External"/><Relationship Id="rId257" Type="http://schemas.openxmlformats.org/officeDocument/2006/relationships/hyperlink" Target="https://www.ncbi.nlm.nih.gov/projects/gap/cgi-bin/study.cgi?study_id=phs001500.v1.p1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18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ternationalgenome.org/" TargetMode="External"/><Relationship Id="rId3" Type="http://schemas.openxmlformats.org/officeDocument/2006/relationships/hyperlink" Target="http://dx.doi.org/10.1126%2Fscience.aan2507" TargetMode="External"/><Relationship Id="rId7" Type="http://schemas.openxmlformats.org/officeDocument/2006/relationships/hyperlink" Target="https://www.uk10k.org/" TargetMode="External"/><Relationship Id="rId2" Type="http://schemas.openxmlformats.org/officeDocument/2006/relationships/hyperlink" Target="http://dx.doi.org/10.1126%2Fscience.aal3321" TargetMode="External"/><Relationship Id="rId1" Type="http://schemas.openxmlformats.org/officeDocument/2006/relationships/hyperlink" Target="http://dx.doi.org/10.1126%2Fscience.1260419" TargetMode="External"/><Relationship Id="rId6" Type="http://schemas.openxmlformats.org/officeDocument/2006/relationships/hyperlink" Target="https://ccdg.rutgers.edu/cardiovascular-disease" TargetMode="External"/><Relationship Id="rId5" Type="http://schemas.openxmlformats.org/officeDocument/2006/relationships/hyperlink" Target="https://www.nhlbiwgs.org/group/project-studies" TargetMode="External"/><Relationship Id="rId4" Type="http://schemas.openxmlformats.org/officeDocument/2006/relationships/hyperlink" Target="https://allofus.nih.gov/" TargetMode="External"/><Relationship Id="rId9" Type="http://schemas.openxmlformats.org/officeDocument/2006/relationships/hyperlink" Target="https://www.genomicsengland.co.uk/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RBS&amp;biosample_type=tissue" TargetMode="External"/><Relationship Id="rId2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WGBS&amp;biosample_type=tissue" TargetMode="External"/><Relationship Id="rId4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RAMPAGE&amp;biosample_type=tissue" TargetMode="External"/><Relationship Id="rId4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ChIP-seq&amp;biosample_type=tissue" TargetMode="External"/><Relationship Id="rId6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ChIP-seq&amp;biosample_type=tissue" TargetMode="External"/><Relationship Id="rId6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se-seq&amp;biosample_type=tissue" TargetMode="External"/><Relationship Id="rId1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ChIP-seq&amp;biosample_type=tissue" TargetMode="External"/><Relationship Id="rId1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-seq" TargetMode="External"/><Relationship Id="rId3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total+RNA-seq&amp;biosample_type=tissue" TargetMode="External"/><Relationship Id="rId3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biosample_type=tissue" TargetMode="External"/><Relationship Id="rId5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ChIP-seq&amp;biosample_type=tissue" TargetMode="External"/><Relationship Id="rId5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ChIP-seq&amp;biosample_type=tissue" TargetMode="External"/><Relationship Id="rId7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me+array&amp;biosample_type=tissue" TargetMode="External"/><Relationship Id="rId7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WGBS&amp;biosample_type=tissue" TargetMode="External"/><Relationship Id="rId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polyA+RNA-seq" TargetMode="External"/><Relationship Id="rId6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WGBS&amp;biosample_type=tissue" TargetMode="External"/><Relationship Id="rId8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RRBS&amp;biosample_type=tissue" TargetMode="External"/><Relationship Id="rId1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polyA+RNA-seq&amp;biosample_type=tissue" TargetMode="External"/><Relationship Id="rId14" Type="http://schemas.openxmlformats.org/officeDocument/2006/relationships/hyperlink" Target="https://www.encodeproject.org/matrix/?type=Experiment&amp;biosample_type=tissue&amp;replicates.library.biosample.donor.organism.scientific_name=Homo%20sapiens&amp;x.limit=&amp;organ_slims=heart&amp;organ_slims=vasculature&amp;organ_slims=arterial%20blood%20vessel&amp;y.limit=" TargetMode="External"/><Relationship Id="rId2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AMPAGE&amp;biosample_type=tissue" TargetMode="External"/><Relationship Id="rId2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biosample_type=tissue" TargetMode="External"/><Relationship Id="rId3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NA+microarray&amp;biosample_type=tissue" TargetMode="External"/><Relationship Id="rId3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RBS&amp;biosample_type=tissue" TargetMode="External"/><Relationship Id="rId4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ATAC-seq&amp;biosample_type=tissue" TargetMode="External"/><Relationship Id="rId4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DNase-seq&amp;biosample_type=tissue" TargetMode="External"/><Relationship Id="rId5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total+RNA-seq&amp;biosample_type=tissue" TargetMode="External"/><Relationship Id="rId6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polyA+RNA-seq&amp;biosample_type=tissue" TargetMode="External"/><Relationship Id="rId6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me+array&amp;biosample_type=tissue" TargetMode="External"/><Relationship Id="rId7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ChIP-seq&amp;biosample_type=tissue" TargetMode="External"/><Relationship Id="rId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AMPAGE" TargetMode="External"/><Relationship Id="rId5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ATAC-seq&amp;biosample_type=tissue" TargetMode="External"/><Relationship Id="rId7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ChIP-seq&amp;biosample_type=tissue" TargetMode="External"/><Relationship Id="rId8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biosample_type=tissue" TargetMode="External"/><Relationship Id="rId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DNAme+array" TargetMode="External"/><Relationship Id="rId1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RBS" TargetMode="External"/><Relationship Id="rId1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se-seq&amp;biosample_type=tissue" TargetMode="External"/><Relationship Id="rId2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-seq&amp;biosample_type=tissue" TargetMode="External"/><Relationship Id="rId3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WGBS&amp;biosample_type=tissue" TargetMode="External"/><Relationship Id="rId3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ChIP-seq&amp;biosample_type=tissue" TargetMode="External"/><Relationship Id="rId4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biosample_type=tissue" TargetMode="External"/><Relationship Id="rId5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DNase-seq&amp;biosample_type=tissue" TargetMode="External"/><Relationship Id="rId6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ChIP-seq&amp;biosample_type=tissue" TargetMode="External"/><Relationship Id="rId2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total+RNA-seq&amp;biosample_type=tissue" TargetMode="External"/><Relationship Id="rId4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total+RNA-seq&amp;biosample_type=tissue" TargetMode="External"/><Relationship Id="rId5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se-seq&amp;biosample_type=tissue" TargetMode="External"/><Relationship Id="rId6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biosample_type=tissue" TargetMode="External"/><Relationship Id="rId7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ATAC-seq&amp;biosample_type=tissue" TargetMode="External"/><Relationship Id="rId7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ATAC-seq&amp;biosample_type=tissue" TargetMode="External"/><Relationship Id="rId8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left+cardiac+atrium&amp;biosample_type=tissue" TargetMode="External"/><Relationship Id="rId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ChIP-seq" TargetMode="External"/><Relationship Id="rId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total+RNA-seq" TargetMode="External"/><Relationship Id="rId1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biosample_type=tissue" TargetMode="External"/><Relationship Id="rId2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ATAC-seq&amp;biosample_type=tissue" TargetMode="External"/><Relationship Id="rId2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ChIP-seq&amp;biosample_type=tissue" TargetMode="External"/><Relationship Id="rId3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small+RNA-seq&amp;biosample_type=tissue" TargetMode="External"/><Relationship Id="rId4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total+RNA-seq&amp;biosample_type=tissue" TargetMode="External"/><Relationship Id="rId5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biosample_type=tissue" TargetMode="External"/><Relationship Id="rId1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+counts" TargetMode="External"/><Relationship Id="rId3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polyA+RNA-seq&amp;biosample_type=tissue" TargetMode="External"/><Relationship Id="rId4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+counts&amp;biosample_type=tissue" TargetMode="External"/><Relationship Id="rId5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biosample_type=tissue" TargetMode="External"/><Relationship Id="rId6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polyA+RNA-seq&amp;biosample_type=tissue" TargetMode="External"/><Relationship Id="rId6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WGBS&amp;biosample_type=tissue" TargetMode="External"/><Relationship Id="rId7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se-seq&amp;biosample_type=tissue" TargetMode="External"/><Relationship Id="rId7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polyA+RNA-seq&amp;biosample_type=tissue" TargetMode="External"/><Relationship Id="rId8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DNAme+array&amp;biosample_type=tissue" TargetMode="External"/><Relationship Id="rId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NA+microarray" TargetMode="External"/><Relationship Id="rId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ATAC-seq" TargetMode="External"/><Relationship Id="rId1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small+RNA-seq" TargetMode="External"/><Relationship Id="rId1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me+array&amp;biosample_type=tissue" TargetMode="External"/><Relationship Id="rId3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se-seq&amp;biosample_type=tissue" TargetMode="External"/><Relationship Id="rId3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AMPAGE&amp;biosample_type=tissue" TargetMode="External"/><Relationship Id="rId5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RAMPAGE&amp;biosample_type=tissue" TargetMode="External"/><Relationship Id="rId5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me+array&amp;biosample_type=tissue" TargetMode="External"/><Relationship Id="rId7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biosample_type=tissue" TargetMode="External"/><Relationship Id="rId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WGBS" TargetMode="External"/><Relationship Id="rId7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biosample_type=tissue" TargetMode="External"/><Relationship Id="rId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DNase-seq" TargetMode="External"/><Relationship Id="rId2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DNase-seq&amp;biosample_type=tissue" TargetMode="External"/><Relationship Id="rId2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+counts&amp;biosample_type=tissue" TargetMode="External"/><Relationship Id="rId4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me+array&amp;biosample_type=tissue" TargetMode="External"/><Relationship Id="rId4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-seq&amp;biosample_type=tissue" TargetMode="External"/><Relationship Id="rId6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biosample_type=tissue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954.v2.p1" TargetMode="External"/><Relationship Id="rId21" Type="http://schemas.openxmlformats.org/officeDocument/2006/relationships/hyperlink" Target="https://www.ncbi.nlm.nih.gov/gap" TargetMode="External"/><Relationship Id="rId34" Type="http://schemas.openxmlformats.org/officeDocument/2006/relationships/hyperlink" Target="https://www.ncbi.nlm.nih.gov/projects/gap/cgi-bin/study.cgi?study_id=phs000974.v3.p2" TargetMode="External"/><Relationship Id="rId42" Type="http://schemas.openxmlformats.org/officeDocument/2006/relationships/hyperlink" Target="https://www.ncbi.nlm.nih.gov/gap" TargetMode="External"/><Relationship Id="rId47" Type="http://schemas.openxmlformats.org/officeDocument/2006/relationships/hyperlink" Target="https://www.ncbi.nlm.nih.gov/projects/gap/cgi-bin/study.cgi?study_id=phs001189.v1.p1" TargetMode="External"/><Relationship Id="rId50" Type="http://schemas.openxmlformats.org/officeDocument/2006/relationships/hyperlink" Target="https://www.ncbi.nlm.nih.gov/projects/gap/cgi-bin/study.cgi?study_id=phs000951.v2.p2" TargetMode="External"/><Relationship Id="rId55" Type="http://schemas.openxmlformats.org/officeDocument/2006/relationships/hyperlink" Target="https://www.ncbi.nlm.nih.gov/projects/gap/cgi-bin/study.cgi?study_id=phs000920.v2.p2" TargetMode="External"/><Relationship Id="rId63" Type="http://schemas.openxmlformats.org/officeDocument/2006/relationships/hyperlink" Target="https://www.ncbi.nlm.nih.gov/gap" TargetMode="External"/><Relationship Id="rId7" Type="http://schemas.openxmlformats.org/officeDocument/2006/relationships/hyperlink" Target="https://www.ncbi.nlm.nih.gov/projects/gap/cgi-bin/study.cgi?study_id=phs000946.v3.p1" TargetMode="External"/><Relationship Id="rId2" Type="http://schemas.openxmlformats.org/officeDocument/2006/relationships/hyperlink" Target="https://www.ncbi.nlm.nih.gov/projects/gap/cgi-bin/study.cgi?study_id=phs000956.v3.p1" TargetMode="External"/><Relationship Id="rId16" Type="http://schemas.openxmlformats.org/officeDocument/2006/relationships/hyperlink" Target="https://www.ncbi.nlm.nih.gov/projects/gap/cgi-bin/study.cgi?study_id=phs000997.v3.p2" TargetMode="External"/><Relationship Id="rId29" Type="http://schemas.openxmlformats.org/officeDocument/2006/relationships/hyperlink" Target="https://www.ncbi.nlm.nih.gov/projects/gap/cgi-bin/study.cgi?study_id=phs001062.v3.p2" TargetMode="External"/><Relationship Id="rId11" Type="http://schemas.openxmlformats.org/officeDocument/2006/relationships/hyperlink" Target="https://www.ncbi.nlm.nih.gov/projects/gap/cgi-bin/study.cgi?study_id=phs001040.v3.p1" TargetMode="External"/><Relationship Id="rId24" Type="http://schemas.openxmlformats.org/officeDocument/2006/relationships/hyperlink" Target="https://www.ncbi.nlm.nih.gov/gap" TargetMode="External"/><Relationship Id="rId32" Type="http://schemas.openxmlformats.org/officeDocument/2006/relationships/hyperlink" Target="https://www.ncbi.nlm.nih.gov/projects/gap/cgi-bin/study.cgi?study_id=phs000972.v3.p1" TargetMode="External"/><Relationship Id="rId37" Type="http://schemas.openxmlformats.org/officeDocument/2006/relationships/hyperlink" Target="https://www.ncbi.nlm.nih.gov/projects/gap/cgi-bin/study.cgi?study_id=phs001402.v1.p1" TargetMode="External"/><Relationship Id="rId40" Type="http://schemas.openxmlformats.org/officeDocument/2006/relationships/hyperlink" Target="https://www.ncbi.nlm.nih.gov/projects/gap/cgi-bin/study.cgi?study_id=phs001032.v3.p2" TargetMode="External"/><Relationship Id="rId45" Type="http://schemas.openxmlformats.org/officeDocument/2006/relationships/hyperlink" Target="https://www.ncbi.nlm.nih.gov/gap" TargetMode="External"/><Relationship Id="rId53" Type="http://schemas.openxmlformats.org/officeDocument/2006/relationships/hyperlink" Target="https://www.ncbi.nlm.nih.gov/projects/gap/cgi-bin/study.cgi?study_id=phs001143.v1.p1" TargetMode="External"/><Relationship Id="rId58" Type="http://schemas.openxmlformats.org/officeDocument/2006/relationships/hyperlink" Target="https://www.ncbi.nlm.nih.gov/projects/gap/cgi-bin/study.cgi?study_id=phs001211.v1.p1" TargetMode="External"/><Relationship Id="rId66" Type="http://schemas.openxmlformats.org/officeDocument/2006/relationships/hyperlink" Target="https://www.ncbi.nlm.nih.gov/gap" TargetMode="External"/><Relationship Id="rId5" Type="http://schemas.openxmlformats.org/officeDocument/2006/relationships/hyperlink" Target="https://www.ncbi.nlm.nih.gov/projects/gap/cgi-bin/study.cgi?study_id=phs001207.v1.p1" TargetMode="External"/><Relationship Id="rId61" Type="http://schemas.openxmlformats.org/officeDocument/2006/relationships/hyperlink" Target="https://www.ncbi.nlm.nih.gov/projects/gap/cgi-bin/study.cgi?study_id=phs001368.v1.p1" TargetMode="External"/><Relationship Id="rId19" Type="http://schemas.openxmlformats.org/officeDocument/2006/relationships/hyperlink" Target="https://www.ncbi.nlm.nih.gov/projects/gap/cgi-bin/study.cgi?study_id=phs001024.v3.p1" TargetMode="External"/><Relationship Id="rId14" Type="http://schemas.openxmlformats.org/officeDocument/2006/relationships/hyperlink" Target="https://www.ncbi.nlm.nih.gov/projects/gap/cgi-bin/study.cgi?study_id=phs000921.v3.p1" TargetMode="External"/><Relationship Id="rId22" Type="http://schemas.openxmlformats.org/officeDocument/2006/relationships/hyperlink" Target="https://www.ncbi.nlm.nih.gov/projects/gap/cgi-bin/study.cgi?study_id=phs000964.v3.p1" TargetMode="External"/><Relationship Id="rId27" Type="http://schemas.openxmlformats.org/officeDocument/2006/relationships/hyperlink" Target="https://www.ncbi.nlm.nih.gov/gap" TargetMode="External"/><Relationship Id="rId30" Type="http://schemas.openxmlformats.org/officeDocument/2006/relationships/hyperlink" Target="https://www.ncbi.nlm.nih.gov/gap" TargetMode="External"/><Relationship Id="rId35" Type="http://schemas.openxmlformats.org/officeDocument/2006/relationships/hyperlink" Target="https://www.ncbi.nlm.nih.gov/projects/gap/cgi-bin/study.cgi?study_id=phs000974.v3.p2" TargetMode="External"/><Relationship Id="rId43" Type="http://schemas.openxmlformats.org/officeDocument/2006/relationships/hyperlink" Target="https://www.ncbi.nlm.nih.gov/projects/gap/cgi-bin/study.cgi?study_id=phs000988.v2.p1" TargetMode="External"/><Relationship Id="rId48" Type="http://schemas.openxmlformats.org/officeDocument/2006/relationships/hyperlink" Target="https://www.ncbi.nlm.nih.gov/gap" TargetMode="External"/><Relationship Id="rId56" Type="http://schemas.openxmlformats.org/officeDocument/2006/relationships/hyperlink" Target="https://www.ncbi.nlm.nih.gov/projects/gap/cgi-bin/study.cgi?study_id=phs000920.v2.p2" TargetMode="External"/><Relationship Id="rId64" Type="http://schemas.openxmlformats.org/officeDocument/2006/relationships/hyperlink" Target="https://www.ncbi.nlm.nih.gov/projects/gap/cgi-bin/study.cgi?study_id=phs000993.v2.p2" TargetMode="External"/><Relationship Id="rId8" Type="http://schemas.openxmlformats.org/officeDocument/2006/relationships/hyperlink" Target="https://www.ncbi.nlm.nih.gov/projects/gap/cgi-bin/study.cgi?study_id=phs000946.v3.p1" TargetMode="External"/><Relationship Id="rId51" Type="http://schemas.openxmlformats.org/officeDocument/2006/relationships/hyperlink" Target="https://www.ncbi.nlm.nih.gov/gap" TargetMode="External"/><Relationship Id="rId3" Type="http://schemas.openxmlformats.org/officeDocument/2006/relationships/hyperlink" Target="https://www.ncbi.nlm.nih.gov/gap" TargetMode="External"/><Relationship Id="rId12" Type="http://schemas.openxmlformats.org/officeDocument/2006/relationships/hyperlink" Target="https://www.ncbi.nlm.nih.gov/gap" TargetMode="External"/><Relationship Id="rId17" Type="http://schemas.openxmlformats.org/officeDocument/2006/relationships/hyperlink" Target="https://www.ncbi.nlm.nih.gov/projects/gap/cgi-bin/study.cgi?study_id=phs000997.v3.p2" TargetMode="External"/><Relationship Id="rId25" Type="http://schemas.openxmlformats.org/officeDocument/2006/relationships/hyperlink" Target="https://www.ncbi.nlm.nih.gov/projects/gap/cgi-bin/study.cgi?study_id=phs000954.v2.p1" TargetMode="External"/><Relationship Id="rId33" Type="http://schemas.openxmlformats.org/officeDocument/2006/relationships/hyperlink" Target="https://www.ncbi.nlm.nih.gov/gap" TargetMode="External"/><Relationship Id="rId38" Type="http://schemas.openxmlformats.org/officeDocument/2006/relationships/hyperlink" Target="https://www.ncbi.nlm.nih.gov/projects/gap/cgi-bin/study.cgi?study_id=phs001402.v1.p1" TargetMode="External"/><Relationship Id="rId46" Type="http://schemas.openxmlformats.org/officeDocument/2006/relationships/hyperlink" Target="https://www.ncbi.nlm.nih.gov/projects/gap/cgi-bin/study.cgi?study_id=phs001189.v1.p1" TargetMode="External"/><Relationship Id="rId59" Type="http://schemas.openxmlformats.org/officeDocument/2006/relationships/hyperlink" Target="https://www.ncbi.nlm.nih.gov/projects/gap/cgi-bin/study.cgi?study_id=phs001211.v1.p1" TargetMode="External"/><Relationship Id="rId20" Type="http://schemas.openxmlformats.org/officeDocument/2006/relationships/hyperlink" Target="https://www.ncbi.nlm.nih.gov/projects/gap/cgi-bin/study.cgi?study_id=phs001024.v3.p1" TargetMode="External"/><Relationship Id="rId41" Type="http://schemas.openxmlformats.org/officeDocument/2006/relationships/hyperlink" Target="https://www.ncbi.nlm.nih.gov/projects/gap/cgi-bin/study.cgi?study_id=phs001032.v3.p2" TargetMode="External"/><Relationship Id="rId54" Type="http://schemas.openxmlformats.org/officeDocument/2006/relationships/hyperlink" Target="https://www.ncbi.nlm.nih.gov/gap" TargetMode="External"/><Relationship Id="rId62" Type="http://schemas.openxmlformats.org/officeDocument/2006/relationships/hyperlink" Target="https://www.ncbi.nlm.nih.gov/projects/gap/cgi-bin/study.cgi?study_id=phs001368.v1.p1" TargetMode="External"/><Relationship Id="rId1" Type="http://schemas.openxmlformats.org/officeDocument/2006/relationships/hyperlink" Target="https://www.ncbi.nlm.nih.gov/projects/gap/cgi-bin/study.cgi?study_id=phs000956.v3.p1" TargetMode="External"/><Relationship Id="rId6" Type="http://schemas.openxmlformats.org/officeDocument/2006/relationships/hyperlink" Target="https://www.ncbi.nlm.nih.gov/gap" TargetMode="External"/><Relationship Id="rId15" Type="http://schemas.openxmlformats.org/officeDocument/2006/relationships/hyperlink" Target="https://www.ncbi.nlm.nih.gov/gap" TargetMode="External"/><Relationship Id="rId23" Type="http://schemas.openxmlformats.org/officeDocument/2006/relationships/hyperlink" Target="https://www.ncbi.nlm.nih.gov/projects/gap/cgi-bin/study.cgi?study_id=phs000964.v3.p1" TargetMode="External"/><Relationship Id="rId28" Type="http://schemas.openxmlformats.org/officeDocument/2006/relationships/hyperlink" Target="https://www.ncbi.nlm.nih.gov/projects/gap/cgi-bin/study.cgi?study_id=phs001062.v3.p2" TargetMode="External"/><Relationship Id="rId36" Type="http://schemas.openxmlformats.org/officeDocument/2006/relationships/hyperlink" Target="https://www.ncbi.nlm.nih.gov/gap" TargetMode="External"/><Relationship Id="rId49" Type="http://schemas.openxmlformats.org/officeDocument/2006/relationships/hyperlink" Target="https://www.ncbi.nlm.nih.gov/projects/gap/cgi-bin/study.cgi?study_id=phs000951.v2.p2" TargetMode="External"/><Relationship Id="rId57" Type="http://schemas.openxmlformats.org/officeDocument/2006/relationships/hyperlink" Target="https://www.ncbi.nlm.nih.gov/gap" TargetMode="External"/><Relationship Id="rId10" Type="http://schemas.openxmlformats.org/officeDocument/2006/relationships/hyperlink" Target="https://www.ncbi.nlm.nih.gov/projects/gap/cgi-bin/study.cgi?study_id=phs001040.v3.p1" TargetMode="External"/><Relationship Id="rId31" Type="http://schemas.openxmlformats.org/officeDocument/2006/relationships/hyperlink" Target="https://www.ncbi.nlm.nih.gov/projects/gap/cgi-bin/study.cgi?study_id=phs000972.v3.p1" TargetMode="External"/><Relationship Id="rId44" Type="http://schemas.openxmlformats.org/officeDocument/2006/relationships/hyperlink" Target="https://www.ncbi.nlm.nih.gov/projects/gap/cgi-bin/study.cgi?study_id=phs000988.v2.p1" TargetMode="External"/><Relationship Id="rId52" Type="http://schemas.openxmlformats.org/officeDocument/2006/relationships/hyperlink" Target="https://www.ncbi.nlm.nih.gov/projects/gap/cgi-bin/study.cgi?study_id=phs001143.v1.p1" TargetMode="External"/><Relationship Id="rId60" Type="http://schemas.openxmlformats.org/officeDocument/2006/relationships/hyperlink" Target="https://www.ncbi.nlm.nih.gov/gap" TargetMode="External"/><Relationship Id="rId65" Type="http://schemas.openxmlformats.org/officeDocument/2006/relationships/hyperlink" Target="https://www.ncbi.nlm.nih.gov/projects/gap/cgi-bin/study.cgi?study_id=phs000993.v2.p2" TargetMode="External"/><Relationship Id="rId4" Type="http://schemas.openxmlformats.org/officeDocument/2006/relationships/hyperlink" Target="https://www.ncbi.nlm.nih.gov/projects/gap/cgi-bin/study.cgi?study_id=phs001207.v1.p1" TargetMode="External"/><Relationship Id="rId9" Type="http://schemas.openxmlformats.org/officeDocument/2006/relationships/hyperlink" Target="https://www.ncbi.nlm.nih.gov/gap" TargetMode="External"/><Relationship Id="rId13" Type="http://schemas.openxmlformats.org/officeDocument/2006/relationships/hyperlink" Target="https://www.ncbi.nlm.nih.gov/projects/gap/cgi-bin/study.cgi?study_id=phs000921.v3.p1" TargetMode="External"/><Relationship Id="rId18" Type="http://schemas.openxmlformats.org/officeDocument/2006/relationships/hyperlink" Target="https://www.ncbi.nlm.nih.gov/gap" TargetMode="External"/><Relationship Id="rId39" Type="http://schemas.openxmlformats.org/officeDocument/2006/relationships/hyperlink" Target="https://www.ncbi.nlm.nih.gov/g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9994-4AE1-C440-8FF6-FF7B6F89E319}">
  <sheetPr codeName="Sheet1" filterMode="1"/>
  <dimension ref="A1:Z361"/>
  <sheetViews>
    <sheetView workbookViewId="0">
      <selection activeCell="V1" sqref="A1:V1"/>
    </sheetView>
  </sheetViews>
  <sheetFormatPr baseColWidth="10" defaultRowHeight="16" x14ac:dyDescent="0.2"/>
  <sheetData>
    <row r="1" spans="1:26" x14ac:dyDescent="0.2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</row>
    <row r="2" spans="1:26" x14ac:dyDescent="0.2">
      <c r="A2" s="1" t="s">
        <v>0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15401</v>
      </c>
      <c r="K2" s="27">
        <v>247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247</v>
      </c>
      <c r="T2" s="27">
        <v>0</v>
      </c>
      <c r="U2" s="27">
        <v>0</v>
      </c>
      <c r="V2" s="27">
        <v>0</v>
      </c>
      <c r="Z2" s="1" t="s">
        <v>0</v>
      </c>
    </row>
    <row r="3" spans="1:26" hidden="1" x14ac:dyDescent="0.2">
      <c r="A3" s="2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Z3" s="2" t="s">
        <v>1</v>
      </c>
    </row>
    <row r="4" spans="1:26" x14ac:dyDescent="0.2">
      <c r="A4" s="1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Z4" s="1" t="s">
        <v>2</v>
      </c>
    </row>
    <row r="5" spans="1:26" hidden="1" x14ac:dyDescent="0.2">
      <c r="A5" s="1" t="s">
        <v>2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5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Z5" s="2" t="s">
        <v>3</v>
      </c>
    </row>
    <row r="6" spans="1:26" x14ac:dyDescent="0.2">
      <c r="A6" s="2" t="s">
        <v>3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Z6" s="1" t="s">
        <v>4</v>
      </c>
    </row>
    <row r="7" spans="1:26" hidden="1" x14ac:dyDescent="0.2">
      <c r="A7" s="1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Z7" s="2" t="s">
        <v>5</v>
      </c>
    </row>
    <row r="8" spans="1:26" x14ac:dyDescent="0.2">
      <c r="A8" s="1" t="s">
        <v>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943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Z8" s="1" t="s">
        <v>6</v>
      </c>
    </row>
    <row r="9" spans="1:26" hidden="1" x14ac:dyDescent="0.2">
      <c r="A9" s="2" t="s">
        <v>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Z9" s="2" t="s">
        <v>7</v>
      </c>
    </row>
    <row r="10" spans="1:26" x14ac:dyDescent="0.2">
      <c r="A10" s="1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Z10" s="1" t="s">
        <v>8</v>
      </c>
    </row>
    <row r="11" spans="1:26" hidden="1" x14ac:dyDescent="0.2">
      <c r="A11" s="1" t="s">
        <v>6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1487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Z11" s="2" t="s">
        <v>9</v>
      </c>
    </row>
    <row r="12" spans="1:26" x14ac:dyDescent="0.2">
      <c r="A12" s="2" t="s">
        <v>7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Z12" s="1" t="s">
        <v>10</v>
      </c>
    </row>
    <row r="13" spans="1:26" hidden="1" x14ac:dyDescent="0.2">
      <c r="A13" s="1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Z13" s="2" t="s">
        <v>11</v>
      </c>
    </row>
    <row r="14" spans="1:26" x14ac:dyDescent="0.2">
      <c r="A14" s="1" t="s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384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Z14" s="1" t="s">
        <v>12</v>
      </c>
    </row>
    <row r="15" spans="1:26" hidden="1" x14ac:dyDescent="0.2">
      <c r="A15" s="2" t="s">
        <v>9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Z15" s="2" t="s">
        <v>13</v>
      </c>
    </row>
    <row r="16" spans="1:26" x14ac:dyDescent="0.2">
      <c r="A16" s="1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Z16" s="1" t="s">
        <v>14</v>
      </c>
    </row>
    <row r="17" spans="1:26" hidden="1" x14ac:dyDescent="0.2">
      <c r="A17" s="1" t="s">
        <v>10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4077</v>
      </c>
      <c r="K17" s="27">
        <v>3381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Z17" s="2" t="s">
        <v>15</v>
      </c>
    </row>
    <row r="18" spans="1:26" x14ac:dyDescent="0.2">
      <c r="A18" s="2" t="s">
        <v>11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Z18" s="1" t="s">
        <v>16</v>
      </c>
    </row>
    <row r="19" spans="1:26" hidden="1" x14ac:dyDescent="0.2">
      <c r="A19" s="1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Z19" s="2" t="s">
        <v>17</v>
      </c>
    </row>
    <row r="20" spans="1:26" x14ac:dyDescent="0.2">
      <c r="A20" s="1" t="s">
        <v>12</v>
      </c>
      <c r="B20" s="27">
        <v>0</v>
      </c>
      <c r="C20" s="27">
        <v>0</v>
      </c>
      <c r="D20" s="27">
        <v>9</v>
      </c>
      <c r="E20" s="27">
        <v>0</v>
      </c>
      <c r="F20" s="27">
        <v>0</v>
      </c>
      <c r="G20" s="27">
        <v>9</v>
      </c>
      <c r="H20" s="27">
        <v>0</v>
      </c>
      <c r="I20" s="27">
        <v>7</v>
      </c>
      <c r="J20" s="27">
        <v>0</v>
      </c>
      <c r="K20" s="27">
        <v>1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28</v>
      </c>
      <c r="S20" s="27">
        <v>32</v>
      </c>
      <c r="T20" s="27">
        <v>87</v>
      </c>
      <c r="U20" s="27">
        <v>0</v>
      </c>
      <c r="V20" s="27">
        <v>0</v>
      </c>
      <c r="Z20" s="1" t="s">
        <v>18</v>
      </c>
    </row>
    <row r="21" spans="1:26" hidden="1" x14ac:dyDescent="0.2">
      <c r="A21" s="2" t="s">
        <v>13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Z21" s="2" t="s">
        <v>19</v>
      </c>
    </row>
    <row r="22" spans="1:26" x14ac:dyDescent="0.2">
      <c r="A22" s="1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Z22" s="1" t="s">
        <v>20</v>
      </c>
    </row>
    <row r="23" spans="1:26" hidden="1" x14ac:dyDescent="0.2">
      <c r="A23" s="1" t="s">
        <v>14</v>
      </c>
      <c r="B23" s="27">
        <v>0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1132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Z23" s="2" t="s">
        <v>21</v>
      </c>
    </row>
    <row r="24" spans="1:26" x14ac:dyDescent="0.2">
      <c r="A24" s="2" t="s">
        <v>15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Z24" s="1" t="s">
        <v>22</v>
      </c>
    </row>
    <row r="25" spans="1:26" hidden="1" x14ac:dyDescent="0.2">
      <c r="A25" s="1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Z25" s="2" t="s">
        <v>23</v>
      </c>
    </row>
    <row r="26" spans="1:26" x14ac:dyDescent="0.2">
      <c r="A26" s="1" t="s">
        <v>16</v>
      </c>
      <c r="B26" s="27">
        <v>0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3007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Z26" s="1" t="s">
        <v>24</v>
      </c>
    </row>
    <row r="27" spans="1:26" hidden="1" x14ac:dyDescent="0.2">
      <c r="A27" s="2" t="s">
        <v>17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Z27" s="2" t="s">
        <v>25</v>
      </c>
    </row>
    <row r="28" spans="1:26" x14ac:dyDescent="0.2">
      <c r="A28" s="1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Z28" s="1" t="s">
        <v>26</v>
      </c>
    </row>
    <row r="29" spans="1:26" hidden="1" x14ac:dyDescent="0.2">
      <c r="A29" s="1" t="s">
        <v>18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2801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Z29" s="2" t="s">
        <v>27</v>
      </c>
    </row>
    <row r="30" spans="1:26" x14ac:dyDescent="0.2">
      <c r="A30" s="2" t="s">
        <v>19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Z30" s="1" t="s">
        <v>28</v>
      </c>
    </row>
    <row r="31" spans="1:26" hidden="1" x14ac:dyDescent="0.2">
      <c r="A31" s="1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Z31" s="2" t="s">
        <v>29</v>
      </c>
    </row>
    <row r="32" spans="1:26" x14ac:dyDescent="0.2">
      <c r="A32" s="1" t="s">
        <v>20</v>
      </c>
      <c r="B32" s="27">
        <v>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3</v>
      </c>
      <c r="T32" s="27">
        <v>0</v>
      </c>
      <c r="U32" s="27">
        <v>0</v>
      </c>
      <c r="V32" s="27">
        <v>0</v>
      </c>
      <c r="Z32" s="1" t="s">
        <v>30</v>
      </c>
    </row>
    <row r="33" spans="1:26" hidden="1" x14ac:dyDescent="0.2">
      <c r="A33" s="2" t="s">
        <v>21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Z33" s="2" t="s">
        <v>31</v>
      </c>
    </row>
    <row r="34" spans="1:26" x14ac:dyDescent="0.2">
      <c r="A34" s="1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Z34" s="1" t="s">
        <v>32</v>
      </c>
    </row>
    <row r="35" spans="1:26" hidden="1" x14ac:dyDescent="0.2">
      <c r="A35" s="1" t="s">
        <v>22</v>
      </c>
      <c r="B35" s="27">
        <v>0</v>
      </c>
      <c r="C35" s="27">
        <v>48972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Z35" s="2" t="s">
        <v>33</v>
      </c>
    </row>
    <row r="36" spans="1:26" x14ac:dyDescent="0.2">
      <c r="A36" s="2" t="s">
        <v>23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Z36" s="1" t="s">
        <v>34</v>
      </c>
    </row>
    <row r="37" spans="1:26" hidden="1" x14ac:dyDescent="0.2">
      <c r="A37" s="1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Z37" s="2" t="s">
        <v>35</v>
      </c>
    </row>
    <row r="38" spans="1:26" x14ac:dyDescent="0.2">
      <c r="A38" s="1" t="s">
        <v>24</v>
      </c>
      <c r="B38" s="27">
        <v>0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4</v>
      </c>
      <c r="T38" s="27">
        <v>4</v>
      </c>
      <c r="U38" s="27">
        <v>0</v>
      </c>
      <c r="V38" s="27">
        <v>0</v>
      </c>
      <c r="Z38" s="1" t="s">
        <v>36</v>
      </c>
    </row>
    <row r="39" spans="1:26" hidden="1" x14ac:dyDescent="0.2">
      <c r="A39" s="2" t="s">
        <v>25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Z39" s="2" t="s">
        <v>37</v>
      </c>
    </row>
    <row r="40" spans="1:26" x14ac:dyDescent="0.2">
      <c r="A40" s="1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Z40" s="1" t="s">
        <v>38</v>
      </c>
    </row>
    <row r="41" spans="1:26" hidden="1" x14ac:dyDescent="0.2">
      <c r="A41" s="1" t="s">
        <v>26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2246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Z41" s="2" t="s">
        <v>39</v>
      </c>
    </row>
    <row r="42" spans="1:26" x14ac:dyDescent="0.2">
      <c r="A42" s="2" t="s">
        <v>27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Z42" s="1" t="s">
        <v>40</v>
      </c>
    </row>
    <row r="43" spans="1:26" hidden="1" x14ac:dyDescent="0.2">
      <c r="A43" s="1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Z43" s="2" t="s">
        <v>41</v>
      </c>
    </row>
    <row r="44" spans="1:26" x14ac:dyDescent="0.2">
      <c r="A44" s="1" t="s">
        <v>28</v>
      </c>
      <c r="B44" s="27">
        <v>0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5402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4943</v>
      </c>
      <c r="S44" s="27">
        <v>586</v>
      </c>
      <c r="T44" s="27">
        <v>0</v>
      </c>
      <c r="U44" s="27">
        <v>0</v>
      </c>
      <c r="V44" s="27">
        <v>0</v>
      </c>
      <c r="Z44" s="1" t="s">
        <v>42</v>
      </c>
    </row>
    <row r="45" spans="1:26" hidden="1" x14ac:dyDescent="0.2">
      <c r="A45" s="2" t="s">
        <v>29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Z45" s="2" t="s">
        <v>43</v>
      </c>
    </row>
    <row r="46" spans="1:26" x14ac:dyDescent="0.2">
      <c r="A46" s="1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Z46" s="1" t="s">
        <v>44</v>
      </c>
    </row>
    <row r="47" spans="1:26" hidden="1" x14ac:dyDescent="0.2">
      <c r="A47" s="1" t="s">
        <v>30</v>
      </c>
      <c r="B47" s="27">
        <v>0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78</v>
      </c>
      <c r="T47" s="27">
        <v>0</v>
      </c>
      <c r="U47" s="27">
        <v>0</v>
      </c>
      <c r="V47" s="27">
        <v>0</v>
      </c>
      <c r="Z47" s="2" t="s">
        <v>45</v>
      </c>
    </row>
    <row r="48" spans="1:26" x14ac:dyDescent="0.2">
      <c r="A48" s="2" t="s">
        <v>31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Z48" s="1" t="s">
        <v>46</v>
      </c>
    </row>
    <row r="49" spans="1:26" hidden="1" x14ac:dyDescent="0.2">
      <c r="A49" s="1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Z49" s="2" t="s">
        <v>47</v>
      </c>
    </row>
    <row r="50" spans="1:26" x14ac:dyDescent="0.2">
      <c r="A50" s="1" t="s">
        <v>32</v>
      </c>
      <c r="B50" s="27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337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337</v>
      </c>
      <c r="T50" s="27">
        <v>0</v>
      </c>
      <c r="U50" s="27">
        <v>0</v>
      </c>
      <c r="V50" s="27">
        <v>0</v>
      </c>
      <c r="Z50" s="1" t="s">
        <v>48</v>
      </c>
    </row>
    <row r="51" spans="1:26" hidden="1" x14ac:dyDescent="0.2">
      <c r="A51" s="2" t="s">
        <v>33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Z51" s="2" t="s">
        <v>49</v>
      </c>
    </row>
    <row r="52" spans="1:26" x14ac:dyDescent="0.2">
      <c r="A52" s="1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Z52" s="1" t="s">
        <v>50</v>
      </c>
    </row>
    <row r="53" spans="1:26" hidden="1" x14ac:dyDescent="0.2">
      <c r="A53" s="1" t="s">
        <v>34</v>
      </c>
      <c r="B53" s="27">
        <v>0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2073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Z53" s="2" t="s">
        <v>51</v>
      </c>
    </row>
    <row r="54" spans="1:26" x14ac:dyDescent="0.2">
      <c r="A54" s="2" t="s">
        <v>35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Z54" s="1" t="s">
        <v>52</v>
      </c>
    </row>
    <row r="55" spans="1:26" hidden="1" x14ac:dyDescent="0.2">
      <c r="A55" s="1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Z55" s="2" t="s">
        <v>53</v>
      </c>
    </row>
    <row r="56" spans="1:26" x14ac:dyDescent="0.2">
      <c r="A56" s="1" t="s">
        <v>36</v>
      </c>
      <c r="B56" s="27">
        <v>0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6042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Z56" s="1" t="s">
        <v>54</v>
      </c>
    </row>
    <row r="57" spans="1:26" hidden="1" x14ac:dyDescent="0.2">
      <c r="A57" s="2" t="s">
        <v>37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Z57" s="2" t="s">
        <v>55</v>
      </c>
    </row>
    <row r="58" spans="1:26" x14ac:dyDescent="0.2">
      <c r="A58" s="1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Z58" s="1" t="s">
        <v>56</v>
      </c>
    </row>
    <row r="59" spans="1:26" hidden="1" x14ac:dyDescent="0.2">
      <c r="A59" s="1" t="s">
        <v>38</v>
      </c>
      <c r="B59" s="27">
        <v>0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1964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2450</v>
      </c>
      <c r="T59" s="27">
        <v>0</v>
      </c>
      <c r="U59" s="27">
        <v>0</v>
      </c>
      <c r="V59" s="27">
        <v>0</v>
      </c>
      <c r="Z59" s="2" t="s">
        <v>57</v>
      </c>
    </row>
    <row r="60" spans="1:26" x14ac:dyDescent="0.2">
      <c r="A60" s="2" t="s">
        <v>39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Z60" s="1" t="s">
        <v>58</v>
      </c>
    </row>
    <row r="61" spans="1:26" hidden="1" x14ac:dyDescent="0.2">
      <c r="A61" s="1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Z61" s="2" t="s">
        <v>59</v>
      </c>
    </row>
    <row r="62" spans="1:26" x14ac:dyDescent="0.2">
      <c r="A62" s="1" t="s">
        <v>40</v>
      </c>
      <c r="B62" s="27">
        <v>0</v>
      </c>
      <c r="C62" s="27">
        <v>0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896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Z62" s="1" t="s">
        <v>60</v>
      </c>
    </row>
    <row r="63" spans="1:26" hidden="1" x14ac:dyDescent="0.2">
      <c r="A63" s="2" t="s">
        <v>41</v>
      </c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Z63" s="2" t="s">
        <v>61</v>
      </c>
    </row>
    <row r="64" spans="1:26" x14ac:dyDescent="0.2">
      <c r="A64" s="1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Z64" s="1" t="s">
        <v>62</v>
      </c>
    </row>
    <row r="65" spans="1:26" hidden="1" x14ac:dyDescent="0.2">
      <c r="A65" s="1" t="s">
        <v>42</v>
      </c>
      <c r="B65" s="27">
        <v>0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1068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Z65" s="2" t="s">
        <v>63</v>
      </c>
    </row>
    <row r="66" spans="1:26" x14ac:dyDescent="0.2">
      <c r="A66" s="2" t="s">
        <v>43</v>
      </c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Z66" s="1" t="s">
        <v>64</v>
      </c>
    </row>
    <row r="67" spans="1:26" hidden="1" x14ac:dyDescent="0.2">
      <c r="A67" s="1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Z67" s="2" t="s">
        <v>65</v>
      </c>
    </row>
    <row r="68" spans="1:26" x14ac:dyDescent="0.2">
      <c r="A68" s="1" t="s">
        <v>44</v>
      </c>
      <c r="B68" s="27">
        <v>0</v>
      </c>
      <c r="C68" s="27">
        <v>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12</v>
      </c>
      <c r="T68" s="27">
        <v>0</v>
      </c>
      <c r="U68" s="27">
        <v>0</v>
      </c>
      <c r="V68" s="27">
        <v>0</v>
      </c>
      <c r="Z68" s="1" t="s">
        <v>66</v>
      </c>
    </row>
    <row r="69" spans="1:26" hidden="1" x14ac:dyDescent="0.2">
      <c r="A69" s="2" t="s">
        <v>45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Z69" s="2" t="s">
        <v>67</v>
      </c>
    </row>
    <row r="70" spans="1:26" x14ac:dyDescent="0.2">
      <c r="A70" s="1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Z70" s="1" t="s">
        <v>68</v>
      </c>
    </row>
    <row r="71" spans="1:26" hidden="1" x14ac:dyDescent="0.2">
      <c r="A71" s="1" t="s">
        <v>46</v>
      </c>
      <c r="B71" s="27">
        <v>0</v>
      </c>
      <c r="C71" s="27">
        <v>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1206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221</v>
      </c>
      <c r="T71" s="27">
        <v>0</v>
      </c>
      <c r="U71" s="27">
        <v>0</v>
      </c>
      <c r="V71" s="27">
        <v>0</v>
      </c>
      <c r="Z71" s="2" t="s">
        <v>69</v>
      </c>
    </row>
    <row r="72" spans="1:26" x14ac:dyDescent="0.2">
      <c r="A72" s="2" t="s">
        <v>47</v>
      </c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Z72" s="1" t="s">
        <v>70</v>
      </c>
    </row>
    <row r="73" spans="1:26" hidden="1" x14ac:dyDescent="0.2">
      <c r="A73" s="1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Z73" s="2" t="s">
        <v>71</v>
      </c>
    </row>
    <row r="74" spans="1:26" x14ac:dyDescent="0.2">
      <c r="A74" s="1" t="s">
        <v>48</v>
      </c>
      <c r="B74" s="27">
        <v>0</v>
      </c>
      <c r="C74" s="27">
        <v>0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9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Z74" s="1" t="s">
        <v>72</v>
      </c>
    </row>
    <row r="75" spans="1:26" hidden="1" x14ac:dyDescent="0.2">
      <c r="A75" s="2" t="s">
        <v>49</v>
      </c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Z75" s="2" t="s">
        <v>73</v>
      </c>
    </row>
    <row r="76" spans="1:26" x14ac:dyDescent="0.2">
      <c r="A76" s="1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Z76" s="1" t="s">
        <v>74</v>
      </c>
    </row>
    <row r="77" spans="1:26" hidden="1" x14ac:dyDescent="0.2">
      <c r="A77" s="1" t="s">
        <v>50</v>
      </c>
      <c r="B77" s="27">
        <v>0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1</v>
      </c>
      <c r="U77" s="27">
        <v>0</v>
      </c>
      <c r="V77" s="27">
        <v>0</v>
      </c>
      <c r="Z77" s="2" t="s">
        <v>75</v>
      </c>
    </row>
    <row r="78" spans="1:26" x14ac:dyDescent="0.2">
      <c r="A78" s="2" t="s">
        <v>51</v>
      </c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Z78" s="1" t="s">
        <v>76</v>
      </c>
    </row>
    <row r="79" spans="1:26" hidden="1" x14ac:dyDescent="0.2">
      <c r="A79" s="1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Z79" s="2" t="s">
        <v>77</v>
      </c>
    </row>
    <row r="80" spans="1:26" x14ac:dyDescent="0.2">
      <c r="A80" s="1" t="s">
        <v>52</v>
      </c>
      <c r="B80" s="27">
        <v>0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1491</v>
      </c>
      <c r="K80" s="27">
        <v>0</v>
      </c>
      <c r="L80" s="27">
        <v>0</v>
      </c>
      <c r="M80" s="27">
        <v>1417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Z80" s="1" t="s">
        <v>78</v>
      </c>
    </row>
    <row r="81" spans="1:26" hidden="1" x14ac:dyDescent="0.2">
      <c r="A81" s="2" t="s">
        <v>53</v>
      </c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Z81" s="2" t="s">
        <v>79</v>
      </c>
    </row>
    <row r="82" spans="1:26" x14ac:dyDescent="0.2">
      <c r="A82" s="1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Z82" s="1" t="s">
        <v>80</v>
      </c>
    </row>
    <row r="83" spans="1:26" hidden="1" x14ac:dyDescent="0.2">
      <c r="A83" s="1" t="s">
        <v>54</v>
      </c>
      <c r="B83" s="27">
        <v>0</v>
      </c>
      <c r="C83" s="27">
        <v>0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13</v>
      </c>
      <c r="T83" s="27">
        <v>0</v>
      </c>
      <c r="U83" s="27">
        <v>0</v>
      </c>
      <c r="V83" s="27">
        <v>0</v>
      </c>
      <c r="Z83" s="2" t="s">
        <v>81</v>
      </c>
    </row>
    <row r="84" spans="1:26" x14ac:dyDescent="0.2">
      <c r="A84" s="2" t="s">
        <v>55</v>
      </c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Z84" s="1" t="s">
        <v>82</v>
      </c>
    </row>
    <row r="85" spans="1:26" hidden="1" x14ac:dyDescent="0.2">
      <c r="A85" s="1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Z85" s="2" t="s">
        <v>83</v>
      </c>
    </row>
    <row r="86" spans="1:26" x14ac:dyDescent="0.2">
      <c r="A86" s="1" t="s">
        <v>56</v>
      </c>
      <c r="B86" s="27">
        <v>0</v>
      </c>
      <c r="C86" s="27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191</v>
      </c>
      <c r="T86" s="27">
        <v>0</v>
      </c>
      <c r="U86" s="27">
        <v>0</v>
      </c>
      <c r="V86" s="27">
        <v>0</v>
      </c>
      <c r="Z86" s="1" t="s">
        <v>84</v>
      </c>
    </row>
    <row r="87" spans="1:26" hidden="1" x14ac:dyDescent="0.2">
      <c r="A87" s="2" t="s">
        <v>57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Z87" s="2" t="s">
        <v>85</v>
      </c>
    </row>
    <row r="88" spans="1:26" x14ac:dyDescent="0.2">
      <c r="A88" s="1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Z88" s="1" t="s">
        <v>86</v>
      </c>
    </row>
    <row r="89" spans="1:26" hidden="1" x14ac:dyDescent="0.2">
      <c r="A89" s="1" t="s">
        <v>58</v>
      </c>
      <c r="B89" s="27">
        <v>0</v>
      </c>
      <c r="C89" s="27">
        <v>0</v>
      </c>
      <c r="D89" s="27">
        <v>0</v>
      </c>
      <c r="E89" s="27">
        <v>0</v>
      </c>
      <c r="F89" s="27">
        <v>0</v>
      </c>
      <c r="G89" s="27">
        <v>116</v>
      </c>
      <c r="H89" s="27">
        <v>0</v>
      </c>
      <c r="I89" s="27">
        <v>74</v>
      </c>
      <c r="J89" s="27">
        <v>128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>
        <v>0</v>
      </c>
      <c r="Q89" s="27">
        <v>160</v>
      </c>
      <c r="R89" s="27">
        <v>0</v>
      </c>
      <c r="S89" s="27">
        <v>167</v>
      </c>
      <c r="T89" s="27">
        <v>4</v>
      </c>
      <c r="U89" s="27">
        <v>0</v>
      </c>
      <c r="V89" s="27">
        <v>0</v>
      </c>
      <c r="Z89" s="2" t="s">
        <v>87</v>
      </c>
    </row>
    <row r="90" spans="1:26" x14ac:dyDescent="0.2">
      <c r="A90" s="2" t="s">
        <v>59</v>
      </c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Z90" s="1" t="s">
        <v>88</v>
      </c>
    </row>
    <row r="91" spans="1:26" hidden="1" x14ac:dyDescent="0.2">
      <c r="A91" s="1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Z91" s="2" t="s">
        <v>89</v>
      </c>
    </row>
    <row r="92" spans="1:26" x14ac:dyDescent="0.2">
      <c r="A92" s="1" t="s">
        <v>60</v>
      </c>
      <c r="B92" s="27">
        <v>0</v>
      </c>
      <c r="C92" s="27">
        <v>0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91</v>
      </c>
      <c r="L92" s="27">
        <v>0</v>
      </c>
      <c r="M92" s="27">
        <v>0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>
        <v>91</v>
      </c>
      <c r="T92" s="27">
        <v>0</v>
      </c>
      <c r="U92" s="27">
        <v>0</v>
      </c>
      <c r="V92" s="27">
        <v>0</v>
      </c>
      <c r="Z92" s="1" t="s">
        <v>90</v>
      </c>
    </row>
    <row r="93" spans="1:26" hidden="1" x14ac:dyDescent="0.2">
      <c r="A93" s="2" t="s">
        <v>61</v>
      </c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Z93" s="2" t="s">
        <v>91</v>
      </c>
    </row>
    <row r="94" spans="1:26" x14ac:dyDescent="0.2">
      <c r="A94" s="1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Z94" s="1" t="s">
        <v>92</v>
      </c>
    </row>
    <row r="95" spans="1:26" hidden="1" x14ac:dyDescent="0.2">
      <c r="A95" s="1" t="s">
        <v>62</v>
      </c>
      <c r="B95" s="27">
        <v>0</v>
      </c>
      <c r="C95" s="27">
        <v>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27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22</v>
      </c>
      <c r="T95" s="27">
        <v>9</v>
      </c>
      <c r="U95" s="27">
        <v>0</v>
      </c>
      <c r="V95" s="27">
        <v>0</v>
      </c>
      <c r="Z95" s="2" t="s">
        <v>93</v>
      </c>
    </row>
    <row r="96" spans="1:26" x14ac:dyDescent="0.2">
      <c r="A96" s="2" t="s">
        <v>63</v>
      </c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Z96" s="1" t="s">
        <v>94</v>
      </c>
    </row>
    <row r="97" spans="1:26" hidden="1" x14ac:dyDescent="0.2">
      <c r="A97" s="1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Z97" s="2" t="s">
        <v>95</v>
      </c>
    </row>
    <row r="98" spans="1:26" x14ac:dyDescent="0.2">
      <c r="A98" s="1" t="s">
        <v>64</v>
      </c>
      <c r="B98" s="27">
        <v>0</v>
      </c>
      <c r="C98" s="27">
        <v>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50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>
        <v>50</v>
      </c>
      <c r="T98" s="27">
        <v>0</v>
      </c>
      <c r="U98" s="27">
        <v>0</v>
      </c>
      <c r="V98" s="27">
        <v>0</v>
      </c>
      <c r="Z98" s="1" t="s">
        <v>96</v>
      </c>
    </row>
    <row r="99" spans="1:26" hidden="1" x14ac:dyDescent="0.2">
      <c r="A99" s="2" t="s">
        <v>65</v>
      </c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Z99" s="2" t="s">
        <v>97</v>
      </c>
    </row>
    <row r="100" spans="1:26" x14ac:dyDescent="0.2">
      <c r="A100" s="1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Z100" s="1" t="s">
        <v>98</v>
      </c>
    </row>
    <row r="101" spans="1:26" hidden="1" x14ac:dyDescent="0.2">
      <c r="A101" s="1" t="s">
        <v>66</v>
      </c>
      <c r="B101" s="27">
        <v>0</v>
      </c>
      <c r="C101" s="27">
        <v>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>
        <v>10</v>
      </c>
      <c r="T101" s="27">
        <v>0</v>
      </c>
      <c r="U101" s="27">
        <v>0</v>
      </c>
      <c r="V101" s="27">
        <v>0</v>
      </c>
      <c r="Z101" s="2" t="s">
        <v>99</v>
      </c>
    </row>
    <row r="102" spans="1:26" x14ac:dyDescent="0.2">
      <c r="A102" s="2" t="s">
        <v>67</v>
      </c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Z102" s="1" t="s">
        <v>100</v>
      </c>
    </row>
    <row r="103" spans="1:26" hidden="1" x14ac:dyDescent="0.2">
      <c r="A103" s="1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Z103" s="2" t="s">
        <v>101</v>
      </c>
    </row>
    <row r="104" spans="1:26" x14ac:dyDescent="0.2">
      <c r="A104" s="1" t="s">
        <v>68</v>
      </c>
      <c r="B104" s="27">
        <v>0</v>
      </c>
      <c r="C104" s="27">
        <v>0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1</v>
      </c>
      <c r="T104" s="27">
        <v>0</v>
      </c>
      <c r="U104" s="27">
        <v>0</v>
      </c>
      <c r="V104" s="27">
        <v>0</v>
      </c>
      <c r="Z104" s="1" t="s">
        <v>102</v>
      </c>
    </row>
    <row r="105" spans="1:26" hidden="1" x14ac:dyDescent="0.2">
      <c r="A105" s="2" t="s">
        <v>69</v>
      </c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Z105" s="2" t="s">
        <v>103</v>
      </c>
    </row>
    <row r="106" spans="1:26" x14ac:dyDescent="0.2">
      <c r="A106" s="1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Z106" s="1" t="s">
        <v>104</v>
      </c>
    </row>
    <row r="107" spans="1:26" hidden="1" x14ac:dyDescent="0.2">
      <c r="A107" s="1" t="s">
        <v>70</v>
      </c>
      <c r="B107" s="27">
        <v>0</v>
      </c>
      <c r="C107" s="27">
        <v>0</v>
      </c>
      <c r="D107" s="27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3</v>
      </c>
      <c r="T107" s="27">
        <v>0</v>
      </c>
      <c r="U107" s="27">
        <v>0</v>
      </c>
      <c r="V107" s="27">
        <v>0</v>
      </c>
      <c r="Z107" s="2" t="s">
        <v>105</v>
      </c>
    </row>
    <row r="108" spans="1:26" x14ac:dyDescent="0.2">
      <c r="A108" s="2" t="s">
        <v>71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Z108" s="1" t="s">
        <v>106</v>
      </c>
    </row>
    <row r="109" spans="1:26" hidden="1" x14ac:dyDescent="0.2">
      <c r="A109" s="1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Z109" s="2" t="s">
        <v>107</v>
      </c>
    </row>
    <row r="110" spans="1:26" x14ac:dyDescent="0.2">
      <c r="A110" s="1" t="s">
        <v>72</v>
      </c>
      <c r="B110" s="27">
        <v>0</v>
      </c>
      <c r="C110" s="27">
        <v>0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157</v>
      </c>
      <c r="J110" s="27">
        <v>597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Z110" s="1" t="s">
        <v>108</v>
      </c>
    </row>
    <row r="111" spans="1:26" hidden="1" x14ac:dyDescent="0.2">
      <c r="A111" s="2" t="s">
        <v>73</v>
      </c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Z111" s="2" t="s">
        <v>109</v>
      </c>
    </row>
    <row r="112" spans="1:26" x14ac:dyDescent="0.2">
      <c r="A112" s="1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Z112" s="1" t="s">
        <v>110</v>
      </c>
    </row>
    <row r="113" spans="1:26" hidden="1" x14ac:dyDescent="0.2">
      <c r="A113" s="1" t="s">
        <v>74</v>
      </c>
      <c r="B113" s="27">
        <v>0</v>
      </c>
      <c r="C113" s="27">
        <v>0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30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>
        <v>30</v>
      </c>
      <c r="T113" s="27">
        <v>8</v>
      </c>
      <c r="U113" s="27">
        <v>0</v>
      </c>
      <c r="V113" s="27">
        <v>0</v>
      </c>
      <c r="Z113" s="2" t="s">
        <v>111</v>
      </c>
    </row>
    <row r="114" spans="1:26" x14ac:dyDescent="0.2">
      <c r="A114" s="2" t="s">
        <v>75</v>
      </c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Z114" s="1" t="s">
        <v>112</v>
      </c>
    </row>
    <row r="115" spans="1:26" hidden="1" x14ac:dyDescent="0.2">
      <c r="A115" s="1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Z115" s="2" t="s">
        <v>113</v>
      </c>
    </row>
    <row r="116" spans="1:26" x14ac:dyDescent="0.2">
      <c r="A116" s="1" t="s">
        <v>76</v>
      </c>
      <c r="B116" s="27">
        <v>0</v>
      </c>
      <c r="C116" s="27">
        <v>0</v>
      </c>
      <c r="D116" s="27">
        <v>0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6</v>
      </c>
      <c r="U116" s="27">
        <v>0</v>
      </c>
      <c r="V116" s="27">
        <v>0</v>
      </c>
      <c r="Z116" s="1" t="s">
        <v>114</v>
      </c>
    </row>
    <row r="117" spans="1:26" hidden="1" x14ac:dyDescent="0.2">
      <c r="A117" s="2" t="s">
        <v>77</v>
      </c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Z117" s="2" t="s">
        <v>115</v>
      </c>
    </row>
    <row r="118" spans="1:26" x14ac:dyDescent="0.2">
      <c r="A118" s="1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Z118" s="1" t="s">
        <v>116</v>
      </c>
    </row>
    <row r="119" spans="1:26" hidden="1" x14ac:dyDescent="0.2">
      <c r="A119" s="1" t="s">
        <v>78</v>
      </c>
      <c r="B119" s="27">
        <v>0</v>
      </c>
      <c r="C119" s="27">
        <v>0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89</v>
      </c>
      <c r="T119" s="27">
        <v>0</v>
      </c>
      <c r="U119" s="27">
        <v>0</v>
      </c>
      <c r="V119" s="27">
        <v>0</v>
      </c>
      <c r="Z119" s="2" t="s">
        <v>117</v>
      </c>
    </row>
    <row r="120" spans="1:26" x14ac:dyDescent="0.2">
      <c r="A120" s="2" t="s">
        <v>79</v>
      </c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Z120" s="1" t="s">
        <v>118</v>
      </c>
    </row>
    <row r="121" spans="1:26" hidden="1" x14ac:dyDescent="0.2">
      <c r="A121" s="1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Z121" s="2" t="s">
        <v>119</v>
      </c>
    </row>
    <row r="122" spans="1:26" x14ac:dyDescent="0.2">
      <c r="A122" s="1" t="s">
        <v>80</v>
      </c>
      <c r="B122" s="27">
        <v>0</v>
      </c>
      <c r="C122" s="27">
        <v>0</v>
      </c>
      <c r="D122" s="27">
        <v>0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0</v>
      </c>
      <c r="Q122" s="27">
        <v>0</v>
      </c>
      <c r="R122" s="27">
        <v>0</v>
      </c>
      <c r="S122" s="27">
        <v>19</v>
      </c>
      <c r="T122" s="27">
        <v>0</v>
      </c>
      <c r="U122" s="27">
        <v>0</v>
      </c>
      <c r="V122" s="27">
        <v>0</v>
      </c>
      <c r="Z122" s="1" t="s">
        <v>120</v>
      </c>
    </row>
    <row r="123" spans="1:26" hidden="1" x14ac:dyDescent="0.2">
      <c r="A123" s="2" t="s">
        <v>81</v>
      </c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Z123" s="2" t="s">
        <v>121</v>
      </c>
    </row>
    <row r="124" spans="1:26" x14ac:dyDescent="0.2">
      <c r="A124" s="1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Z124" s="1" t="s">
        <v>122</v>
      </c>
    </row>
    <row r="125" spans="1:26" hidden="1" x14ac:dyDescent="0.2">
      <c r="A125" s="1" t="s">
        <v>82</v>
      </c>
      <c r="B125" s="27">
        <v>0</v>
      </c>
      <c r="C125" s="27">
        <v>0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0</v>
      </c>
      <c r="R125" s="27">
        <v>59</v>
      </c>
      <c r="S125" s="27">
        <v>24</v>
      </c>
      <c r="T125" s="27">
        <v>0</v>
      </c>
      <c r="U125" s="27">
        <v>0</v>
      </c>
      <c r="V125" s="27">
        <v>0</v>
      </c>
      <c r="Z125" s="2" t="s">
        <v>123</v>
      </c>
    </row>
    <row r="126" spans="1:26" x14ac:dyDescent="0.2">
      <c r="A126" s="2" t="s">
        <v>83</v>
      </c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Z126" s="1" t="s">
        <v>124</v>
      </c>
    </row>
    <row r="127" spans="1:26" hidden="1" x14ac:dyDescent="0.2">
      <c r="A127" s="1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Z127" s="2" t="s">
        <v>125</v>
      </c>
    </row>
    <row r="128" spans="1:26" x14ac:dyDescent="0.2">
      <c r="A128" s="1" t="s">
        <v>84</v>
      </c>
      <c r="B128" s="27">
        <v>0</v>
      </c>
      <c r="C128" s="27">
        <v>0</v>
      </c>
      <c r="D128" s="27">
        <v>0</v>
      </c>
      <c r="E128" s="27">
        <v>0</v>
      </c>
      <c r="F128" s="27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24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24</v>
      </c>
      <c r="T128" s="27">
        <v>0</v>
      </c>
      <c r="U128" s="27">
        <v>0</v>
      </c>
      <c r="V128" s="27">
        <v>0</v>
      </c>
      <c r="Z128" s="1" t="s">
        <v>126</v>
      </c>
    </row>
    <row r="129" spans="1:26" hidden="1" x14ac:dyDescent="0.2">
      <c r="A129" s="2" t="s">
        <v>85</v>
      </c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Z129" s="2" t="s">
        <v>127</v>
      </c>
    </row>
    <row r="130" spans="1:26" x14ac:dyDescent="0.2">
      <c r="A130" s="1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Z130" s="1" t="s">
        <v>128</v>
      </c>
    </row>
    <row r="131" spans="1:26" hidden="1" x14ac:dyDescent="0.2">
      <c r="A131" s="1" t="s">
        <v>86</v>
      </c>
      <c r="B131" s="27">
        <v>0</v>
      </c>
      <c r="C131" s="27">
        <v>0</v>
      </c>
      <c r="D131" s="27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13</v>
      </c>
      <c r="S131" s="27">
        <v>0</v>
      </c>
      <c r="T131" s="27">
        <v>0</v>
      </c>
      <c r="U131" s="27">
        <v>0</v>
      </c>
      <c r="V131" s="27">
        <v>0</v>
      </c>
      <c r="Z131" s="2" t="s">
        <v>129</v>
      </c>
    </row>
    <row r="132" spans="1:26" x14ac:dyDescent="0.2">
      <c r="A132" s="2" t="s">
        <v>87</v>
      </c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Z132" s="1" t="s">
        <v>130</v>
      </c>
    </row>
    <row r="133" spans="1:26" hidden="1" x14ac:dyDescent="0.2">
      <c r="A133" s="1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Z133" s="2" t="s">
        <v>131</v>
      </c>
    </row>
    <row r="134" spans="1:26" x14ac:dyDescent="0.2">
      <c r="A134" s="1" t="s">
        <v>88</v>
      </c>
      <c r="B134" s="27">
        <v>0</v>
      </c>
      <c r="C134" s="27">
        <v>0</v>
      </c>
      <c r="D134" s="27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  <c r="P134" s="27">
        <v>0</v>
      </c>
      <c r="Q134" s="27">
        <v>0</v>
      </c>
      <c r="R134" s="27">
        <v>0</v>
      </c>
      <c r="S134" s="27">
        <v>4</v>
      </c>
      <c r="T134" s="27">
        <v>0</v>
      </c>
      <c r="U134" s="27">
        <v>0</v>
      </c>
      <c r="V134" s="27">
        <v>0</v>
      </c>
      <c r="Z134" s="1" t="s">
        <v>132</v>
      </c>
    </row>
    <row r="135" spans="1:26" hidden="1" x14ac:dyDescent="0.2">
      <c r="A135" s="2" t="s">
        <v>89</v>
      </c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Z135" s="2" t="s">
        <v>133</v>
      </c>
    </row>
    <row r="136" spans="1:26" x14ac:dyDescent="0.2">
      <c r="A136" s="1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Z136" s="1" t="s">
        <v>134</v>
      </c>
    </row>
    <row r="137" spans="1:26" hidden="1" x14ac:dyDescent="0.2">
      <c r="A137" s="1" t="s">
        <v>90</v>
      </c>
      <c r="B137" s="27">
        <v>0</v>
      </c>
      <c r="C137" s="27">
        <v>0</v>
      </c>
      <c r="D137" s="27">
        <v>0</v>
      </c>
      <c r="E137" s="27">
        <v>0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27">
        <v>0</v>
      </c>
      <c r="Q137" s="27">
        <v>0</v>
      </c>
      <c r="R137" s="27">
        <v>0</v>
      </c>
      <c r="S137" s="27">
        <v>8</v>
      </c>
      <c r="T137" s="27">
        <v>0</v>
      </c>
      <c r="U137" s="27">
        <v>0</v>
      </c>
      <c r="V137" s="27">
        <v>0</v>
      </c>
      <c r="Z137" s="2" t="s">
        <v>135</v>
      </c>
    </row>
    <row r="138" spans="1:26" x14ac:dyDescent="0.2">
      <c r="A138" s="2" t="s">
        <v>91</v>
      </c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Z138" s="1" t="s">
        <v>136</v>
      </c>
    </row>
    <row r="139" spans="1:26" hidden="1" x14ac:dyDescent="0.2">
      <c r="A139" s="1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Z139" s="2" t="s">
        <v>137</v>
      </c>
    </row>
    <row r="140" spans="1:26" x14ac:dyDescent="0.2">
      <c r="A140" s="1" t="s">
        <v>92</v>
      </c>
      <c r="B140" s="27">
        <v>0</v>
      </c>
      <c r="C140" s="27">
        <v>0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27">
        <v>0</v>
      </c>
      <c r="Q140" s="27">
        <v>0</v>
      </c>
      <c r="R140" s="27">
        <v>0</v>
      </c>
      <c r="S140" s="27">
        <v>4</v>
      </c>
      <c r="T140" s="27">
        <v>0</v>
      </c>
      <c r="U140" s="27">
        <v>0</v>
      </c>
      <c r="V140" s="27">
        <v>0</v>
      </c>
      <c r="Z140" s="1" t="s">
        <v>138</v>
      </c>
    </row>
    <row r="141" spans="1:26" hidden="1" x14ac:dyDescent="0.2">
      <c r="A141" s="2" t="s">
        <v>93</v>
      </c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Z141" s="2" t="s">
        <v>139</v>
      </c>
    </row>
    <row r="142" spans="1:26" x14ac:dyDescent="0.2">
      <c r="A142" s="1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Z142" s="1" t="s">
        <v>140</v>
      </c>
    </row>
    <row r="143" spans="1:26" hidden="1" x14ac:dyDescent="0.2">
      <c r="A143" s="1" t="s">
        <v>94</v>
      </c>
      <c r="B143" s="27">
        <v>0</v>
      </c>
      <c r="C143" s="27">
        <v>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6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6</v>
      </c>
      <c r="T143" s="27">
        <v>0</v>
      </c>
      <c r="U143" s="27">
        <v>0</v>
      </c>
      <c r="V143" s="27">
        <v>0</v>
      </c>
      <c r="Z143" s="2" t="s">
        <v>141</v>
      </c>
    </row>
    <row r="144" spans="1:26" x14ac:dyDescent="0.2">
      <c r="A144" s="2" t="s">
        <v>95</v>
      </c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Z144" s="1" t="s">
        <v>142</v>
      </c>
    </row>
    <row r="145" spans="1:26" hidden="1" x14ac:dyDescent="0.2">
      <c r="A145" s="1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Z145" s="2" t="s">
        <v>143</v>
      </c>
    </row>
    <row r="146" spans="1:26" x14ac:dyDescent="0.2">
      <c r="A146" s="1" t="s">
        <v>96</v>
      </c>
      <c r="B146" s="27">
        <v>0</v>
      </c>
      <c r="C146" s="27">
        <v>0</v>
      </c>
      <c r="D146" s="27">
        <v>0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5960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981</v>
      </c>
      <c r="U146" s="27">
        <v>0</v>
      </c>
      <c r="V146" s="27">
        <v>0</v>
      </c>
      <c r="Z146" s="1" t="s">
        <v>144</v>
      </c>
    </row>
    <row r="147" spans="1:26" hidden="1" x14ac:dyDescent="0.2">
      <c r="A147" s="2" t="s">
        <v>97</v>
      </c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Z147" s="2" t="s">
        <v>145</v>
      </c>
    </row>
    <row r="148" spans="1:26" x14ac:dyDescent="0.2">
      <c r="A148" s="1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Z148" s="1" t="s">
        <v>146</v>
      </c>
    </row>
    <row r="149" spans="1:26" hidden="1" x14ac:dyDescent="0.2">
      <c r="A149" s="1" t="s">
        <v>98</v>
      </c>
      <c r="B149" s="27">
        <v>0</v>
      </c>
      <c r="C149" s="27">
        <v>0</v>
      </c>
      <c r="D149" s="27">
        <v>0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K149" s="27">
        <v>105</v>
      </c>
      <c r="L149" s="27">
        <v>0</v>
      </c>
      <c r="M149" s="27">
        <v>0</v>
      </c>
      <c r="N149" s="27">
        <v>0</v>
      </c>
      <c r="O149" s="27">
        <v>0</v>
      </c>
      <c r="P149" s="27">
        <v>0</v>
      </c>
      <c r="Q149" s="27">
        <v>0</v>
      </c>
      <c r="R149" s="27">
        <v>0</v>
      </c>
      <c r="S149" s="27">
        <v>106</v>
      </c>
      <c r="T149" s="27">
        <v>0</v>
      </c>
      <c r="U149" s="27">
        <v>0</v>
      </c>
      <c r="V149" s="27">
        <v>0</v>
      </c>
      <c r="Z149" s="2" t="s">
        <v>147</v>
      </c>
    </row>
    <row r="150" spans="1:26" x14ac:dyDescent="0.2">
      <c r="A150" s="2" t="s">
        <v>99</v>
      </c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Z150" s="1" t="s">
        <v>148</v>
      </c>
    </row>
    <row r="151" spans="1:26" hidden="1" x14ac:dyDescent="0.2">
      <c r="A151" s="1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Z151" s="2" t="s">
        <v>149</v>
      </c>
    </row>
    <row r="152" spans="1:26" x14ac:dyDescent="0.2">
      <c r="A152" s="1" t="s">
        <v>100</v>
      </c>
      <c r="B152" s="27">
        <v>0</v>
      </c>
      <c r="C152" s="27">
        <v>0</v>
      </c>
      <c r="D152" s="27">
        <v>0</v>
      </c>
      <c r="E152" s="27">
        <v>0</v>
      </c>
      <c r="F152" s="27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45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45</v>
      </c>
      <c r="T152" s="27">
        <v>0</v>
      </c>
      <c r="U152" s="27">
        <v>0</v>
      </c>
      <c r="V152" s="27">
        <v>0</v>
      </c>
      <c r="Z152" s="1" t="s">
        <v>150</v>
      </c>
    </row>
    <row r="153" spans="1:26" hidden="1" x14ac:dyDescent="0.2">
      <c r="A153" s="2" t="s">
        <v>101</v>
      </c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Z153" s="2" t="s">
        <v>151</v>
      </c>
    </row>
    <row r="154" spans="1:26" x14ac:dyDescent="0.2">
      <c r="A154" s="1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Z154" s="1" t="s">
        <v>152</v>
      </c>
    </row>
    <row r="155" spans="1:26" hidden="1" x14ac:dyDescent="0.2">
      <c r="A155" s="1" t="s">
        <v>102</v>
      </c>
      <c r="B155" s="27">
        <v>0</v>
      </c>
      <c r="C155" s="27">
        <v>0</v>
      </c>
      <c r="D155" s="27">
        <v>0</v>
      </c>
      <c r="E155" s="27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13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0</v>
      </c>
      <c r="S155" s="27">
        <v>0</v>
      </c>
      <c r="T155" s="27">
        <v>0</v>
      </c>
      <c r="U155" s="27">
        <v>0</v>
      </c>
      <c r="V155" s="27">
        <v>0</v>
      </c>
      <c r="Z155" s="2" t="s">
        <v>153</v>
      </c>
    </row>
    <row r="156" spans="1:26" x14ac:dyDescent="0.2">
      <c r="A156" s="2" t="s">
        <v>103</v>
      </c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Z156" s="1" t="s">
        <v>154</v>
      </c>
    </row>
    <row r="157" spans="1:26" hidden="1" x14ac:dyDescent="0.2">
      <c r="A157" s="1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Z157" s="2" t="s">
        <v>155</v>
      </c>
    </row>
    <row r="158" spans="1:26" x14ac:dyDescent="0.2">
      <c r="A158" s="1" t="s">
        <v>104</v>
      </c>
      <c r="B158" s="27">
        <v>0</v>
      </c>
      <c r="C158" s="27">
        <v>0</v>
      </c>
      <c r="D158" s="27">
        <v>0</v>
      </c>
      <c r="E158" s="27">
        <v>0</v>
      </c>
      <c r="F158" s="27">
        <v>0</v>
      </c>
      <c r="G158" s="27">
        <v>0</v>
      </c>
      <c r="H158" s="27">
        <v>0</v>
      </c>
      <c r="I158" s="27">
        <v>52</v>
      </c>
      <c r="J158" s="27">
        <v>0</v>
      </c>
      <c r="K158" s="27">
        <v>403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0</v>
      </c>
      <c r="S158" s="27">
        <v>365</v>
      </c>
      <c r="T158" s="27">
        <v>84</v>
      </c>
      <c r="U158" s="27">
        <v>0</v>
      </c>
      <c r="V158" s="27">
        <v>0</v>
      </c>
      <c r="Z158" s="1" t="s">
        <v>156</v>
      </c>
    </row>
    <row r="159" spans="1:26" hidden="1" x14ac:dyDescent="0.2">
      <c r="A159" s="2" t="s">
        <v>105</v>
      </c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Z159" s="2" t="s">
        <v>157</v>
      </c>
    </row>
    <row r="160" spans="1:26" x14ac:dyDescent="0.2">
      <c r="A160" s="1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Z160" s="1" t="s">
        <v>158</v>
      </c>
    </row>
    <row r="161" spans="1:26" hidden="1" x14ac:dyDescent="0.2">
      <c r="A161" s="1" t="s">
        <v>106</v>
      </c>
      <c r="B161" s="27">
        <v>80</v>
      </c>
      <c r="C161" s="27">
        <v>0</v>
      </c>
      <c r="D161" s="27">
        <v>0</v>
      </c>
      <c r="E161" s="27">
        <v>0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K161" s="27">
        <v>0</v>
      </c>
      <c r="L161" s="27">
        <v>0</v>
      </c>
      <c r="M161" s="27">
        <v>0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>
        <v>0</v>
      </c>
      <c r="T161" s="27">
        <v>0</v>
      </c>
      <c r="U161" s="27">
        <v>0</v>
      </c>
      <c r="V161" s="27">
        <v>0</v>
      </c>
      <c r="Z161" s="2" t="s">
        <v>159</v>
      </c>
    </row>
    <row r="162" spans="1:26" x14ac:dyDescent="0.2">
      <c r="A162" s="2" t="s">
        <v>107</v>
      </c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Z162" s="1" t="s">
        <v>160</v>
      </c>
    </row>
    <row r="163" spans="1:26" hidden="1" x14ac:dyDescent="0.2">
      <c r="A163" s="1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Z163" s="2" t="s">
        <v>161</v>
      </c>
    </row>
    <row r="164" spans="1:26" x14ac:dyDescent="0.2">
      <c r="A164" s="1" t="s">
        <v>108</v>
      </c>
      <c r="B164" s="27">
        <v>0</v>
      </c>
      <c r="C164" s="27">
        <v>0</v>
      </c>
      <c r="D164" s="27">
        <v>0</v>
      </c>
      <c r="E164" s="27">
        <v>0</v>
      </c>
      <c r="F164" s="27">
        <v>0</v>
      </c>
      <c r="G164" s="27">
        <v>0</v>
      </c>
      <c r="H164" s="27">
        <v>0</v>
      </c>
      <c r="I164" s="27">
        <v>0</v>
      </c>
      <c r="J164" s="27">
        <v>0</v>
      </c>
      <c r="K164" s="27">
        <v>12</v>
      </c>
      <c r="L164" s="27">
        <v>0</v>
      </c>
      <c r="M164" s="27">
        <v>0</v>
      </c>
      <c r="N164" s="27">
        <v>0</v>
      </c>
      <c r="O164" s="27">
        <v>0</v>
      </c>
      <c r="P164" s="27">
        <v>0</v>
      </c>
      <c r="Q164" s="27">
        <v>0</v>
      </c>
      <c r="R164" s="27">
        <v>0</v>
      </c>
      <c r="S164" s="27">
        <v>12</v>
      </c>
      <c r="T164" s="27">
        <v>0</v>
      </c>
      <c r="U164" s="27">
        <v>0</v>
      </c>
      <c r="V164" s="27">
        <v>0</v>
      </c>
      <c r="Z164" s="1" t="s">
        <v>162</v>
      </c>
    </row>
    <row r="165" spans="1:26" hidden="1" x14ac:dyDescent="0.2">
      <c r="A165" s="2" t="s">
        <v>109</v>
      </c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Z165" s="2" t="s">
        <v>163</v>
      </c>
    </row>
    <row r="166" spans="1:26" x14ac:dyDescent="0.2">
      <c r="A166" s="1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Z166" s="1" t="s">
        <v>164</v>
      </c>
    </row>
    <row r="167" spans="1:26" hidden="1" x14ac:dyDescent="0.2">
      <c r="A167" s="1" t="s">
        <v>110</v>
      </c>
      <c r="B167" s="27">
        <v>0</v>
      </c>
      <c r="C167" s="27">
        <v>0</v>
      </c>
      <c r="D167" s="27">
        <v>0</v>
      </c>
      <c r="E167" s="27">
        <v>0</v>
      </c>
      <c r="F167" s="27">
        <v>0</v>
      </c>
      <c r="G167" s="27">
        <v>0</v>
      </c>
      <c r="H167" s="27">
        <v>0</v>
      </c>
      <c r="I167" s="27">
        <v>0</v>
      </c>
      <c r="J167" s="27">
        <v>34</v>
      </c>
      <c r="K167" s="27">
        <v>0</v>
      </c>
      <c r="L167" s="27">
        <v>0</v>
      </c>
      <c r="M167" s="27">
        <v>0</v>
      </c>
      <c r="N167" s="27">
        <v>0</v>
      </c>
      <c r="O167" s="27">
        <v>0</v>
      </c>
      <c r="P167" s="27">
        <v>0</v>
      </c>
      <c r="Q167" s="27">
        <v>0</v>
      </c>
      <c r="R167" s="27">
        <v>0</v>
      </c>
      <c r="S167" s="27">
        <v>0</v>
      </c>
      <c r="T167" s="27">
        <v>0</v>
      </c>
      <c r="U167" s="27">
        <v>0</v>
      </c>
      <c r="V167" s="27">
        <v>0</v>
      </c>
      <c r="Z167" s="2" t="s">
        <v>165</v>
      </c>
    </row>
    <row r="168" spans="1:26" x14ac:dyDescent="0.2">
      <c r="A168" s="2" t="s">
        <v>111</v>
      </c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Z168" s="1" t="s">
        <v>166</v>
      </c>
    </row>
    <row r="169" spans="1:26" hidden="1" x14ac:dyDescent="0.2">
      <c r="A169" s="1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Z169" s="2" t="s">
        <v>167</v>
      </c>
    </row>
    <row r="170" spans="1:26" x14ac:dyDescent="0.2">
      <c r="A170" s="1" t="s">
        <v>112</v>
      </c>
      <c r="B170" s="27">
        <v>0</v>
      </c>
      <c r="C170" s="27">
        <v>0</v>
      </c>
      <c r="D170" s="27">
        <v>0</v>
      </c>
      <c r="E170" s="27">
        <v>0</v>
      </c>
      <c r="F170" s="27">
        <v>0</v>
      </c>
      <c r="G170" s="27">
        <v>0</v>
      </c>
      <c r="H170" s="27">
        <v>0</v>
      </c>
      <c r="I170" s="27">
        <v>0</v>
      </c>
      <c r="J170" s="27">
        <v>3342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P170" s="27">
        <v>0</v>
      </c>
      <c r="Q170" s="27">
        <v>0</v>
      </c>
      <c r="R170" s="27">
        <v>0</v>
      </c>
      <c r="S170" s="27">
        <v>0</v>
      </c>
      <c r="T170" s="27">
        <v>0</v>
      </c>
      <c r="U170" s="27">
        <v>0</v>
      </c>
      <c r="V170" s="27">
        <v>0</v>
      </c>
      <c r="Z170" s="1" t="s">
        <v>168</v>
      </c>
    </row>
    <row r="171" spans="1:26" hidden="1" x14ac:dyDescent="0.2">
      <c r="A171" s="2" t="s">
        <v>113</v>
      </c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Z171" s="2" t="s">
        <v>169</v>
      </c>
    </row>
    <row r="172" spans="1:26" x14ac:dyDescent="0.2">
      <c r="A172" s="1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Z172" s="1" t="s">
        <v>170</v>
      </c>
    </row>
    <row r="173" spans="1:26" hidden="1" x14ac:dyDescent="0.2">
      <c r="A173" s="1" t="s">
        <v>114</v>
      </c>
      <c r="B173" s="27">
        <v>0</v>
      </c>
      <c r="C173" s="27">
        <v>0</v>
      </c>
      <c r="D173" s="27">
        <v>0</v>
      </c>
      <c r="E173" s="27">
        <v>0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K173" s="27">
        <v>0</v>
      </c>
      <c r="L173" s="27">
        <v>0</v>
      </c>
      <c r="M173" s="27">
        <v>0</v>
      </c>
      <c r="N173" s="27">
        <v>0</v>
      </c>
      <c r="O173" s="27">
        <v>0</v>
      </c>
      <c r="P173" s="27">
        <v>0</v>
      </c>
      <c r="Q173" s="27">
        <v>0</v>
      </c>
      <c r="R173" s="27">
        <v>0</v>
      </c>
      <c r="S173" s="27">
        <v>10</v>
      </c>
      <c r="T173" s="27">
        <v>36</v>
      </c>
      <c r="U173" s="27">
        <v>0</v>
      </c>
      <c r="V173" s="27">
        <v>0</v>
      </c>
      <c r="Z173" s="2" t="s">
        <v>171</v>
      </c>
    </row>
    <row r="174" spans="1:26" x14ac:dyDescent="0.2">
      <c r="A174" s="2" t="s">
        <v>115</v>
      </c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Z174" s="1" t="s">
        <v>172</v>
      </c>
    </row>
    <row r="175" spans="1:26" hidden="1" x14ac:dyDescent="0.2">
      <c r="A175" s="1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Z175" s="2" t="s">
        <v>173</v>
      </c>
    </row>
    <row r="176" spans="1:26" x14ac:dyDescent="0.2">
      <c r="A176" s="1" t="s">
        <v>116</v>
      </c>
      <c r="B176" s="27">
        <v>0</v>
      </c>
      <c r="C176" s="27">
        <v>0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0</v>
      </c>
      <c r="P176" s="27">
        <v>0</v>
      </c>
      <c r="Q176" s="27">
        <v>0</v>
      </c>
      <c r="R176" s="27">
        <v>0</v>
      </c>
      <c r="S176" s="27">
        <v>651</v>
      </c>
      <c r="T176" s="27">
        <v>0</v>
      </c>
      <c r="U176" s="27">
        <v>0</v>
      </c>
      <c r="V176" s="27">
        <v>0</v>
      </c>
      <c r="Z176" s="1" t="s">
        <v>174</v>
      </c>
    </row>
    <row r="177" spans="1:26" hidden="1" x14ac:dyDescent="0.2">
      <c r="A177" s="2" t="s">
        <v>117</v>
      </c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Z177" s="2" t="s">
        <v>175</v>
      </c>
    </row>
    <row r="178" spans="1:26" x14ac:dyDescent="0.2">
      <c r="A178" s="1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Z178" s="1" t="s">
        <v>176</v>
      </c>
    </row>
    <row r="179" spans="1:26" hidden="1" x14ac:dyDescent="0.2">
      <c r="A179" s="1" t="s">
        <v>118</v>
      </c>
      <c r="B179" s="27">
        <v>0</v>
      </c>
      <c r="C179" s="27">
        <v>0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1439</v>
      </c>
      <c r="L179" s="27">
        <v>0</v>
      </c>
      <c r="M179" s="27">
        <v>0</v>
      </c>
      <c r="N179" s="27">
        <v>0</v>
      </c>
      <c r="O179" s="27">
        <v>0</v>
      </c>
      <c r="P179" s="27">
        <v>0</v>
      </c>
      <c r="Q179" s="27">
        <v>0</v>
      </c>
      <c r="R179" s="27">
        <v>0</v>
      </c>
      <c r="S179" s="27">
        <v>1439</v>
      </c>
      <c r="T179" s="27">
        <v>0</v>
      </c>
      <c r="U179" s="27">
        <v>0</v>
      </c>
      <c r="V179" s="27">
        <v>0</v>
      </c>
      <c r="Z179" s="2" t="s">
        <v>177</v>
      </c>
    </row>
    <row r="180" spans="1:26" x14ac:dyDescent="0.2">
      <c r="A180" s="2" t="s">
        <v>119</v>
      </c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Z180" s="1" t="s">
        <v>178</v>
      </c>
    </row>
    <row r="181" spans="1:26" hidden="1" x14ac:dyDescent="0.2">
      <c r="A181" s="1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Z181" s="2" t="s">
        <v>179</v>
      </c>
    </row>
    <row r="182" spans="1:26" x14ac:dyDescent="0.2">
      <c r="A182" s="1" t="s">
        <v>120</v>
      </c>
      <c r="B182" s="27">
        <v>0</v>
      </c>
      <c r="C182" s="27">
        <v>0</v>
      </c>
      <c r="D182" s="27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860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1422</v>
      </c>
      <c r="T182" s="27">
        <v>0</v>
      </c>
      <c r="U182" s="27">
        <v>0</v>
      </c>
      <c r="V182" s="27">
        <v>0</v>
      </c>
      <c r="Z182" s="1" t="s">
        <v>180</v>
      </c>
    </row>
    <row r="183" spans="1:26" hidden="1" x14ac:dyDescent="0.2">
      <c r="A183" s="2" t="s">
        <v>121</v>
      </c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Z183" s="2" t="s">
        <v>181</v>
      </c>
    </row>
    <row r="184" spans="1:26" x14ac:dyDescent="0.2">
      <c r="A184" s="1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Z184" s="1" t="s">
        <v>182</v>
      </c>
    </row>
    <row r="185" spans="1:26" hidden="1" x14ac:dyDescent="0.2">
      <c r="A185" s="1" t="s">
        <v>122</v>
      </c>
      <c r="B185" s="27">
        <v>0</v>
      </c>
      <c r="C185" s="27">
        <v>0</v>
      </c>
      <c r="D185" s="27">
        <v>0</v>
      </c>
      <c r="E185" s="27">
        <v>0</v>
      </c>
      <c r="F185" s="27">
        <v>0</v>
      </c>
      <c r="G185" s="27">
        <v>0</v>
      </c>
      <c r="H185" s="27">
        <v>0</v>
      </c>
      <c r="I185" s="27">
        <v>35</v>
      </c>
      <c r="J185" s="27">
        <v>0</v>
      </c>
      <c r="K185" s="27">
        <v>0</v>
      </c>
      <c r="L185" s="27">
        <v>0</v>
      </c>
      <c r="M185" s="27">
        <v>0</v>
      </c>
      <c r="N185" s="27">
        <v>0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27">
        <v>0</v>
      </c>
      <c r="V185" s="27">
        <v>0</v>
      </c>
      <c r="Z185" s="2" t="s">
        <v>183</v>
      </c>
    </row>
    <row r="186" spans="1:26" x14ac:dyDescent="0.2">
      <c r="A186" s="2" t="s">
        <v>123</v>
      </c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Z186" s="1" t="s">
        <v>184</v>
      </c>
    </row>
    <row r="187" spans="1:26" hidden="1" x14ac:dyDescent="0.2">
      <c r="A187" s="1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Z187" s="2" t="s">
        <v>185</v>
      </c>
    </row>
    <row r="188" spans="1:26" x14ac:dyDescent="0.2">
      <c r="A188" s="1" t="s">
        <v>124</v>
      </c>
      <c r="B188" s="27">
        <v>0</v>
      </c>
      <c r="C188" s="27">
        <v>0</v>
      </c>
      <c r="D188" s="27">
        <v>0</v>
      </c>
      <c r="E188" s="27">
        <v>0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410</v>
      </c>
      <c r="R188" s="27">
        <v>0</v>
      </c>
      <c r="S188" s="27">
        <v>410</v>
      </c>
      <c r="T188" s="27">
        <v>0</v>
      </c>
      <c r="U188" s="27">
        <v>0</v>
      </c>
      <c r="V188" s="27">
        <v>0</v>
      </c>
      <c r="Z188" s="1" t="s">
        <v>186</v>
      </c>
    </row>
    <row r="189" spans="1:26" hidden="1" x14ac:dyDescent="0.2">
      <c r="A189" s="2" t="s">
        <v>125</v>
      </c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Z189" s="2" t="s">
        <v>187</v>
      </c>
    </row>
    <row r="190" spans="1:26" x14ac:dyDescent="0.2">
      <c r="A190" s="1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Z190" s="1" t="s">
        <v>188</v>
      </c>
    </row>
    <row r="191" spans="1:26" hidden="1" x14ac:dyDescent="0.2">
      <c r="A191" s="1" t="s">
        <v>126</v>
      </c>
      <c r="B191" s="27">
        <v>0</v>
      </c>
      <c r="C191" s="27">
        <v>0</v>
      </c>
      <c r="D191" s="27">
        <v>0</v>
      </c>
      <c r="E191" s="27">
        <v>0</v>
      </c>
      <c r="F191" s="27">
        <v>0</v>
      </c>
      <c r="G191" s="27">
        <v>0</v>
      </c>
      <c r="H191" s="27">
        <v>0</v>
      </c>
      <c r="I191" s="27">
        <v>0</v>
      </c>
      <c r="J191" s="27">
        <v>0</v>
      </c>
      <c r="K191" s="27">
        <v>0</v>
      </c>
      <c r="L191" s="27">
        <v>0</v>
      </c>
      <c r="M191" s="27">
        <v>0</v>
      </c>
      <c r="N191" s="27">
        <v>0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27">
        <v>0</v>
      </c>
      <c r="V191" s="27">
        <v>211</v>
      </c>
      <c r="Z191" s="2" t="s">
        <v>189</v>
      </c>
    </row>
    <row r="192" spans="1:26" x14ac:dyDescent="0.2">
      <c r="A192" s="2" t="s">
        <v>127</v>
      </c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Z192" s="1" t="s">
        <v>190</v>
      </c>
    </row>
    <row r="193" spans="1:26" hidden="1" x14ac:dyDescent="0.2">
      <c r="A193" s="1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Z193" s="2" t="s">
        <v>191</v>
      </c>
    </row>
    <row r="194" spans="1:26" x14ac:dyDescent="0.2">
      <c r="A194" s="1" t="s">
        <v>128</v>
      </c>
      <c r="B194" s="27">
        <v>0</v>
      </c>
      <c r="C194" s="27">
        <v>0</v>
      </c>
      <c r="D194" s="27">
        <v>0</v>
      </c>
      <c r="E194" s="27">
        <v>0</v>
      </c>
      <c r="F194" s="27">
        <v>0</v>
      </c>
      <c r="G194" s="27">
        <v>0</v>
      </c>
      <c r="H194" s="27">
        <v>0</v>
      </c>
      <c r="I194" s="27">
        <v>0</v>
      </c>
      <c r="J194" s="27">
        <v>0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165</v>
      </c>
      <c r="T194" s="27">
        <v>0</v>
      </c>
      <c r="U194" s="27">
        <v>0</v>
      </c>
      <c r="V194" s="27">
        <v>0</v>
      </c>
      <c r="Z194" s="1" t="s">
        <v>192</v>
      </c>
    </row>
    <row r="195" spans="1:26" hidden="1" x14ac:dyDescent="0.2">
      <c r="A195" s="2" t="s">
        <v>129</v>
      </c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Z195" s="2" t="s">
        <v>193</v>
      </c>
    </row>
    <row r="196" spans="1:26" x14ac:dyDescent="0.2">
      <c r="A196" s="1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Z196" s="1" t="s">
        <v>194</v>
      </c>
    </row>
    <row r="197" spans="1:26" hidden="1" x14ac:dyDescent="0.2">
      <c r="A197" s="1" t="s">
        <v>130</v>
      </c>
      <c r="B197" s="27">
        <v>0</v>
      </c>
      <c r="C197" s="27">
        <v>0</v>
      </c>
      <c r="D197" s="27">
        <v>0</v>
      </c>
      <c r="E197" s="27">
        <v>0</v>
      </c>
      <c r="F197" s="27">
        <v>0</v>
      </c>
      <c r="G197" s="27">
        <v>0</v>
      </c>
      <c r="H197" s="27">
        <v>0</v>
      </c>
      <c r="I197" s="27">
        <v>0</v>
      </c>
      <c r="J197" s="27">
        <v>17</v>
      </c>
      <c r="K197" s="27">
        <v>0</v>
      </c>
      <c r="L197" s="27">
        <v>0</v>
      </c>
      <c r="M197" s="27">
        <v>0</v>
      </c>
      <c r="N197" s="27">
        <v>0</v>
      </c>
      <c r="O197" s="27">
        <v>0</v>
      </c>
      <c r="P197" s="27">
        <v>0</v>
      </c>
      <c r="Q197" s="27">
        <v>0</v>
      </c>
      <c r="R197" s="27">
        <v>20</v>
      </c>
      <c r="S197" s="27">
        <v>0</v>
      </c>
      <c r="T197" s="27">
        <v>0</v>
      </c>
      <c r="U197" s="27">
        <v>0</v>
      </c>
      <c r="V197" s="27">
        <v>0</v>
      </c>
      <c r="Z197" s="2" t="s">
        <v>195</v>
      </c>
    </row>
    <row r="198" spans="1:26" x14ac:dyDescent="0.2">
      <c r="A198" s="2" t="s">
        <v>131</v>
      </c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Z198" s="1" t="s">
        <v>196</v>
      </c>
    </row>
    <row r="199" spans="1:26" hidden="1" x14ac:dyDescent="0.2">
      <c r="A199" s="1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Z199" s="2" t="s">
        <v>197</v>
      </c>
    </row>
    <row r="200" spans="1:26" x14ac:dyDescent="0.2">
      <c r="A200" s="1" t="s">
        <v>132</v>
      </c>
      <c r="B200" s="27">
        <v>0</v>
      </c>
      <c r="C200" s="27">
        <v>0</v>
      </c>
      <c r="D200" s="27">
        <v>0</v>
      </c>
      <c r="E200" s="27">
        <v>0</v>
      </c>
      <c r="F200" s="27">
        <v>0</v>
      </c>
      <c r="G200" s="27">
        <v>0</v>
      </c>
      <c r="H200" s="27">
        <v>0</v>
      </c>
      <c r="I200" s="27">
        <v>0</v>
      </c>
      <c r="J200" s="27">
        <v>694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27">
        <v>0</v>
      </c>
      <c r="V200" s="27">
        <v>0</v>
      </c>
      <c r="Z200" s="1" t="s">
        <v>198</v>
      </c>
    </row>
    <row r="201" spans="1:26" hidden="1" x14ac:dyDescent="0.2">
      <c r="A201" s="2" t="s">
        <v>133</v>
      </c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Z201" s="2" t="s">
        <v>199</v>
      </c>
    </row>
    <row r="202" spans="1:26" x14ac:dyDescent="0.2">
      <c r="A202" s="1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Z202" s="1" t="s">
        <v>200</v>
      </c>
    </row>
    <row r="203" spans="1:26" hidden="1" x14ac:dyDescent="0.2">
      <c r="A203" s="1" t="s">
        <v>134</v>
      </c>
      <c r="B203" s="27">
        <v>0</v>
      </c>
      <c r="C203" s="27">
        <v>0</v>
      </c>
      <c r="D203" s="27">
        <v>0</v>
      </c>
      <c r="E203" s="27">
        <v>0</v>
      </c>
      <c r="F203" s="27">
        <v>0</v>
      </c>
      <c r="G203" s="27">
        <v>0</v>
      </c>
      <c r="H203" s="27">
        <v>0</v>
      </c>
      <c r="I203" s="27">
        <v>0</v>
      </c>
      <c r="J203" s="27">
        <v>1</v>
      </c>
      <c r="K203" s="27">
        <v>1887</v>
      </c>
      <c r="L203" s="27">
        <v>0</v>
      </c>
      <c r="M203" s="27">
        <v>0</v>
      </c>
      <c r="N203" s="27">
        <v>0</v>
      </c>
      <c r="O203" s="27">
        <v>0</v>
      </c>
      <c r="P203" s="27">
        <v>0</v>
      </c>
      <c r="Q203" s="27">
        <v>0</v>
      </c>
      <c r="R203" s="27">
        <v>0</v>
      </c>
      <c r="S203" s="27">
        <v>1896</v>
      </c>
      <c r="T203" s="27">
        <v>0</v>
      </c>
      <c r="U203" s="27">
        <v>0</v>
      </c>
      <c r="V203" s="27">
        <v>0</v>
      </c>
      <c r="Z203" s="2" t="s">
        <v>201</v>
      </c>
    </row>
    <row r="204" spans="1:26" x14ac:dyDescent="0.2">
      <c r="A204" s="2" t="s">
        <v>135</v>
      </c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Z204" s="1" t="s">
        <v>202</v>
      </c>
    </row>
    <row r="205" spans="1:26" hidden="1" x14ac:dyDescent="0.2">
      <c r="A205" s="1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Z205" s="2" t="s">
        <v>203</v>
      </c>
    </row>
    <row r="206" spans="1:26" x14ac:dyDescent="0.2">
      <c r="A206" s="1" t="s">
        <v>136</v>
      </c>
      <c r="B206" s="27">
        <v>0</v>
      </c>
      <c r="C206" s="27">
        <v>0</v>
      </c>
      <c r="D206" s="27">
        <v>0</v>
      </c>
      <c r="E206" s="27">
        <v>0</v>
      </c>
      <c r="F206" s="27">
        <v>0</v>
      </c>
      <c r="G206" s="27">
        <v>0</v>
      </c>
      <c r="H206" s="27">
        <v>0</v>
      </c>
      <c r="I206" s="27">
        <v>20</v>
      </c>
      <c r="J206" s="27">
        <v>0</v>
      </c>
      <c r="K206" s="27">
        <v>0</v>
      </c>
      <c r="L206" s="27">
        <v>0</v>
      </c>
      <c r="M206" s="27">
        <v>0</v>
      </c>
      <c r="N206" s="27">
        <v>0</v>
      </c>
      <c r="O206" s="27">
        <v>0</v>
      </c>
      <c r="P206" s="27">
        <v>0</v>
      </c>
      <c r="Q206" s="27">
        <v>0</v>
      </c>
      <c r="R206" s="27">
        <v>0</v>
      </c>
      <c r="S206" s="27">
        <v>0</v>
      </c>
      <c r="T206" s="27">
        <v>0</v>
      </c>
      <c r="U206" s="27">
        <v>0</v>
      </c>
      <c r="V206" s="27">
        <v>0</v>
      </c>
      <c r="Z206" s="1" t="s">
        <v>204</v>
      </c>
    </row>
    <row r="207" spans="1:26" hidden="1" x14ac:dyDescent="0.2">
      <c r="A207" s="2" t="s">
        <v>137</v>
      </c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Z207" s="2" t="s">
        <v>205</v>
      </c>
    </row>
    <row r="208" spans="1:26" x14ac:dyDescent="0.2">
      <c r="A208" s="1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Z208" s="1" t="s">
        <v>206</v>
      </c>
    </row>
    <row r="209" spans="1:26" hidden="1" x14ac:dyDescent="0.2">
      <c r="A209" s="1" t="s">
        <v>138</v>
      </c>
      <c r="B209" s="27">
        <v>0</v>
      </c>
      <c r="C209" s="27">
        <v>0</v>
      </c>
      <c r="D209" s="27">
        <v>0</v>
      </c>
      <c r="E209" s="27">
        <v>0</v>
      </c>
      <c r="F209" s="27">
        <v>0</v>
      </c>
      <c r="G209" s="27">
        <v>0</v>
      </c>
      <c r="H209" s="27">
        <v>0</v>
      </c>
      <c r="I209" s="27">
        <v>17</v>
      </c>
      <c r="J209" s="27">
        <v>0</v>
      </c>
      <c r="K209" s="27">
        <v>6</v>
      </c>
      <c r="L209" s="27">
        <v>0</v>
      </c>
      <c r="M209" s="27">
        <v>0</v>
      </c>
      <c r="N209" s="27">
        <v>0</v>
      </c>
      <c r="O209" s="27">
        <v>0</v>
      </c>
      <c r="P209" s="27">
        <v>0</v>
      </c>
      <c r="Q209" s="27">
        <v>0</v>
      </c>
      <c r="R209" s="27">
        <v>0</v>
      </c>
      <c r="S209" s="27">
        <v>6</v>
      </c>
      <c r="T209" s="27">
        <v>0</v>
      </c>
      <c r="U209" s="27">
        <v>0</v>
      </c>
      <c r="V209" s="27">
        <v>17</v>
      </c>
      <c r="Z209" s="2" t="s">
        <v>207</v>
      </c>
    </row>
    <row r="210" spans="1:26" x14ac:dyDescent="0.2">
      <c r="A210" s="2" t="s">
        <v>139</v>
      </c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Z210" s="1" t="s">
        <v>208</v>
      </c>
    </row>
    <row r="211" spans="1:26" hidden="1" x14ac:dyDescent="0.2">
      <c r="A211" s="1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Z211" s="2" t="s">
        <v>209</v>
      </c>
    </row>
    <row r="212" spans="1:26" x14ac:dyDescent="0.2">
      <c r="A212" s="1" t="s">
        <v>140</v>
      </c>
      <c r="B212" s="27">
        <v>0</v>
      </c>
      <c r="C212" s="27">
        <v>0</v>
      </c>
      <c r="D212" s="27">
        <v>0</v>
      </c>
      <c r="E212" s="27">
        <v>0</v>
      </c>
      <c r="F212" s="27">
        <v>0</v>
      </c>
      <c r="G212" s="27">
        <v>0</v>
      </c>
      <c r="H212" s="27">
        <v>0</v>
      </c>
      <c r="I212" s="27">
        <v>0</v>
      </c>
      <c r="J212" s="27">
        <v>0</v>
      </c>
      <c r="K212" s="27">
        <v>0</v>
      </c>
      <c r="L212" s="27">
        <v>0</v>
      </c>
      <c r="M212" s="27">
        <v>0</v>
      </c>
      <c r="N212" s="27">
        <v>0</v>
      </c>
      <c r="O212" s="27">
        <v>0</v>
      </c>
      <c r="P212" s="27">
        <v>0</v>
      </c>
      <c r="Q212" s="27">
        <v>0</v>
      </c>
      <c r="R212" s="27">
        <v>4844</v>
      </c>
      <c r="S212" s="27">
        <v>0</v>
      </c>
      <c r="T212" s="27">
        <v>0</v>
      </c>
      <c r="U212" s="27">
        <v>0</v>
      </c>
      <c r="V212" s="27">
        <v>0</v>
      </c>
      <c r="Z212" s="1" t="s">
        <v>210</v>
      </c>
    </row>
    <row r="213" spans="1:26" hidden="1" x14ac:dyDescent="0.2">
      <c r="A213" s="2" t="s">
        <v>141</v>
      </c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Z213" s="2" t="s">
        <v>211</v>
      </c>
    </row>
    <row r="214" spans="1:26" x14ac:dyDescent="0.2">
      <c r="A214" s="1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Z214" s="1" t="s">
        <v>212</v>
      </c>
    </row>
    <row r="215" spans="1:26" hidden="1" x14ac:dyDescent="0.2">
      <c r="A215" s="1" t="s">
        <v>142</v>
      </c>
      <c r="B215" s="27">
        <v>0</v>
      </c>
      <c r="C215" s="27">
        <v>0</v>
      </c>
      <c r="D215" s="27">
        <v>0</v>
      </c>
      <c r="E215" s="27">
        <v>0</v>
      </c>
      <c r="F215" s="27">
        <v>0</v>
      </c>
      <c r="G215" s="27">
        <v>0</v>
      </c>
      <c r="H215" s="27">
        <v>0</v>
      </c>
      <c r="I215" s="27">
        <v>0</v>
      </c>
      <c r="J215" s="27">
        <v>0</v>
      </c>
      <c r="K215" s="27">
        <v>0</v>
      </c>
      <c r="L215" s="27">
        <v>0</v>
      </c>
      <c r="M215" s="27">
        <v>0</v>
      </c>
      <c r="N215" s="27">
        <v>0</v>
      </c>
      <c r="O215" s="27">
        <v>0</v>
      </c>
      <c r="P215" s="27">
        <v>0</v>
      </c>
      <c r="Q215" s="27">
        <v>0</v>
      </c>
      <c r="R215" s="27">
        <v>0</v>
      </c>
      <c r="S215" s="27">
        <v>0</v>
      </c>
      <c r="T215" s="27">
        <v>0</v>
      </c>
      <c r="U215" s="27">
        <v>798</v>
      </c>
      <c r="V215" s="27">
        <v>0</v>
      </c>
      <c r="Z215" s="2" t="s">
        <v>213</v>
      </c>
    </row>
    <row r="216" spans="1:26" x14ac:dyDescent="0.2">
      <c r="A216" s="2" t="s">
        <v>143</v>
      </c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Z216" s="1" t="s">
        <v>214</v>
      </c>
    </row>
    <row r="217" spans="1:26" hidden="1" x14ac:dyDescent="0.2">
      <c r="A217" s="1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Z217" s="2" t="s">
        <v>215</v>
      </c>
    </row>
    <row r="218" spans="1:26" x14ac:dyDescent="0.2">
      <c r="A218" s="1" t="s">
        <v>144</v>
      </c>
      <c r="B218" s="27">
        <v>0</v>
      </c>
      <c r="C218" s="27">
        <v>0</v>
      </c>
      <c r="D218" s="27">
        <v>0</v>
      </c>
      <c r="E218" s="27">
        <v>0</v>
      </c>
      <c r="F218" s="27">
        <v>0</v>
      </c>
      <c r="G218" s="27">
        <v>17</v>
      </c>
      <c r="H218" s="27">
        <v>0</v>
      </c>
      <c r="I218" s="27">
        <v>0</v>
      </c>
      <c r="J218" s="27">
        <v>0</v>
      </c>
      <c r="K218" s="27">
        <v>0</v>
      </c>
      <c r="L218" s="27">
        <v>0</v>
      </c>
      <c r="M218" s="27">
        <v>0</v>
      </c>
      <c r="N218" s="27">
        <v>0</v>
      </c>
      <c r="O218" s="27">
        <v>0</v>
      </c>
      <c r="P218" s="27">
        <v>0</v>
      </c>
      <c r="Q218" s="27">
        <v>0</v>
      </c>
      <c r="R218" s="27">
        <v>0</v>
      </c>
      <c r="S218" s="27">
        <v>0</v>
      </c>
      <c r="T218" s="27">
        <v>0</v>
      </c>
      <c r="U218" s="27">
        <v>0</v>
      </c>
      <c r="V218" s="27">
        <v>0</v>
      </c>
      <c r="Z218" s="1" t="s">
        <v>216</v>
      </c>
    </row>
    <row r="219" spans="1:26" hidden="1" x14ac:dyDescent="0.2">
      <c r="A219" s="2" t="s">
        <v>145</v>
      </c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Z219" s="2" t="s">
        <v>217</v>
      </c>
    </row>
    <row r="220" spans="1:26" x14ac:dyDescent="0.2">
      <c r="A220" s="1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Z220" s="1" t="s">
        <v>218</v>
      </c>
    </row>
    <row r="221" spans="1:26" hidden="1" x14ac:dyDescent="0.2">
      <c r="A221" s="1" t="s">
        <v>146</v>
      </c>
      <c r="B221" s="27">
        <v>0</v>
      </c>
      <c r="C221" s="27">
        <v>0</v>
      </c>
      <c r="D221" s="27">
        <v>0</v>
      </c>
      <c r="E221" s="27">
        <v>0</v>
      </c>
      <c r="F221" s="27">
        <v>0</v>
      </c>
      <c r="G221" s="27">
        <v>0</v>
      </c>
      <c r="H221" s="27">
        <v>0</v>
      </c>
      <c r="I221" s="27">
        <v>0</v>
      </c>
      <c r="J221" s="27">
        <v>0</v>
      </c>
      <c r="K221" s="27">
        <v>8</v>
      </c>
      <c r="L221" s="27">
        <v>0</v>
      </c>
      <c r="M221" s="27">
        <v>0</v>
      </c>
      <c r="N221" s="27">
        <v>0</v>
      </c>
      <c r="O221" s="27">
        <v>0</v>
      </c>
      <c r="P221" s="27">
        <v>0</v>
      </c>
      <c r="Q221" s="27">
        <v>0</v>
      </c>
      <c r="R221" s="27">
        <v>0</v>
      </c>
      <c r="S221" s="27">
        <v>0</v>
      </c>
      <c r="T221" s="27">
        <v>0</v>
      </c>
      <c r="U221" s="27">
        <v>0</v>
      </c>
      <c r="V221" s="27">
        <v>0</v>
      </c>
      <c r="Z221" s="2" t="s">
        <v>219</v>
      </c>
    </row>
    <row r="222" spans="1:26" x14ac:dyDescent="0.2">
      <c r="A222" s="2" t="s">
        <v>147</v>
      </c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Z222" s="1" t="s">
        <v>220</v>
      </c>
    </row>
    <row r="223" spans="1:26" hidden="1" x14ac:dyDescent="0.2">
      <c r="A223" s="1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Z223" s="2" t="s">
        <v>221</v>
      </c>
    </row>
    <row r="224" spans="1:26" x14ac:dyDescent="0.2">
      <c r="A224" s="1" t="s">
        <v>148</v>
      </c>
      <c r="B224" s="27">
        <v>0</v>
      </c>
      <c r="C224" s="27">
        <v>0</v>
      </c>
      <c r="D224" s="27">
        <v>0</v>
      </c>
      <c r="E224" s="27">
        <v>0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8</v>
      </c>
      <c r="L224" s="27">
        <v>0</v>
      </c>
      <c r="M224" s="27">
        <v>0</v>
      </c>
      <c r="N224" s="27">
        <v>0</v>
      </c>
      <c r="O224" s="27">
        <v>0</v>
      </c>
      <c r="P224" s="27">
        <v>0</v>
      </c>
      <c r="Q224" s="27">
        <v>0</v>
      </c>
      <c r="R224" s="27">
        <v>10</v>
      </c>
      <c r="S224" s="27">
        <v>0</v>
      </c>
      <c r="T224" s="27">
        <v>0</v>
      </c>
      <c r="U224" s="27">
        <v>0</v>
      </c>
      <c r="V224" s="27">
        <v>0</v>
      </c>
      <c r="Z224" s="1" t="s">
        <v>222</v>
      </c>
    </row>
    <row r="225" spans="1:26" hidden="1" x14ac:dyDescent="0.2">
      <c r="A225" s="2" t="s">
        <v>149</v>
      </c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Z225" s="2" t="s">
        <v>223</v>
      </c>
    </row>
    <row r="226" spans="1:26" x14ac:dyDescent="0.2">
      <c r="A226" s="1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Z226" s="1" t="s">
        <v>224</v>
      </c>
    </row>
    <row r="227" spans="1:26" hidden="1" x14ac:dyDescent="0.2">
      <c r="A227" s="1" t="s">
        <v>150</v>
      </c>
      <c r="B227" s="27">
        <v>0</v>
      </c>
      <c r="C227" s="27">
        <v>0</v>
      </c>
      <c r="D227" s="27">
        <v>0</v>
      </c>
      <c r="E227" s="27">
        <v>0</v>
      </c>
      <c r="F227" s="27">
        <v>0</v>
      </c>
      <c r="G227" s="27">
        <v>0</v>
      </c>
      <c r="H227" s="27">
        <v>0</v>
      </c>
      <c r="I227" s="27">
        <v>80</v>
      </c>
      <c r="J227" s="27">
        <v>0</v>
      </c>
      <c r="K227" s="27">
        <v>15</v>
      </c>
      <c r="L227" s="27">
        <v>0</v>
      </c>
      <c r="M227" s="27">
        <v>0</v>
      </c>
      <c r="N227" s="27">
        <v>0</v>
      </c>
      <c r="O227" s="27">
        <v>0</v>
      </c>
      <c r="P227" s="27">
        <v>0</v>
      </c>
      <c r="Q227" s="27">
        <v>0</v>
      </c>
      <c r="R227" s="27">
        <v>0</v>
      </c>
      <c r="S227" s="27">
        <v>410</v>
      </c>
      <c r="T227" s="27">
        <v>17</v>
      </c>
      <c r="U227" s="27">
        <v>0</v>
      </c>
      <c r="V227" s="27">
        <v>0</v>
      </c>
      <c r="Z227" s="2" t="s">
        <v>225</v>
      </c>
    </row>
    <row r="228" spans="1:26" x14ac:dyDescent="0.2">
      <c r="A228" s="2" t="s">
        <v>151</v>
      </c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Z228" s="1" t="s">
        <v>226</v>
      </c>
    </row>
    <row r="229" spans="1:26" hidden="1" x14ac:dyDescent="0.2">
      <c r="A229" s="1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Z229" s="2" t="s">
        <v>227</v>
      </c>
    </row>
    <row r="230" spans="1:26" x14ac:dyDescent="0.2">
      <c r="A230" s="1" t="s">
        <v>152</v>
      </c>
      <c r="B230" s="27">
        <v>0</v>
      </c>
      <c r="C230" s="27">
        <v>0</v>
      </c>
      <c r="D230" s="27">
        <v>0</v>
      </c>
      <c r="E230" s="27">
        <v>8</v>
      </c>
      <c r="F230" s="27">
        <v>0</v>
      </c>
      <c r="G230" s="27">
        <v>0</v>
      </c>
      <c r="H230" s="27">
        <v>0</v>
      </c>
      <c r="I230" s="27">
        <v>0</v>
      </c>
      <c r="J230" s="27">
        <v>0</v>
      </c>
      <c r="K230" s="27">
        <v>0</v>
      </c>
      <c r="L230" s="27">
        <v>0</v>
      </c>
      <c r="M230" s="27">
        <v>0</v>
      </c>
      <c r="N230" s="27">
        <v>0</v>
      </c>
      <c r="O230" s="27">
        <v>0</v>
      </c>
      <c r="P230" s="27">
        <v>0</v>
      </c>
      <c r="Q230" s="27">
        <v>0</v>
      </c>
      <c r="R230" s="27">
        <v>0</v>
      </c>
      <c r="S230" s="27">
        <v>0</v>
      </c>
      <c r="T230" s="27">
        <v>0</v>
      </c>
      <c r="U230" s="27">
        <v>0</v>
      </c>
      <c r="V230" s="27">
        <v>0</v>
      </c>
      <c r="Z230" s="1" t="s">
        <v>228</v>
      </c>
    </row>
    <row r="231" spans="1:26" hidden="1" x14ac:dyDescent="0.2">
      <c r="A231" s="2" t="s">
        <v>153</v>
      </c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Z231" s="2" t="s">
        <v>229</v>
      </c>
    </row>
    <row r="232" spans="1:26" x14ac:dyDescent="0.2">
      <c r="A232" s="1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Z232" s="1" t="s">
        <v>230</v>
      </c>
    </row>
    <row r="233" spans="1:26" hidden="1" x14ac:dyDescent="0.2">
      <c r="A233" s="1" t="s">
        <v>154</v>
      </c>
      <c r="B233" s="27">
        <v>0</v>
      </c>
      <c r="C233" s="27">
        <v>0</v>
      </c>
      <c r="D233" s="27">
        <v>0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7">
        <v>0</v>
      </c>
      <c r="K233" s="27">
        <v>0</v>
      </c>
      <c r="L233" s="27">
        <v>0</v>
      </c>
      <c r="M233" s="27">
        <v>0</v>
      </c>
      <c r="N233" s="27">
        <v>0</v>
      </c>
      <c r="O233" s="27">
        <v>0</v>
      </c>
      <c r="P233" s="27">
        <v>0</v>
      </c>
      <c r="Q233" s="27">
        <v>0</v>
      </c>
      <c r="R233" s="27">
        <v>0</v>
      </c>
      <c r="S233" s="27">
        <v>0</v>
      </c>
      <c r="T233" s="27">
        <v>2</v>
      </c>
      <c r="U233" s="27">
        <v>0</v>
      </c>
      <c r="V233" s="27">
        <v>0</v>
      </c>
      <c r="Z233" s="2" t="s">
        <v>231</v>
      </c>
    </row>
    <row r="234" spans="1:26" x14ac:dyDescent="0.2">
      <c r="A234" s="2" t="s">
        <v>155</v>
      </c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Z234" s="1" t="s">
        <v>232</v>
      </c>
    </row>
    <row r="235" spans="1:26" hidden="1" x14ac:dyDescent="0.2">
      <c r="A235" s="1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Z235" s="2" t="s">
        <v>233</v>
      </c>
    </row>
    <row r="236" spans="1:26" x14ac:dyDescent="0.2">
      <c r="A236" s="1" t="s">
        <v>156</v>
      </c>
      <c r="B236" s="27">
        <v>0</v>
      </c>
      <c r="C236" s="27">
        <v>0</v>
      </c>
      <c r="D236" s="27">
        <v>0</v>
      </c>
      <c r="E236" s="27">
        <v>0</v>
      </c>
      <c r="F236" s="27">
        <v>0</v>
      </c>
      <c r="G236" s="27">
        <v>0</v>
      </c>
      <c r="H236" s="27">
        <v>0</v>
      </c>
      <c r="I236" s="27">
        <v>0</v>
      </c>
      <c r="J236" s="27">
        <v>0</v>
      </c>
      <c r="K236" s="27">
        <v>592</v>
      </c>
      <c r="L236" s="27">
        <v>0</v>
      </c>
      <c r="M236" s="27">
        <v>0</v>
      </c>
      <c r="N236" s="27">
        <v>0</v>
      </c>
      <c r="O236" s="27">
        <v>0</v>
      </c>
      <c r="P236" s="27">
        <v>0</v>
      </c>
      <c r="Q236" s="27">
        <v>0</v>
      </c>
      <c r="R236" s="27">
        <v>0</v>
      </c>
      <c r="S236" s="27">
        <v>0</v>
      </c>
      <c r="T236" s="27">
        <v>0</v>
      </c>
      <c r="U236" s="27">
        <v>0</v>
      </c>
      <c r="V236" s="27">
        <v>0</v>
      </c>
    </row>
    <row r="237" spans="1:26" x14ac:dyDescent="0.2">
      <c r="A237" s="2" t="s">
        <v>157</v>
      </c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</row>
    <row r="238" spans="1:26" x14ac:dyDescent="0.2">
      <c r="A238" s="1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</row>
    <row r="239" spans="1:26" x14ac:dyDescent="0.2">
      <c r="A239" s="1" t="s">
        <v>158</v>
      </c>
      <c r="B239" s="27">
        <v>0</v>
      </c>
      <c r="C239" s="27">
        <v>0</v>
      </c>
      <c r="D239" s="27">
        <v>0</v>
      </c>
      <c r="E239" s="27">
        <v>0</v>
      </c>
      <c r="F239" s="27">
        <v>0</v>
      </c>
      <c r="G239" s="27">
        <v>0</v>
      </c>
      <c r="H239" s="27">
        <v>0</v>
      </c>
      <c r="I239" s="27">
        <v>0</v>
      </c>
      <c r="J239" s="27">
        <v>381</v>
      </c>
      <c r="K239" s="27">
        <v>0</v>
      </c>
      <c r="L239" s="27">
        <v>0</v>
      </c>
      <c r="M239" s="27">
        <v>381</v>
      </c>
      <c r="N239" s="27">
        <v>0</v>
      </c>
      <c r="O239" s="27">
        <v>0</v>
      </c>
      <c r="P239" s="27">
        <v>0</v>
      </c>
      <c r="Q239" s="27">
        <v>0</v>
      </c>
      <c r="R239" s="27">
        <v>0</v>
      </c>
      <c r="S239" s="27">
        <v>0</v>
      </c>
      <c r="T239" s="27">
        <v>0</v>
      </c>
      <c r="U239" s="27">
        <v>0</v>
      </c>
      <c r="V239" s="27">
        <v>0</v>
      </c>
    </row>
    <row r="240" spans="1:26" x14ac:dyDescent="0.2">
      <c r="A240" s="2" t="s">
        <v>159</v>
      </c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</row>
    <row r="241" spans="1:22" x14ac:dyDescent="0.2">
      <c r="A241" s="1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</row>
    <row r="242" spans="1:22" x14ac:dyDescent="0.2">
      <c r="A242" s="1" t="s">
        <v>160</v>
      </c>
      <c r="B242" s="27">
        <v>0</v>
      </c>
      <c r="C242" s="27">
        <v>0</v>
      </c>
      <c r="D242" s="27">
        <v>0</v>
      </c>
      <c r="E242" s="27">
        <v>0</v>
      </c>
      <c r="F242" s="27">
        <v>0</v>
      </c>
      <c r="G242" s="27">
        <v>0</v>
      </c>
      <c r="H242" s="27">
        <v>0</v>
      </c>
      <c r="I242" s="27">
        <v>176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0</v>
      </c>
      <c r="T242" s="27">
        <v>0</v>
      </c>
      <c r="U242" s="27">
        <v>0</v>
      </c>
      <c r="V242" s="27">
        <v>0</v>
      </c>
    </row>
    <row r="243" spans="1:22" x14ac:dyDescent="0.2">
      <c r="A243" s="2" t="s">
        <v>161</v>
      </c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</row>
    <row r="244" spans="1:22" x14ac:dyDescent="0.2">
      <c r="A244" s="1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</row>
    <row r="245" spans="1:22" x14ac:dyDescent="0.2">
      <c r="A245" s="1" t="s">
        <v>162</v>
      </c>
      <c r="B245" s="27">
        <v>0</v>
      </c>
      <c r="C245" s="27">
        <v>0</v>
      </c>
      <c r="D245" s="27">
        <v>0</v>
      </c>
      <c r="E245" s="27">
        <v>0</v>
      </c>
      <c r="F245" s="27">
        <v>0</v>
      </c>
      <c r="G245" s="27">
        <v>0</v>
      </c>
      <c r="H245" s="27">
        <v>0</v>
      </c>
      <c r="I245" s="27">
        <v>0</v>
      </c>
      <c r="J245" s="27">
        <v>0</v>
      </c>
      <c r="K245" s="27">
        <v>3</v>
      </c>
      <c r="L245" s="27">
        <v>0</v>
      </c>
      <c r="M245" s="27">
        <v>0</v>
      </c>
      <c r="N245" s="27">
        <v>0</v>
      </c>
      <c r="O245" s="27">
        <v>0</v>
      </c>
      <c r="P245" s="27">
        <v>0</v>
      </c>
      <c r="Q245" s="27">
        <v>0</v>
      </c>
      <c r="R245" s="27">
        <v>0</v>
      </c>
      <c r="S245" s="27">
        <v>0</v>
      </c>
      <c r="T245" s="27">
        <v>0</v>
      </c>
      <c r="U245" s="27">
        <v>0</v>
      </c>
      <c r="V245" s="27">
        <v>0</v>
      </c>
    </row>
    <row r="246" spans="1:22" x14ac:dyDescent="0.2">
      <c r="A246" s="2" t="s">
        <v>163</v>
      </c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</row>
    <row r="247" spans="1:22" x14ac:dyDescent="0.2">
      <c r="A247" s="1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</row>
    <row r="248" spans="1:22" x14ac:dyDescent="0.2">
      <c r="A248" s="1" t="s">
        <v>164</v>
      </c>
      <c r="B248" s="27">
        <v>0</v>
      </c>
      <c r="C248" s="27">
        <v>0</v>
      </c>
      <c r="D248" s="27">
        <v>0</v>
      </c>
      <c r="E248" s="27">
        <v>0</v>
      </c>
      <c r="F248" s="27">
        <v>657</v>
      </c>
      <c r="G248" s="27">
        <v>0</v>
      </c>
      <c r="H248" s="27">
        <v>0</v>
      </c>
      <c r="I248" s="27">
        <v>0</v>
      </c>
      <c r="J248" s="27">
        <v>0</v>
      </c>
      <c r="K248" s="27">
        <v>0</v>
      </c>
      <c r="L248" s="27">
        <v>0</v>
      </c>
      <c r="M248" s="27">
        <v>0</v>
      </c>
      <c r="N248" s="27">
        <v>0</v>
      </c>
      <c r="O248" s="27">
        <v>0</v>
      </c>
      <c r="P248" s="27">
        <v>0</v>
      </c>
      <c r="Q248" s="27">
        <v>0</v>
      </c>
      <c r="R248" s="27">
        <v>0</v>
      </c>
      <c r="S248" s="27">
        <v>0</v>
      </c>
      <c r="T248" s="27">
        <v>0</v>
      </c>
      <c r="U248" s="27">
        <v>0</v>
      </c>
      <c r="V248" s="27">
        <v>0</v>
      </c>
    </row>
    <row r="249" spans="1:22" x14ac:dyDescent="0.2">
      <c r="A249" s="2" t="s">
        <v>165</v>
      </c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</row>
    <row r="250" spans="1:22" x14ac:dyDescent="0.2">
      <c r="A250" s="1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</row>
    <row r="251" spans="1:22" x14ac:dyDescent="0.2">
      <c r="A251" s="1" t="s">
        <v>166</v>
      </c>
      <c r="B251" s="27">
        <v>0</v>
      </c>
      <c r="C251" s="27">
        <v>0</v>
      </c>
      <c r="D251" s="27">
        <v>0</v>
      </c>
      <c r="E251" s="27">
        <v>0</v>
      </c>
      <c r="F251" s="27">
        <v>0</v>
      </c>
      <c r="G251" s="27">
        <v>0</v>
      </c>
      <c r="H251" s="27">
        <v>0</v>
      </c>
      <c r="I251" s="27">
        <v>0</v>
      </c>
      <c r="J251" s="27">
        <v>3992</v>
      </c>
      <c r="K251" s="27">
        <v>0</v>
      </c>
      <c r="L251" s="27">
        <v>0</v>
      </c>
      <c r="M251" s="27">
        <v>0</v>
      </c>
      <c r="N251" s="27">
        <v>0</v>
      </c>
      <c r="O251" s="27">
        <v>0</v>
      </c>
      <c r="P251" s="27">
        <v>0</v>
      </c>
      <c r="Q251" s="27">
        <v>0</v>
      </c>
      <c r="R251" s="27">
        <v>0</v>
      </c>
      <c r="S251" s="27">
        <v>0</v>
      </c>
      <c r="T251" s="27">
        <v>0</v>
      </c>
      <c r="U251" s="27">
        <v>0</v>
      </c>
      <c r="V251" s="27">
        <v>0</v>
      </c>
    </row>
    <row r="252" spans="1:22" x14ac:dyDescent="0.2">
      <c r="A252" s="2" t="s">
        <v>167</v>
      </c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</row>
    <row r="253" spans="1:22" x14ac:dyDescent="0.2">
      <c r="A253" s="1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</row>
    <row r="254" spans="1:22" x14ac:dyDescent="0.2">
      <c r="A254" s="1" t="s">
        <v>168</v>
      </c>
      <c r="B254" s="27">
        <v>0</v>
      </c>
      <c r="C254" s="27">
        <v>0</v>
      </c>
      <c r="D254" s="27">
        <v>0</v>
      </c>
      <c r="E254" s="27">
        <v>0</v>
      </c>
      <c r="F254" s="27">
        <v>0</v>
      </c>
      <c r="G254" s="27">
        <v>0</v>
      </c>
      <c r="H254" s="27">
        <v>0</v>
      </c>
      <c r="I254" s="27">
        <v>29</v>
      </c>
      <c r="J254" s="27">
        <v>0</v>
      </c>
      <c r="K254" s="27">
        <v>0</v>
      </c>
      <c r="L254" s="27">
        <v>0</v>
      </c>
      <c r="M254" s="27">
        <v>0</v>
      </c>
      <c r="N254" s="27">
        <v>0</v>
      </c>
      <c r="O254" s="27">
        <v>0</v>
      </c>
      <c r="P254" s="27">
        <v>0</v>
      </c>
      <c r="Q254" s="27">
        <v>0</v>
      </c>
      <c r="R254" s="27">
        <v>0</v>
      </c>
      <c r="S254" s="27">
        <v>0</v>
      </c>
      <c r="T254" s="27">
        <v>0</v>
      </c>
      <c r="U254" s="27">
        <v>0</v>
      </c>
      <c r="V254" s="27">
        <v>0</v>
      </c>
    </row>
    <row r="255" spans="1:22" x14ac:dyDescent="0.2">
      <c r="A255" s="2" t="s">
        <v>169</v>
      </c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</row>
    <row r="256" spans="1:22" x14ac:dyDescent="0.2">
      <c r="A256" s="1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</row>
    <row r="257" spans="1:22" x14ac:dyDescent="0.2">
      <c r="A257" s="1" t="s">
        <v>170</v>
      </c>
      <c r="B257" s="27">
        <v>12</v>
      </c>
      <c r="C257" s="27">
        <v>0</v>
      </c>
      <c r="D257" s="27">
        <v>0</v>
      </c>
      <c r="E257" s="27">
        <v>0</v>
      </c>
      <c r="F257" s="27">
        <v>0</v>
      </c>
      <c r="G257" s="27">
        <v>0</v>
      </c>
      <c r="H257" s="27">
        <v>0</v>
      </c>
      <c r="I257" s="27">
        <v>12</v>
      </c>
      <c r="J257" s="27">
        <v>0</v>
      </c>
      <c r="K257" s="27">
        <v>0</v>
      </c>
      <c r="L257" s="27">
        <v>0</v>
      </c>
      <c r="M257" s="27">
        <v>0</v>
      </c>
      <c r="N257" s="27">
        <v>0</v>
      </c>
      <c r="O257" s="27">
        <v>0</v>
      </c>
      <c r="P257" s="27">
        <v>0</v>
      </c>
      <c r="Q257" s="27">
        <v>0</v>
      </c>
      <c r="R257" s="27">
        <v>0</v>
      </c>
      <c r="S257" s="27">
        <v>0</v>
      </c>
      <c r="T257" s="27">
        <v>0</v>
      </c>
      <c r="U257" s="27">
        <v>0</v>
      </c>
      <c r="V257" s="27">
        <v>0</v>
      </c>
    </row>
    <row r="258" spans="1:22" x14ac:dyDescent="0.2">
      <c r="A258" s="2" t="s">
        <v>171</v>
      </c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</row>
    <row r="259" spans="1:22" x14ac:dyDescent="0.2">
      <c r="A259" s="1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</row>
    <row r="260" spans="1:22" x14ac:dyDescent="0.2">
      <c r="A260" s="1" t="s">
        <v>172</v>
      </c>
      <c r="B260" s="27">
        <v>0</v>
      </c>
      <c r="C260" s="27">
        <v>0</v>
      </c>
      <c r="D260" s="27">
        <v>0</v>
      </c>
      <c r="E260" s="27">
        <v>0</v>
      </c>
      <c r="F260" s="27">
        <v>0</v>
      </c>
      <c r="G260" s="27">
        <v>0</v>
      </c>
      <c r="H260" s="27">
        <v>0</v>
      </c>
      <c r="I260" s="27">
        <v>57</v>
      </c>
      <c r="J260" s="27">
        <v>0</v>
      </c>
      <c r="K260" s="27">
        <v>0</v>
      </c>
      <c r="L260" s="27">
        <v>0</v>
      </c>
      <c r="M260" s="27">
        <v>0</v>
      </c>
      <c r="N260" s="27">
        <v>0</v>
      </c>
      <c r="O260" s="27">
        <v>0</v>
      </c>
      <c r="P260" s="27">
        <v>0</v>
      </c>
      <c r="Q260" s="27">
        <v>0</v>
      </c>
      <c r="R260" s="27">
        <v>0</v>
      </c>
      <c r="S260" s="27">
        <v>0</v>
      </c>
      <c r="T260" s="27">
        <v>0</v>
      </c>
      <c r="U260" s="27">
        <v>0</v>
      </c>
      <c r="V260" s="27">
        <v>0</v>
      </c>
    </row>
    <row r="261" spans="1:22" x14ac:dyDescent="0.2">
      <c r="A261" s="2" t="s">
        <v>173</v>
      </c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</row>
    <row r="262" spans="1:22" x14ac:dyDescent="0.2">
      <c r="A262" s="1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</row>
    <row r="263" spans="1:22" x14ac:dyDescent="0.2">
      <c r="A263" s="1" t="s">
        <v>174</v>
      </c>
      <c r="B263" s="27">
        <v>0</v>
      </c>
      <c r="C263" s="27">
        <v>0</v>
      </c>
      <c r="D263" s="27">
        <v>0</v>
      </c>
      <c r="E263" s="27">
        <v>0</v>
      </c>
      <c r="F263" s="27">
        <v>0</v>
      </c>
      <c r="G263" s="27">
        <v>0</v>
      </c>
      <c r="H263" s="27">
        <v>0</v>
      </c>
      <c r="I263" s="27">
        <v>0</v>
      </c>
      <c r="J263" s="27">
        <v>2847</v>
      </c>
      <c r="K263" s="27">
        <v>0</v>
      </c>
      <c r="L263" s="27">
        <v>0</v>
      </c>
      <c r="M263" s="27">
        <v>0</v>
      </c>
      <c r="N263" s="27">
        <v>0</v>
      </c>
      <c r="O263" s="27">
        <v>0</v>
      </c>
      <c r="P263" s="27">
        <v>0</v>
      </c>
      <c r="Q263" s="27">
        <v>0</v>
      </c>
      <c r="R263" s="27">
        <v>0</v>
      </c>
      <c r="S263" s="27">
        <v>0</v>
      </c>
      <c r="T263" s="27">
        <v>0</v>
      </c>
      <c r="U263" s="27">
        <v>0</v>
      </c>
      <c r="V263" s="27">
        <v>0</v>
      </c>
    </row>
    <row r="264" spans="1:22" x14ac:dyDescent="0.2">
      <c r="A264" s="2" t="s">
        <v>175</v>
      </c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</row>
    <row r="265" spans="1:22" x14ac:dyDescent="0.2">
      <c r="A265" s="1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</row>
    <row r="266" spans="1:22" x14ac:dyDescent="0.2">
      <c r="A266" s="1" t="s">
        <v>176</v>
      </c>
      <c r="B266" s="27">
        <v>0</v>
      </c>
      <c r="C266" s="27">
        <v>0</v>
      </c>
      <c r="D266" s="27">
        <v>120</v>
      </c>
      <c r="E266" s="27">
        <v>0</v>
      </c>
      <c r="F266" s="27">
        <v>0</v>
      </c>
      <c r="G266" s="27">
        <v>0</v>
      </c>
      <c r="H266" s="27">
        <v>0</v>
      </c>
      <c r="I266" s="27">
        <v>79</v>
      </c>
      <c r="J266" s="27">
        <v>0</v>
      </c>
      <c r="K266" s="27">
        <v>0</v>
      </c>
      <c r="L266" s="27">
        <v>0</v>
      </c>
      <c r="M266" s="27">
        <v>0</v>
      </c>
      <c r="N266" s="27">
        <v>0</v>
      </c>
      <c r="O266" s="27">
        <v>0</v>
      </c>
      <c r="P266" s="27">
        <v>0</v>
      </c>
      <c r="Q266" s="27">
        <v>0</v>
      </c>
      <c r="R266" s="27">
        <v>0</v>
      </c>
      <c r="S266" s="27">
        <v>0</v>
      </c>
      <c r="T266" s="27">
        <v>0</v>
      </c>
      <c r="U266" s="27">
        <v>0</v>
      </c>
      <c r="V266" s="27">
        <v>0</v>
      </c>
    </row>
    <row r="267" spans="1:22" x14ac:dyDescent="0.2">
      <c r="A267" s="2" t="s">
        <v>177</v>
      </c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</row>
    <row r="268" spans="1:22" x14ac:dyDescent="0.2">
      <c r="A268" s="1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</row>
    <row r="269" spans="1:22" x14ac:dyDescent="0.2">
      <c r="A269" s="1" t="s">
        <v>178</v>
      </c>
      <c r="B269" s="27">
        <v>0</v>
      </c>
      <c r="C269" s="27">
        <v>0</v>
      </c>
      <c r="D269" s="27">
        <v>0</v>
      </c>
      <c r="E269" s="27">
        <v>0</v>
      </c>
      <c r="F269" s="27">
        <v>0</v>
      </c>
      <c r="G269" s="27">
        <v>0</v>
      </c>
      <c r="H269" s="27">
        <v>0</v>
      </c>
      <c r="I269" s="27">
        <v>0</v>
      </c>
      <c r="J269" s="27">
        <v>27895</v>
      </c>
      <c r="K269" s="27">
        <v>0</v>
      </c>
      <c r="L269" s="27">
        <v>0</v>
      </c>
      <c r="M269" s="27">
        <v>27895</v>
      </c>
      <c r="N269" s="27">
        <v>0</v>
      </c>
      <c r="O269" s="27">
        <v>0</v>
      </c>
      <c r="P269" s="27">
        <v>0</v>
      </c>
      <c r="Q269" s="27">
        <v>0</v>
      </c>
      <c r="R269" s="27">
        <v>0</v>
      </c>
      <c r="S269" s="27">
        <v>0</v>
      </c>
      <c r="T269" s="27">
        <v>0</v>
      </c>
      <c r="U269" s="27">
        <v>0</v>
      </c>
      <c r="V269" s="27">
        <v>0</v>
      </c>
    </row>
    <row r="270" spans="1:22" x14ac:dyDescent="0.2">
      <c r="A270" s="2" t="s">
        <v>179</v>
      </c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</row>
    <row r="271" spans="1:22" x14ac:dyDescent="0.2">
      <c r="A271" s="1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</row>
    <row r="272" spans="1:22" x14ac:dyDescent="0.2">
      <c r="A272" s="1" t="s">
        <v>180</v>
      </c>
      <c r="B272" s="27">
        <v>0</v>
      </c>
      <c r="C272" s="27">
        <v>0</v>
      </c>
      <c r="D272" s="27">
        <v>1</v>
      </c>
      <c r="E272" s="27">
        <v>0</v>
      </c>
      <c r="F272" s="27">
        <v>0</v>
      </c>
      <c r="G272" s="27">
        <v>0</v>
      </c>
      <c r="H272" s="27">
        <v>250</v>
      </c>
      <c r="I272" s="27">
        <v>250</v>
      </c>
      <c r="J272" s="27">
        <v>246</v>
      </c>
      <c r="K272" s="27">
        <v>0</v>
      </c>
      <c r="L272" s="27">
        <v>0</v>
      </c>
      <c r="M272" s="27">
        <v>0</v>
      </c>
      <c r="N272" s="27">
        <v>0</v>
      </c>
      <c r="O272" s="27">
        <v>246</v>
      </c>
      <c r="P272" s="27">
        <v>0</v>
      </c>
      <c r="Q272" s="27">
        <v>0</v>
      </c>
      <c r="R272" s="27">
        <v>0</v>
      </c>
      <c r="S272" s="27">
        <v>0</v>
      </c>
      <c r="T272" s="27">
        <v>0</v>
      </c>
      <c r="U272" s="27">
        <v>0</v>
      </c>
      <c r="V272" s="27">
        <v>0</v>
      </c>
    </row>
    <row r="273" spans="1:22" x14ac:dyDescent="0.2">
      <c r="A273" s="2" t="s">
        <v>181</v>
      </c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</row>
    <row r="274" spans="1:22" x14ac:dyDescent="0.2">
      <c r="A274" s="1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</row>
    <row r="275" spans="1:22" x14ac:dyDescent="0.2">
      <c r="A275" s="1" t="s">
        <v>182</v>
      </c>
      <c r="B275" s="27">
        <v>0</v>
      </c>
      <c r="C275" s="27">
        <v>0</v>
      </c>
      <c r="D275" s="27">
        <v>0</v>
      </c>
      <c r="E275" s="27">
        <v>0</v>
      </c>
      <c r="F275" s="27">
        <v>0</v>
      </c>
      <c r="G275" s="27">
        <v>0</v>
      </c>
      <c r="H275" s="27">
        <v>0</v>
      </c>
      <c r="I275" s="27">
        <v>0</v>
      </c>
      <c r="J275" s="27">
        <v>0</v>
      </c>
      <c r="K275" s="27">
        <v>0</v>
      </c>
      <c r="L275" s="27">
        <v>0</v>
      </c>
      <c r="M275" s="27">
        <v>0</v>
      </c>
      <c r="N275" s="27">
        <v>0</v>
      </c>
      <c r="O275" s="27">
        <v>0</v>
      </c>
      <c r="P275" s="27">
        <v>0</v>
      </c>
      <c r="Q275" s="27">
        <v>0</v>
      </c>
      <c r="R275" s="27">
        <v>0</v>
      </c>
      <c r="S275" s="27">
        <v>103</v>
      </c>
      <c r="T275" s="27">
        <v>0</v>
      </c>
      <c r="U275" s="27">
        <v>0</v>
      </c>
      <c r="V275" s="27">
        <v>0</v>
      </c>
    </row>
    <row r="276" spans="1:22" x14ac:dyDescent="0.2">
      <c r="A276" s="2" t="s">
        <v>183</v>
      </c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</row>
    <row r="277" spans="1:22" x14ac:dyDescent="0.2">
      <c r="A277" s="1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</row>
    <row r="278" spans="1:22" x14ac:dyDescent="0.2">
      <c r="A278" s="1" t="s">
        <v>184</v>
      </c>
      <c r="B278" s="27">
        <v>0</v>
      </c>
      <c r="C278" s="27">
        <v>0</v>
      </c>
      <c r="D278" s="27">
        <v>0</v>
      </c>
      <c r="E278" s="27">
        <v>0</v>
      </c>
      <c r="F278" s="27">
        <v>0</v>
      </c>
      <c r="G278" s="27">
        <v>0</v>
      </c>
      <c r="H278" s="27">
        <v>0</v>
      </c>
      <c r="I278" s="27">
        <v>0</v>
      </c>
      <c r="J278" s="27">
        <v>978</v>
      </c>
      <c r="K278" s="27">
        <v>0</v>
      </c>
      <c r="L278" s="27">
        <v>0</v>
      </c>
      <c r="M278" s="27">
        <v>0</v>
      </c>
      <c r="N278" s="27">
        <v>0</v>
      </c>
      <c r="O278" s="27">
        <v>0</v>
      </c>
      <c r="P278" s="27">
        <v>0</v>
      </c>
      <c r="Q278" s="27">
        <v>0</v>
      </c>
      <c r="R278" s="27">
        <v>0</v>
      </c>
      <c r="S278" s="27">
        <v>0</v>
      </c>
      <c r="T278" s="27">
        <v>0</v>
      </c>
      <c r="U278" s="27">
        <v>0</v>
      </c>
      <c r="V278" s="27">
        <v>0</v>
      </c>
    </row>
    <row r="279" spans="1:22" x14ac:dyDescent="0.2">
      <c r="A279" s="2" t="s">
        <v>185</v>
      </c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</row>
    <row r="280" spans="1:22" x14ac:dyDescent="0.2">
      <c r="A280" s="1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</row>
    <row r="281" spans="1:22" x14ac:dyDescent="0.2">
      <c r="A281" s="1" t="s">
        <v>186</v>
      </c>
      <c r="B281" s="27">
        <v>0</v>
      </c>
      <c r="C281" s="27">
        <v>0</v>
      </c>
      <c r="D281" s="27">
        <v>0</v>
      </c>
      <c r="E281" s="27">
        <v>0</v>
      </c>
      <c r="F281" s="27">
        <v>0</v>
      </c>
      <c r="G281" s="27">
        <v>0</v>
      </c>
      <c r="H281" s="27">
        <v>0</v>
      </c>
      <c r="I281" s="27">
        <v>0</v>
      </c>
      <c r="J281" s="27">
        <v>9027</v>
      </c>
      <c r="K281" s="27">
        <v>0</v>
      </c>
      <c r="L281" s="27">
        <v>0</v>
      </c>
      <c r="M281" s="27">
        <v>0</v>
      </c>
      <c r="N281" s="27">
        <v>0</v>
      </c>
      <c r="O281" s="27">
        <v>9012</v>
      </c>
      <c r="P281" s="27">
        <v>0</v>
      </c>
      <c r="Q281" s="27">
        <v>0</v>
      </c>
      <c r="R281" s="27">
        <v>0</v>
      </c>
      <c r="S281" s="27">
        <v>0</v>
      </c>
      <c r="T281" s="27">
        <v>0</v>
      </c>
      <c r="U281" s="27">
        <v>0</v>
      </c>
      <c r="V281" s="27">
        <v>0</v>
      </c>
    </row>
    <row r="282" spans="1:22" x14ac:dyDescent="0.2">
      <c r="A282" s="2" t="s">
        <v>187</v>
      </c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</row>
    <row r="283" spans="1:22" x14ac:dyDescent="0.2">
      <c r="A283" s="1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</row>
    <row r="284" spans="1:22" x14ac:dyDescent="0.2">
      <c r="A284" s="1" t="s">
        <v>188</v>
      </c>
      <c r="B284" s="27">
        <v>0</v>
      </c>
      <c r="C284" s="27">
        <v>0</v>
      </c>
      <c r="D284" s="27">
        <v>0</v>
      </c>
      <c r="E284" s="27">
        <v>0</v>
      </c>
      <c r="F284" s="27">
        <v>0</v>
      </c>
      <c r="G284" s="27">
        <v>0</v>
      </c>
      <c r="H284" s="27">
        <v>0</v>
      </c>
      <c r="I284" s="27">
        <v>6</v>
      </c>
      <c r="J284" s="27">
        <v>0</v>
      </c>
      <c r="K284" s="27">
        <v>0</v>
      </c>
      <c r="L284" s="27">
        <v>0</v>
      </c>
      <c r="M284" s="27">
        <v>0</v>
      </c>
      <c r="N284" s="27">
        <v>0</v>
      </c>
      <c r="O284" s="27">
        <v>0</v>
      </c>
      <c r="P284" s="27">
        <v>0</v>
      </c>
      <c r="Q284" s="27">
        <v>0</v>
      </c>
      <c r="R284" s="27">
        <v>0</v>
      </c>
      <c r="S284" s="27">
        <v>0</v>
      </c>
      <c r="T284" s="27">
        <v>0</v>
      </c>
      <c r="U284" s="27">
        <v>0</v>
      </c>
      <c r="V284" s="27">
        <v>0</v>
      </c>
    </row>
    <row r="285" spans="1:22" x14ac:dyDescent="0.2">
      <c r="A285" s="2" t="s">
        <v>189</v>
      </c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</row>
    <row r="286" spans="1:22" x14ac:dyDescent="0.2">
      <c r="A286" s="1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</row>
    <row r="287" spans="1:22" x14ac:dyDescent="0.2">
      <c r="A287" s="1" t="s">
        <v>190</v>
      </c>
      <c r="B287" s="27">
        <v>0</v>
      </c>
      <c r="C287" s="27">
        <v>0</v>
      </c>
      <c r="D287" s="27">
        <v>0</v>
      </c>
      <c r="E287" s="27">
        <v>0</v>
      </c>
      <c r="F287" s="27">
        <v>0</v>
      </c>
      <c r="G287" s="27">
        <v>0</v>
      </c>
      <c r="H287" s="27">
        <v>0</v>
      </c>
      <c r="I287" s="27">
        <v>0</v>
      </c>
      <c r="J287" s="27">
        <v>1741</v>
      </c>
      <c r="K287" s="27">
        <v>0</v>
      </c>
      <c r="L287" s="27">
        <v>0</v>
      </c>
      <c r="M287" s="27">
        <v>0</v>
      </c>
      <c r="N287" s="27">
        <v>618</v>
      </c>
      <c r="O287" s="27">
        <v>0</v>
      </c>
      <c r="P287" s="27">
        <v>0</v>
      </c>
      <c r="Q287" s="27">
        <v>0</v>
      </c>
      <c r="R287" s="27">
        <v>0</v>
      </c>
      <c r="S287" s="27">
        <v>618</v>
      </c>
      <c r="T287" s="27">
        <v>0</v>
      </c>
      <c r="U287" s="27">
        <v>0</v>
      </c>
      <c r="V287" s="27">
        <v>0</v>
      </c>
    </row>
    <row r="288" spans="1:22" x14ac:dyDescent="0.2">
      <c r="A288" s="2" t="s">
        <v>191</v>
      </c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</row>
    <row r="289" spans="1:22" x14ac:dyDescent="0.2">
      <c r="A289" s="1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</row>
    <row r="290" spans="1:22" x14ac:dyDescent="0.2">
      <c r="A290" s="1" t="s">
        <v>192</v>
      </c>
      <c r="B290" s="27">
        <v>0</v>
      </c>
      <c r="C290" s="27">
        <v>0</v>
      </c>
      <c r="D290" s="27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K290" s="27">
        <v>0</v>
      </c>
      <c r="L290" s="27">
        <v>0</v>
      </c>
      <c r="M290" s="27">
        <v>0</v>
      </c>
      <c r="N290" s="27">
        <v>0</v>
      </c>
      <c r="O290" s="27">
        <v>0</v>
      </c>
      <c r="P290" s="27">
        <v>2</v>
      </c>
      <c r="Q290" s="27">
        <v>0</v>
      </c>
      <c r="R290" s="27">
        <v>0</v>
      </c>
      <c r="S290" s="27">
        <v>2</v>
      </c>
      <c r="T290" s="27">
        <v>2</v>
      </c>
      <c r="U290" s="27">
        <v>0</v>
      </c>
      <c r="V290" s="27">
        <v>0</v>
      </c>
    </row>
    <row r="291" spans="1:22" x14ac:dyDescent="0.2">
      <c r="A291" s="2" t="s">
        <v>193</v>
      </c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</row>
    <row r="292" spans="1:22" x14ac:dyDescent="0.2">
      <c r="A292" s="1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</row>
    <row r="293" spans="1:22" x14ac:dyDescent="0.2">
      <c r="A293" s="1" t="s">
        <v>194</v>
      </c>
      <c r="B293" s="27">
        <v>0</v>
      </c>
      <c r="C293" s="27">
        <v>0</v>
      </c>
      <c r="D293" s="27">
        <v>2</v>
      </c>
      <c r="E293" s="27">
        <v>0</v>
      </c>
      <c r="F293" s="27">
        <v>0</v>
      </c>
      <c r="G293" s="27">
        <v>0</v>
      </c>
      <c r="H293" s="27">
        <v>31</v>
      </c>
      <c r="I293" s="27">
        <v>31</v>
      </c>
      <c r="J293" s="27">
        <v>33</v>
      </c>
      <c r="K293" s="27">
        <v>0</v>
      </c>
      <c r="L293" s="27">
        <v>0</v>
      </c>
      <c r="M293" s="27">
        <v>0</v>
      </c>
      <c r="N293" s="27">
        <v>0</v>
      </c>
      <c r="O293" s="27">
        <v>33</v>
      </c>
      <c r="P293" s="27">
        <v>0</v>
      </c>
      <c r="Q293" s="27">
        <v>0</v>
      </c>
      <c r="R293" s="27">
        <v>0</v>
      </c>
      <c r="S293" s="27">
        <v>0</v>
      </c>
      <c r="T293" s="27">
        <v>0</v>
      </c>
      <c r="U293" s="27">
        <v>0</v>
      </c>
      <c r="V293" s="27">
        <v>0</v>
      </c>
    </row>
    <row r="294" spans="1:22" x14ac:dyDescent="0.2">
      <c r="A294" s="2" t="s">
        <v>195</v>
      </c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</row>
    <row r="295" spans="1:22" x14ac:dyDescent="0.2">
      <c r="A295" s="1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</row>
    <row r="296" spans="1:22" x14ac:dyDescent="0.2">
      <c r="A296" s="1" t="s">
        <v>196</v>
      </c>
      <c r="B296" s="27">
        <v>0</v>
      </c>
      <c r="C296" s="27">
        <v>0</v>
      </c>
      <c r="D296" s="27"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13</v>
      </c>
      <c r="K296" s="27">
        <v>0</v>
      </c>
      <c r="L296" s="27">
        <v>0</v>
      </c>
      <c r="M296" s="27">
        <v>0</v>
      </c>
      <c r="N296" s="27">
        <v>0</v>
      </c>
      <c r="O296" s="27">
        <v>0</v>
      </c>
      <c r="P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</row>
    <row r="297" spans="1:22" x14ac:dyDescent="0.2">
      <c r="A297" s="2" t="s">
        <v>197</v>
      </c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</row>
    <row r="298" spans="1:22" x14ac:dyDescent="0.2">
      <c r="A298" s="1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</row>
    <row r="299" spans="1:22" x14ac:dyDescent="0.2">
      <c r="A299" s="1" t="s">
        <v>198</v>
      </c>
      <c r="B299" s="27">
        <v>0</v>
      </c>
      <c r="C299" s="27">
        <v>0</v>
      </c>
      <c r="D299" s="27">
        <v>0</v>
      </c>
      <c r="E299" s="27">
        <v>0</v>
      </c>
      <c r="F299" s="27">
        <v>0</v>
      </c>
      <c r="G299" s="27">
        <v>0</v>
      </c>
      <c r="H299" s="27">
        <v>0</v>
      </c>
      <c r="I299" s="27">
        <v>0</v>
      </c>
      <c r="J299" s="27">
        <v>188</v>
      </c>
      <c r="K299" s="27">
        <v>0</v>
      </c>
      <c r="L299" s="27">
        <v>0</v>
      </c>
      <c r="M299" s="27">
        <v>0</v>
      </c>
      <c r="N299" s="27">
        <v>0</v>
      </c>
      <c r="O299" s="27">
        <v>0</v>
      </c>
      <c r="P299" s="27">
        <v>0</v>
      </c>
      <c r="Q299" s="27">
        <v>0</v>
      </c>
      <c r="R299" s="27">
        <v>0</v>
      </c>
      <c r="S299" s="27">
        <v>0</v>
      </c>
      <c r="T299" s="27">
        <v>0</v>
      </c>
      <c r="U299" s="27">
        <v>0</v>
      </c>
      <c r="V299" s="27">
        <v>0</v>
      </c>
    </row>
    <row r="300" spans="1:22" x14ac:dyDescent="0.2">
      <c r="A300" s="2" t="s">
        <v>199</v>
      </c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</row>
    <row r="301" spans="1:22" x14ac:dyDescent="0.2">
      <c r="A301" s="1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</row>
    <row r="302" spans="1:22" x14ac:dyDescent="0.2">
      <c r="A302" s="1" t="s">
        <v>200</v>
      </c>
      <c r="B302" s="27">
        <v>0</v>
      </c>
      <c r="C302" s="27">
        <v>0</v>
      </c>
      <c r="D302" s="27">
        <v>0</v>
      </c>
      <c r="E302" s="27">
        <v>0</v>
      </c>
      <c r="F302" s="27">
        <v>0</v>
      </c>
      <c r="G302" s="27">
        <v>0</v>
      </c>
      <c r="H302" s="27">
        <v>0</v>
      </c>
      <c r="I302" s="27">
        <v>0</v>
      </c>
      <c r="J302" s="27">
        <v>0</v>
      </c>
      <c r="K302" s="27">
        <v>2</v>
      </c>
      <c r="L302" s="27">
        <v>10</v>
      </c>
      <c r="M302" s="27">
        <v>0</v>
      </c>
      <c r="N302" s="27">
        <v>0</v>
      </c>
      <c r="O302" s="27">
        <v>0</v>
      </c>
      <c r="P302" s="27">
        <v>0</v>
      </c>
      <c r="Q302" s="27">
        <v>0</v>
      </c>
      <c r="R302" s="27">
        <v>0</v>
      </c>
      <c r="S302" s="27">
        <v>0</v>
      </c>
      <c r="T302" s="27">
        <v>0</v>
      </c>
      <c r="U302" s="27">
        <v>0</v>
      </c>
      <c r="V302" s="27">
        <v>0</v>
      </c>
    </row>
    <row r="303" spans="1:22" x14ac:dyDescent="0.2">
      <c r="A303" s="2" t="s">
        <v>201</v>
      </c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</row>
    <row r="304" spans="1:22" x14ac:dyDescent="0.2">
      <c r="A304" s="1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</row>
    <row r="305" spans="1:22" x14ac:dyDescent="0.2">
      <c r="A305" s="1" t="s">
        <v>202</v>
      </c>
      <c r="B305" s="27">
        <v>0</v>
      </c>
      <c r="C305" s="27">
        <v>0</v>
      </c>
      <c r="D305" s="27">
        <v>0</v>
      </c>
      <c r="E305" s="27">
        <v>0</v>
      </c>
      <c r="F305" s="27">
        <v>0</v>
      </c>
      <c r="G305" s="27">
        <v>0</v>
      </c>
      <c r="H305" s="27">
        <v>0</v>
      </c>
      <c r="I305" s="27">
        <v>13</v>
      </c>
      <c r="J305" s="27">
        <v>0</v>
      </c>
      <c r="K305" s="27">
        <v>0</v>
      </c>
      <c r="L305" s="27">
        <v>0</v>
      </c>
      <c r="M305" s="27">
        <v>0</v>
      </c>
      <c r="N305" s="27">
        <v>0</v>
      </c>
      <c r="O305" s="27">
        <v>0</v>
      </c>
      <c r="P305" s="27">
        <v>0</v>
      </c>
      <c r="Q305" s="27">
        <v>0</v>
      </c>
      <c r="R305" s="27">
        <v>0</v>
      </c>
      <c r="S305" s="27">
        <v>0</v>
      </c>
      <c r="T305" s="27">
        <v>0</v>
      </c>
      <c r="U305" s="27">
        <v>0</v>
      </c>
      <c r="V305" s="27">
        <v>0</v>
      </c>
    </row>
    <row r="306" spans="1:22" x14ac:dyDescent="0.2">
      <c r="A306" s="2" t="s">
        <v>203</v>
      </c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</row>
    <row r="307" spans="1:22" x14ac:dyDescent="0.2">
      <c r="A307" s="1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</row>
    <row r="308" spans="1:22" x14ac:dyDescent="0.2">
      <c r="A308" s="1" t="s">
        <v>204</v>
      </c>
      <c r="B308" s="27">
        <v>0</v>
      </c>
      <c r="C308" s="27">
        <v>0</v>
      </c>
      <c r="D308" s="27">
        <v>0</v>
      </c>
      <c r="E308" s="27">
        <v>0</v>
      </c>
      <c r="F308" s="27">
        <v>0</v>
      </c>
      <c r="G308" s="27">
        <v>0</v>
      </c>
      <c r="H308" s="27">
        <v>0</v>
      </c>
      <c r="I308" s="27">
        <v>0</v>
      </c>
      <c r="J308" s="27">
        <v>154</v>
      </c>
      <c r="K308" s="27">
        <v>0</v>
      </c>
      <c r="L308" s="27">
        <v>0</v>
      </c>
      <c r="M308" s="27">
        <v>0</v>
      </c>
      <c r="N308" s="27">
        <v>0</v>
      </c>
      <c r="O308" s="27">
        <v>0</v>
      </c>
      <c r="P308" s="27">
        <v>0</v>
      </c>
      <c r="Q308" s="27">
        <v>0</v>
      </c>
      <c r="R308" s="27">
        <v>0</v>
      </c>
      <c r="S308" s="27">
        <v>0</v>
      </c>
      <c r="T308" s="27">
        <v>0</v>
      </c>
      <c r="U308" s="27">
        <v>0</v>
      </c>
      <c r="V308" s="27">
        <v>0</v>
      </c>
    </row>
    <row r="309" spans="1:22" x14ac:dyDescent="0.2">
      <c r="A309" s="2" t="s">
        <v>205</v>
      </c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</row>
    <row r="310" spans="1:22" x14ac:dyDescent="0.2">
      <c r="A310" s="1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</row>
    <row r="311" spans="1:22" x14ac:dyDescent="0.2">
      <c r="A311" s="1" t="s">
        <v>206</v>
      </c>
      <c r="B311" s="27">
        <v>0</v>
      </c>
      <c r="C311" s="27">
        <v>0</v>
      </c>
      <c r="D311" s="27">
        <v>0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>
        <v>1043</v>
      </c>
      <c r="K311" s="27">
        <v>0</v>
      </c>
      <c r="L311" s="27">
        <v>0</v>
      </c>
      <c r="M311" s="27">
        <v>0</v>
      </c>
      <c r="N311" s="27">
        <v>0</v>
      </c>
      <c r="O311" s="27">
        <v>0</v>
      </c>
      <c r="P311" s="27">
        <v>0</v>
      </c>
      <c r="Q311" s="27">
        <v>0</v>
      </c>
      <c r="R311" s="27">
        <v>0</v>
      </c>
      <c r="S311" s="27">
        <v>0</v>
      </c>
      <c r="T311" s="27">
        <v>0</v>
      </c>
      <c r="U311" s="27">
        <v>0</v>
      </c>
      <c r="V311" s="27">
        <v>0</v>
      </c>
    </row>
    <row r="312" spans="1:22" x14ac:dyDescent="0.2">
      <c r="A312" s="2" t="s">
        <v>207</v>
      </c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</row>
    <row r="313" spans="1:22" x14ac:dyDescent="0.2">
      <c r="A313" s="1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</row>
    <row r="314" spans="1:22" x14ac:dyDescent="0.2">
      <c r="A314" s="1" t="s">
        <v>208</v>
      </c>
      <c r="B314" s="27">
        <v>0</v>
      </c>
      <c r="C314" s="27">
        <v>0</v>
      </c>
      <c r="D314" s="27">
        <v>4</v>
      </c>
      <c r="E314" s="27">
        <v>0</v>
      </c>
      <c r="F314" s="27">
        <v>0</v>
      </c>
      <c r="G314" s="27">
        <v>0</v>
      </c>
      <c r="H314" s="27">
        <v>0</v>
      </c>
      <c r="I314" s="27">
        <v>4</v>
      </c>
      <c r="J314" s="27">
        <v>0</v>
      </c>
      <c r="K314" s="27">
        <v>0</v>
      </c>
      <c r="L314" s="27">
        <v>0</v>
      </c>
      <c r="M314" s="27">
        <v>0</v>
      </c>
      <c r="N314" s="27">
        <v>0</v>
      </c>
      <c r="O314" s="27">
        <v>0</v>
      </c>
      <c r="P314" s="27">
        <v>0</v>
      </c>
      <c r="Q314" s="27">
        <v>0</v>
      </c>
      <c r="R314" s="27">
        <v>0</v>
      </c>
      <c r="S314" s="27">
        <v>0</v>
      </c>
      <c r="T314" s="27">
        <v>4</v>
      </c>
      <c r="U314" s="27">
        <v>0</v>
      </c>
      <c r="V314" s="27">
        <v>0</v>
      </c>
    </row>
    <row r="315" spans="1:22" x14ac:dyDescent="0.2">
      <c r="A315" s="2" t="s">
        <v>209</v>
      </c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</row>
    <row r="316" spans="1:22" x14ac:dyDescent="0.2">
      <c r="A316" s="1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</row>
    <row r="317" spans="1:22" x14ac:dyDescent="0.2">
      <c r="A317" s="1" t="s">
        <v>210</v>
      </c>
      <c r="B317" s="27">
        <v>0</v>
      </c>
      <c r="C317" s="27">
        <v>0</v>
      </c>
      <c r="D317" s="27">
        <v>0</v>
      </c>
      <c r="E317" s="27">
        <v>0</v>
      </c>
      <c r="F317" s="27">
        <v>0</v>
      </c>
      <c r="G317" s="27">
        <v>0</v>
      </c>
      <c r="H317" s="27">
        <v>0</v>
      </c>
      <c r="I317" s="27">
        <v>0</v>
      </c>
      <c r="J317" s="27">
        <v>0</v>
      </c>
      <c r="K317" s="27">
        <v>0</v>
      </c>
      <c r="L317" s="27">
        <v>0</v>
      </c>
      <c r="M317" s="27">
        <v>0</v>
      </c>
      <c r="N317" s="27">
        <v>5</v>
      </c>
      <c r="O317" s="27">
        <v>0</v>
      </c>
      <c r="P317" s="27">
        <v>0</v>
      </c>
      <c r="Q317" s="27">
        <v>0</v>
      </c>
      <c r="R317" s="27">
        <v>0</v>
      </c>
      <c r="S317" s="27">
        <v>0</v>
      </c>
      <c r="T317" s="27">
        <v>0</v>
      </c>
      <c r="U317" s="27">
        <v>0</v>
      </c>
      <c r="V317" s="27">
        <v>0</v>
      </c>
    </row>
    <row r="318" spans="1:22" x14ac:dyDescent="0.2">
      <c r="A318" s="2" t="s">
        <v>211</v>
      </c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</row>
    <row r="319" spans="1:22" x14ac:dyDescent="0.2">
      <c r="A319" s="1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</row>
    <row r="320" spans="1:22" x14ac:dyDescent="0.2">
      <c r="A320" s="1" t="s">
        <v>212</v>
      </c>
      <c r="B320" s="27">
        <v>0</v>
      </c>
      <c r="C320" s="27">
        <v>0</v>
      </c>
      <c r="D320" s="27">
        <v>0</v>
      </c>
      <c r="E320" s="27">
        <v>0</v>
      </c>
      <c r="F320" s="27">
        <v>0</v>
      </c>
      <c r="G320" s="27">
        <v>0</v>
      </c>
      <c r="H320" s="27">
        <v>0</v>
      </c>
      <c r="I320" s="27">
        <v>0</v>
      </c>
      <c r="J320" s="27">
        <v>645</v>
      </c>
      <c r="K320" s="27">
        <v>0</v>
      </c>
      <c r="L320" s="27">
        <v>0</v>
      </c>
      <c r="M320" s="27">
        <v>0</v>
      </c>
      <c r="N320" s="27">
        <v>0</v>
      </c>
      <c r="O320" s="27">
        <v>0</v>
      </c>
      <c r="P320" s="27">
        <v>0</v>
      </c>
      <c r="Q320" s="27">
        <v>0</v>
      </c>
      <c r="R320" s="27">
        <v>0</v>
      </c>
      <c r="S320" s="27">
        <v>0</v>
      </c>
      <c r="T320" s="27">
        <v>0</v>
      </c>
      <c r="U320" s="27">
        <v>0</v>
      </c>
      <c r="V320" s="27">
        <v>0</v>
      </c>
    </row>
    <row r="321" spans="1:22" x14ac:dyDescent="0.2">
      <c r="A321" s="2" t="s">
        <v>213</v>
      </c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</row>
    <row r="322" spans="1:22" x14ac:dyDescent="0.2">
      <c r="A322" s="1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</row>
    <row r="323" spans="1:22" x14ac:dyDescent="0.2">
      <c r="A323" s="1" t="s">
        <v>214</v>
      </c>
      <c r="B323" s="27">
        <v>0</v>
      </c>
      <c r="C323" s="27">
        <v>0</v>
      </c>
      <c r="D323" s="27">
        <v>0</v>
      </c>
      <c r="E323" s="27">
        <v>0</v>
      </c>
      <c r="F323" s="27">
        <v>0</v>
      </c>
      <c r="G323" s="27">
        <v>0</v>
      </c>
      <c r="H323" s="27">
        <v>0</v>
      </c>
      <c r="I323" s="27">
        <v>0</v>
      </c>
      <c r="J323" s="27">
        <v>2452</v>
      </c>
      <c r="K323" s="27">
        <v>0</v>
      </c>
      <c r="L323" s="27">
        <v>0</v>
      </c>
      <c r="M323" s="27">
        <v>0</v>
      </c>
      <c r="N323" s="27">
        <v>0</v>
      </c>
      <c r="O323" s="27">
        <v>0</v>
      </c>
      <c r="P323" s="27">
        <v>0</v>
      </c>
      <c r="Q323" s="27">
        <v>0</v>
      </c>
      <c r="R323" s="27">
        <v>0</v>
      </c>
      <c r="S323" s="27">
        <v>0</v>
      </c>
      <c r="T323" s="27">
        <v>0</v>
      </c>
      <c r="U323" s="27">
        <v>0</v>
      </c>
      <c r="V323" s="27">
        <v>0</v>
      </c>
    </row>
    <row r="324" spans="1:22" x14ac:dyDescent="0.2">
      <c r="A324" s="2" t="s">
        <v>215</v>
      </c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</row>
    <row r="325" spans="1:22" x14ac:dyDescent="0.2">
      <c r="A325" s="1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</row>
    <row r="326" spans="1:22" x14ac:dyDescent="0.2">
      <c r="A326" s="1" t="s">
        <v>216</v>
      </c>
      <c r="B326" s="27">
        <v>0</v>
      </c>
      <c r="C326" s="27">
        <v>0</v>
      </c>
      <c r="D326" s="27">
        <v>0</v>
      </c>
      <c r="E326" s="27">
        <v>0</v>
      </c>
      <c r="F326" s="27">
        <v>0</v>
      </c>
      <c r="G326" s="27">
        <v>0</v>
      </c>
      <c r="H326" s="27">
        <v>0</v>
      </c>
      <c r="I326" s="27">
        <v>276</v>
      </c>
      <c r="J326" s="27">
        <v>384</v>
      </c>
      <c r="K326" s="27">
        <v>343</v>
      </c>
      <c r="L326" s="27">
        <v>0</v>
      </c>
      <c r="M326" s="27">
        <v>0</v>
      </c>
      <c r="N326" s="27">
        <v>313</v>
      </c>
      <c r="O326" s="27">
        <v>0</v>
      </c>
      <c r="P326" s="27">
        <v>0</v>
      </c>
      <c r="Q326" s="27">
        <v>0</v>
      </c>
      <c r="R326" s="27">
        <v>0</v>
      </c>
      <c r="S326" s="27">
        <v>364</v>
      </c>
      <c r="T326" s="27">
        <v>0</v>
      </c>
      <c r="U326" s="27">
        <v>0</v>
      </c>
      <c r="V326" s="27">
        <v>0</v>
      </c>
    </row>
    <row r="327" spans="1:22" x14ac:dyDescent="0.2">
      <c r="A327" s="2" t="s">
        <v>217</v>
      </c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</row>
    <row r="328" spans="1:22" x14ac:dyDescent="0.2">
      <c r="A328" s="1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</row>
    <row r="329" spans="1:22" x14ac:dyDescent="0.2">
      <c r="A329" s="1" t="s">
        <v>218</v>
      </c>
      <c r="B329" s="27">
        <v>0</v>
      </c>
      <c r="C329" s="27">
        <v>0</v>
      </c>
      <c r="D329" s="27">
        <v>0</v>
      </c>
      <c r="E329" s="27">
        <v>0</v>
      </c>
      <c r="F329" s="27">
        <v>0</v>
      </c>
      <c r="G329" s="27">
        <v>0</v>
      </c>
      <c r="H329" s="27">
        <v>0</v>
      </c>
      <c r="I329" s="27">
        <v>0</v>
      </c>
      <c r="J329" s="27">
        <v>341</v>
      </c>
      <c r="K329" s="27">
        <v>0</v>
      </c>
      <c r="L329" s="27">
        <v>0</v>
      </c>
      <c r="M329" s="27">
        <v>0</v>
      </c>
      <c r="N329" s="27">
        <v>0</v>
      </c>
      <c r="O329" s="27">
        <v>0</v>
      </c>
      <c r="P329" s="27">
        <v>0</v>
      </c>
      <c r="Q329" s="27">
        <v>0</v>
      </c>
      <c r="R329" s="27">
        <v>0</v>
      </c>
      <c r="S329" s="27">
        <v>0</v>
      </c>
      <c r="T329" s="27">
        <v>0</v>
      </c>
      <c r="U329" s="27">
        <v>0</v>
      </c>
      <c r="V329" s="27">
        <v>0</v>
      </c>
    </row>
    <row r="330" spans="1:22" x14ac:dyDescent="0.2">
      <c r="A330" s="2" t="s">
        <v>219</v>
      </c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</row>
    <row r="331" spans="1:22" x14ac:dyDescent="0.2">
      <c r="A331" s="1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</row>
    <row r="332" spans="1:22" x14ac:dyDescent="0.2">
      <c r="A332" s="1" t="s">
        <v>220</v>
      </c>
      <c r="B332" s="27">
        <v>0</v>
      </c>
      <c r="C332" s="27">
        <v>0</v>
      </c>
      <c r="D332" s="27">
        <v>0</v>
      </c>
      <c r="E332" s="27">
        <v>0</v>
      </c>
      <c r="F332" s="27">
        <v>0</v>
      </c>
      <c r="G332" s="27">
        <v>10</v>
      </c>
      <c r="H332" s="27">
        <v>0</v>
      </c>
      <c r="I332" s="27">
        <v>6</v>
      </c>
      <c r="J332" s="27">
        <v>0</v>
      </c>
      <c r="K332" s="27">
        <v>0</v>
      </c>
      <c r="L332" s="27">
        <v>0</v>
      </c>
      <c r="M332" s="27">
        <v>0</v>
      </c>
      <c r="N332" s="27">
        <v>0</v>
      </c>
      <c r="O332" s="27">
        <v>0</v>
      </c>
      <c r="P332" s="27">
        <v>0</v>
      </c>
      <c r="Q332" s="27">
        <v>0</v>
      </c>
      <c r="R332" s="27">
        <v>1</v>
      </c>
      <c r="S332" s="27">
        <v>0</v>
      </c>
      <c r="T332" s="27">
        <v>0</v>
      </c>
      <c r="U332" s="27">
        <v>0</v>
      </c>
      <c r="V332" s="27">
        <v>0</v>
      </c>
    </row>
    <row r="333" spans="1:22" x14ac:dyDescent="0.2">
      <c r="A333" s="2" t="s">
        <v>221</v>
      </c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</row>
    <row r="334" spans="1:22" x14ac:dyDescent="0.2">
      <c r="A334" s="1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</row>
    <row r="335" spans="1:22" x14ac:dyDescent="0.2">
      <c r="A335" s="1" t="s">
        <v>222</v>
      </c>
      <c r="B335" s="27">
        <v>0</v>
      </c>
      <c r="C335" s="27">
        <v>0</v>
      </c>
      <c r="D335" s="27">
        <v>0</v>
      </c>
      <c r="E335" s="27">
        <v>0</v>
      </c>
      <c r="F335" s="27">
        <v>0</v>
      </c>
      <c r="G335" s="27">
        <v>0</v>
      </c>
      <c r="H335" s="27">
        <v>0</v>
      </c>
      <c r="I335" s="27">
        <v>0</v>
      </c>
      <c r="J335" s="27">
        <v>365</v>
      </c>
      <c r="K335" s="27">
        <v>0</v>
      </c>
      <c r="L335" s="27">
        <v>0</v>
      </c>
      <c r="M335" s="27">
        <v>0</v>
      </c>
      <c r="N335" s="27">
        <v>0</v>
      </c>
      <c r="O335" s="27">
        <v>0</v>
      </c>
      <c r="P335" s="27">
        <v>0</v>
      </c>
      <c r="Q335" s="27">
        <v>0</v>
      </c>
      <c r="R335" s="27">
        <v>0</v>
      </c>
      <c r="S335" s="27">
        <v>0</v>
      </c>
      <c r="T335" s="27">
        <v>0</v>
      </c>
      <c r="U335" s="27">
        <v>0</v>
      </c>
      <c r="V335" s="27">
        <v>0</v>
      </c>
    </row>
    <row r="336" spans="1:22" x14ac:dyDescent="0.2">
      <c r="A336" s="2" t="s">
        <v>223</v>
      </c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</row>
    <row r="337" spans="1:26" x14ac:dyDescent="0.2">
      <c r="A337" s="1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</row>
    <row r="338" spans="1:26" x14ac:dyDescent="0.2">
      <c r="A338" s="1" t="s">
        <v>224</v>
      </c>
      <c r="B338" s="27">
        <v>0</v>
      </c>
      <c r="C338" s="27">
        <v>0</v>
      </c>
      <c r="D338" s="27">
        <v>0</v>
      </c>
      <c r="E338" s="27">
        <v>0</v>
      </c>
      <c r="F338" s="27">
        <v>0</v>
      </c>
      <c r="G338" s="27">
        <v>0</v>
      </c>
      <c r="H338" s="27">
        <v>0</v>
      </c>
      <c r="I338" s="27">
        <v>0</v>
      </c>
      <c r="J338" s="27">
        <v>189</v>
      </c>
      <c r="K338" s="27">
        <v>0</v>
      </c>
      <c r="L338" s="27">
        <v>0</v>
      </c>
      <c r="M338" s="27">
        <v>0</v>
      </c>
      <c r="N338" s="27">
        <v>0</v>
      </c>
      <c r="O338" s="27">
        <v>0</v>
      </c>
      <c r="P338" s="27">
        <v>0</v>
      </c>
      <c r="Q338" s="27">
        <v>0</v>
      </c>
      <c r="R338" s="27">
        <v>0</v>
      </c>
      <c r="S338" s="27">
        <v>0</v>
      </c>
      <c r="T338" s="27">
        <v>0</v>
      </c>
      <c r="U338" s="27">
        <v>0</v>
      </c>
      <c r="V338" s="27">
        <v>0</v>
      </c>
    </row>
    <row r="339" spans="1:26" x14ac:dyDescent="0.2">
      <c r="A339" s="2" t="s">
        <v>225</v>
      </c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</row>
    <row r="340" spans="1:26" x14ac:dyDescent="0.2">
      <c r="A340" s="1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</row>
    <row r="341" spans="1:26" x14ac:dyDescent="0.2">
      <c r="A341" s="1" t="s">
        <v>226</v>
      </c>
      <c r="B341" s="27">
        <v>0</v>
      </c>
      <c r="C341" s="27">
        <v>0</v>
      </c>
      <c r="D341" s="27">
        <v>0</v>
      </c>
      <c r="E341" s="27">
        <v>0</v>
      </c>
      <c r="F341" s="27">
        <v>0</v>
      </c>
      <c r="G341" s="27">
        <v>0</v>
      </c>
      <c r="H341" s="27">
        <v>0</v>
      </c>
      <c r="I341" s="27">
        <v>0</v>
      </c>
      <c r="J341" s="27">
        <v>21</v>
      </c>
      <c r="K341" s="27">
        <v>0</v>
      </c>
      <c r="L341" s="27">
        <v>0</v>
      </c>
      <c r="M341" s="27">
        <v>0</v>
      </c>
      <c r="N341" s="27">
        <v>0</v>
      </c>
      <c r="O341" s="27">
        <v>0</v>
      </c>
      <c r="P341" s="27">
        <v>0</v>
      </c>
      <c r="Q341" s="27">
        <v>0</v>
      </c>
      <c r="R341" s="27">
        <v>0</v>
      </c>
      <c r="S341" s="27">
        <v>21</v>
      </c>
      <c r="T341" s="27">
        <v>0</v>
      </c>
      <c r="U341" s="27">
        <v>0</v>
      </c>
      <c r="V341" s="27">
        <v>0</v>
      </c>
    </row>
    <row r="342" spans="1:26" x14ac:dyDescent="0.2">
      <c r="A342" s="2" t="s">
        <v>227</v>
      </c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</row>
    <row r="343" spans="1:26" x14ac:dyDescent="0.2">
      <c r="A343" s="1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</row>
    <row r="344" spans="1:26" x14ac:dyDescent="0.2">
      <c r="A344" s="1" t="s">
        <v>228</v>
      </c>
      <c r="B344" s="27">
        <v>0</v>
      </c>
      <c r="C344" s="27">
        <v>0</v>
      </c>
      <c r="D344" s="27">
        <v>3</v>
      </c>
      <c r="E344" s="27">
        <v>0</v>
      </c>
      <c r="F344" s="27">
        <v>0</v>
      </c>
      <c r="G344" s="27">
        <v>0</v>
      </c>
      <c r="H344" s="27">
        <v>0</v>
      </c>
      <c r="I344" s="27">
        <v>3</v>
      </c>
      <c r="J344" s="27">
        <v>0</v>
      </c>
      <c r="K344" s="27">
        <v>0</v>
      </c>
      <c r="L344" s="27">
        <v>0</v>
      </c>
      <c r="M344" s="27">
        <v>0</v>
      </c>
      <c r="N344" s="27">
        <v>0</v>
      </c>
      <c r="O344" s="27">
        <v>0</v>
      </c>
      <c r="P344" s="27">
        <v>0</v>
      </c>
      <c r="Q344" s="27">
        <v>0</v>
      </c>
      <c r="R344" s="27">
        <v>0</v>
      </c>
      <c r="S344" s="27">
        <v>0</v>
      </c>
      <c r="T344" s="27">
        <v>0</v>
      </c>
      <c r="U344" s="27">
        <v>0</v>
      </c>
      <c r="V344" s="27">
        <v>0</v>
      </c>
    </row>
    <row r="345" spans="1:26" x14ac:dyDescent="0.2">
      <c r="A345" s="2" t="s">
        <v>229</v>
      </c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</row>
    <row r="346" spans="1:26" x14ac:dyDescent="0.2">
      <c r="A346" s="1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</row>
    <row r="347" spans="1:26" x14ac:dyDescent="0.2">
      <c r="A347" s="1" t="s">
        <v>230</v>
      </c>
      <c r="B347" s="27">
        <v>0</v>
      </c>
      <c r="C347" s="27">
        <v>0</v>
      </c>
      <c r="D347" s="27">
        <v>0</v>
      </c>
      <c r="E347" s="27">
        <v>0</v>
      </c>
      <c r="F347" s="27">
        <v>0</v>
      </c>
      <c r="G347" s="27">
        <v>0</v>
      </c>
      <c r="H347" s="27">
        <v>0</v>
      </c>
      <c r="I347" s="27">
        <v>8</v>
      </c>
      <c r="J347" s="27">
        <v>0</v>
      </c>
      <c r="K347" s="27">
        <v>0</v>
      </c>
      <c r="L347" s="27">
        <v>0</v>
      </c>
      <c r="M347" s="27">
        <v>0</v>
      </c>
      <c r="N347" s="27">
        <v>0</v>
      </c>
      <c r="O347" s="27">
        <v>0</v>
      </c>
      <c r="P347" s="27">
        <v>0</v>
      </c>
      <c r="Q347" s="27">
        <v>0</v>
      </c>
      <c r="R347" s="27">
        <v>0</v>
      </c>
      <c r="S347" s="27">
        <v>0</v>
      </c>
      <c r="T347" s="27">
        <v>0</v>
      </c>
      <c r="U347" s="27">
        <v>0</v>
      </c>
      <c r="V347" s="27">
        <v>0</v>
      </c>
    </row>
    <row r="348" spans="1:26" x14ac:dyDescent="0.2">
      <c r="A348" s="2" t="s">
        <v>231</v>
      </c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</row>
    <row r="349" spans="1:26" x14ac:dyDescent="0.2">
      <c r="A349" s="1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</row>
    <row r="350" spans="1:26" x14ac:dyDescent="0.2">
      <c r="A350" s="1" t="s">
        <v>232</v>
      </c>
      <c r="B350" s="27">
        <v>0</v>
      </c>
      <c r="C350" s="27">
        <v>0</v>
      </c>
      <c r="D350" s="27">
        <v>0</v>
      </c>
      <c r="E350" s="27">
        <v>0</v>
      </c>
      <c r="F350" s="27">
        <v>0</v>
      </c>
      <c r="G350" s="27">
        <v>0</v>
      </c>
      <c r="H350" s="27">
        <v>0</v>
      </c>
      <c r="I350" s="27">
        <v>106</v>
      </c>
      <c r="J350" s="27">
        <v>106</v>
      </c>
      <c r="K350" s="27">
        <v>0</v>
      </c>
      <c r="L350" s="27">
        <v>0</v>
      </c>
      <c r="M350" s="27">
        <v>0</v>
      </c>
      <c r="N350" s="27">
        <v>0</v>
      </c>
      <c r="O350" s="27">
        <v>0</v>
      </c>
      <c r="P350" s="27">
        <v>0</v>
      </c>
      <c r="Q350" s="27">
        <v>0</v>
      </c>
      <c r="R350" s="27">
        <v>0</v>
      </c>
      <c r="S350" s="27">
        <v>0</v>
      </c>
      <c r="T350" s="27">
        <v>0</v>
      </c>
      <c r="U350" s="27">
        <v>0</v>
      </c>
      <c r="V350" s="27">
        <v>0</v>
      </c>
    </row>
    <row r="351" spans="1:26" x14ac:dyDescent="0.2">
      <c r="A351" s="2" t="s">
        <v>233</v>
      </c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</row>
    <row r="352" spans="1:26" x14ac:dyDescent="0.2">
      <c r="A352" s="1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Z352" s="1"/>
    </row>
    <row r="355" spans="1:1" ht="17" x14ac:dyDescent="0.2">
      <c r="A355" s="4" t="s">
        <v>234</v>
      </c>
    </row>
    <row r="357" spans="1:1" x14ac:dyDescent="0.2">
      <c r="A357" s="2" t="s">
        <v>235</v>
      </c>
    </row>
    <row r="359" spans="1:1" ht="17" x14ac:dyDescent="0.2">
      <c r="A359" s="5" t="s">
        <v>236</v>
      </c>
    </row>
    <row r="361" spans="1:1" ht="17" x14ac:dyDescent="0.2">
      <c r="A361" s="5" t="s">
        <v>237</v>
      </c>
    </row>
  </sheetData>
  <autoFilter ref="Z1:Z235" xr:uid="{B82AE7AE-D3E9-924A-8EA5-A19BC081A77E}">
    <filterColumn colId="0">
      <customFilters>
        <customFilter operator="notEqual" val="phs*"/>
      </customFilters>
    </filterColumn>
  </autoFilter>
  <mergeCells count="2457">
    <mergeCell ref="T2:T4"/>
    <mergeCell ref="U2:U4"/>
    <mergeCell ref="V2:V4"/>
    <mergeCell ref="B5:B7"/>
    <mergeCell ref="C5:C7"/>
    <mergeCell ref="D5:D7"/>
    <mergeCell ref="E5:E7"/>
    <mergeCell ref="F5:F7"/>
    <mergeCell ref="G5:G7"/>
    <mergeCell ref="H5:H7"/>
    <mergeCell ref="N2:N4"/>
    <mergeCell ref="O2:O4"/>
    <mergeCell ref="P2:P4"/>
    <mergeCell ref="Q2:Q4"/>
    <mergeCell ref="R2:R4"/>
    <mergeCell ref="S2:S4"/>
    <mergeCell ref="H2:H4"/>
    <mergeCell ref="I2:I4"/>
    <mergeCell ref="J2:J4"/>
    <mergeCell ref="K2:K4"/>
    <mergeCell ref="L2:L4"/>
    <mergeCell ref="M2:M4"/>
    <mergeCell ref="B2:B4"/>
    <mergeCell ref="C2:C4"/>
    <mergeCell ref="D2:D4"/>
    <mergeCell ref="E2:E4"/>
    <mergeCell ref="F2:F4"/>
    <mergeCell ref="G2:G4"/>
    <mergeCell ref="N8:N10"/>
    <mergeCell ref="O8:O10"/>
    <mergeCell ref="U5:U7"/>
    <mergeCell ref="V5:V7"/>
    <mergeCell ref="B8:B10"/>
    <mergeCell ref="C8:C10"/>
    <mergeCell ref="D8:D10"/>
    <mergeCell ref="E8:E10"/>
    <mergeCell ref="F8:F10"/>
    <mergeCell ref="G8:G10"/>
    <mergeCell ref="H8:H10"/>
    <mergeCell ref="I8:I10"/>
    <mergeCell ref="O5:O7"/>
    <mergeCell ref="P5:P7"/>
    <mergeCell ref="Q5:Q7"/>
    <mergeCell ref="R5:R7"/>
    <mergeCell ref="S5:S7"/>
    <mergeCell ref="T5:T7"/>
    <mergeCell ref="I5:I7"/>
    <mergeCell ref="J5:J7"/>
    <mergeCell ref="K5:K7"/>
    <mergeCell ref="L5:L7"/>
    <mergeCell ref="M5:M7"/>
    <mergeCell ref="N5:N7"/>
    <mergeCell ref="Q11:Q13"/>
    <mergeCell ref="R11:R13"/>
    <mergeCell ref="S11:S13"/>
    <mergeCell ref="T11:T13"/>
    <mergeCell ref="U11:U13"/>
    <mergeCell ref="V11:V13"/>
    <mergeCell ref="K11:K13"/>
    <mergeCell ref="L11:L13"/>
    <mergeCell ref="M11:M13"/>
    <mergeCell ref="N11:N13"/>
    <mergeCell ref="O11:O13"/>
    <mergeCell ref="P11:P13"/>
    <mergeCell ref="V8:V10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P8:P10"/>
    <mergeCell ref="Q8:Q10"/>
    <mergeCell ref="R8:R10"/>
    <mergeCell ref="S8:S10"/>
    <mergeCell ref="T8:T10"/>
    <mergeCell ref="U8:U10"/>
    <mergeCell ref="J8:J10"/>
    <mergeCell ref="K8:K10"/>
    <mergeCell ref="L8:L10"/>
    <mergeCell ref="M8:M10"/>
    <mergeCell ref="T14:T16"/>
    <mergeCell ref="U14:U16"/>
    <mergeCell ref="V14:V16"/>
    <mergeCell ref="B17:B19"/>
    <mergeCell ref="C17:C19"/>
    <mergeCell ref="D17:D19"/>
    <mergeCell ref="E17:E19"/>
    <mergeCell ref="F17:F19"/>
    <mergeCell ref="G17:G19"/>
    <mergeCell ref="H17:H19"/>
    <mergeCell ref="N14:N16"/>
    <mergeCell ref="O14:O16"/>
    <mergeCell ref="P14:P16"/>
    <mergeCell ref="Q14:Q16"/>
    <mergeCell ref="R14:R16"/>
    <mergeCell ref="S14:S16"/>
    <mergeCell ref="H14:H16"/>
    <mergeCell ref="I14:I16"/>
    <mergeCell ref="J14:J16"/>
    <mergeCell ref="K14:K16"/>
    <mergeCell ref="L14:L16"/>
    <mergeCell ref="M14:M16"/>
    <mergeCell ref="B14:B16"/>
    <mergeCell ref="C14:C16"/>
    <mergeCell ref="D14:D16"/>
    <mergeCell ref="E14:E16"/>
    <mergeCell ref="F14:F16"/>
    <mergeCell ref="G14:G16"/>
    <mergeCell ref="N20:N22"/>
    <mergeCell ref="O20:O22"/>
    <mergeCell ref="U17:U19"/>
    <mergeCell ref="V17:V19"/>
    <mergeCell ref="B20:B22"/>
    <mergeCell ref="C20:C22"/>
    <mergeCell ref="D20:D22"/>
    <mergeCell ref="E20:E22"/>
    <mergeCell ref="F20:F22"/>
    <mergeCell ref="G20:G22"/>
    <mergeCell ref="H20:H22"/>
    <mergeCell ref="I20:I22"/>
    <mergeCell ref="O17:O19"/>
    <mergeCell ref="P17:P19"/>
    <mergeCell ref="Q17:Q19"/>
    <mergeCell ref="R17:R19"/>
    <mergeCell ref="S17:S19"/>
    <mergeCell ref="T17:T19"/>
    <mergeCell ref="I17:I19"/>
    <mergeCell ref="J17:J19"/>
    <mergeCell ref="K17:K19"/>
    <mergeCell ref="L17:L19"/>
    <mergeCell ref="M17:M19"/>
    <mergeCell ref="N17:N19"/>
    <mergeCell ref="Q23:Q25"/>
    <mergeCell ref="R23:R25"/>
    <mergeCell ref="S23:S25"/>
    <mergeCell ref="T23:T25"/>
    <mergeCell ref="U23:U25"/>
    <mergeCell ref="V23:V25"/>
    <mergeCell ref="K23:K25"/>
    <mergeCell ref="L23:L25"/>
    <mergeCell ref="M23:M25"/>
    <mergeCell ref="N23:N25"/>
    <mergeCell ref="O23:O25"/>
    <mergeCell ref="P23:P25"/>
    <mergeCell ref="V20:V22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P20:P22"/>
    <mergeCell ref="Q20:Q22"/>
    <mergeCell ref="R20:R22"/>
    <mergeCell ref="S20:S22"/>
    <mergeCell ref="T20:T22"/>
    <mergeCell ref="U20:U22"/>
    <mergeCell ref="J20:J22"/>
    <mergeCell ref="K20:K22"/>
    <mergeCell ref="L20:L22"/>
    <mergeCell ref="M20:M22"/>
    <mergeCell ref="T26:T28"/>
    <mergeCell ref="U26:U28"/>
    <mergeCell ref="V26:V28"/>
    <mergeCell ref="B29:B31"/>
    <mergeCell ref="C29:C31"/>
    <mergeCell ref="D29:D31"/>
    <mergeCell ref="E29:E31"/>
    <mergeCell ref="F29:F31"/>
    <mergeCell ref="G29:G31"/>
    <mergeCell ref="H29:H31"/>
    <mergeCell ref="N26:N28"/>
    <mergeCell ref="O26:O28"/>
    <mergeCell ref="P26:P28"/>
    <mergeCell ref="Q26:Q28"/>
    <mergeCell ref="R26:R28"/>
    <mergeCell ref="S26:S28"/>
    <mergeCell ref="H26:H28"/>
    <mergeCell ref="I26:I28"/>
    <mergeCell ref="J26:J28"/>
    <mergeCell ref="K26:K28"/>
    <mergeCell ref="L26:L28"/>
    <mergeCell ref="M26:M28"/>
    <mergeCell ref="B26:B28"/>
    <mergeCell ref="C26:C28"/>
    <mergeCell ref="D26:D28"/>
    <mergeCell ref="E26:E28"/>
    <mergeCell ref="F26:F28"/>
    <mergeCell ref="G26:G28"/>
    <mergeCell ref="N32:N34"/>
    <mergeCell ref="O32:O34"/>
    <mergeCell ref="U29:U31"/>
    <mergeCell ref="V29:V31"/>
    <mergeCell ref="B32:B34"/>
    <mergeCell ref="C32:C34"/>
    <mergeCell ref="D32:D34"/>
    <mergeCell ref="E32:E34"/>
    <mergeCell ref="F32:F34"/>
    <mergeCell ref="G32:G34"/>
    <mergeCell ref="H32:H34"/>
    <mergeCell ref="I32:I34"/>
    <mergeCell ref="O29:O31"/>
    <mergeCell ref="P29:P31"/>
    <mergeCell ref="Q29:Q31"/>
    <mergeCell ref="R29:R31"/>
    <mergeCell ref="S29:S31"/>
    <mergeCell ref="T29:T31"/>
    <mergeCell ref="I29:I31"/>
    <mergeCell ref="J29:J31"/>
    <mergeCell ref="K29:K31"/>
    <mergeCell ref="L29:L31"/>
    <mergeCell ref="M29:M31"/>
    <mergeCell ref="N29:N31"/>
    <mergeCell ref="Q35:Q37"/>
    <mergeCell ref="R35:R37"/>
    <mergeCell ref="S35:S37"/>
    <mergeCell ref="T35:T37"/>
    <mergeCell ref="U35:U37"/>
    <mergeCell ref="V35:V37"/>
    <mergeCell ref="K35:K37"/>
    <mergeCell ref="L35:L37"/>
    <mergeCell ref="M35:M37"/>
    <mergeCell ref="N35:N37"/>
    <mergeCell ref="O35:O37"/>
    <mergeCell ref="P35:P37"/>
    <mergeCell ref="V32:V34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P32:P34"/>
    <mergeCell ref="Q32:Q34"/>
    <mergeCell ref="R32:R34"/>
    <mergeCell ref="S32:S34"/>
    <mergeCell ref="T32:T34"/>
    <mergeCell ref="U32:U34"/>
    <mergeCell ref="J32:J34"/>
    <mergeCell ref="K32:K34"/>
    <mergeCell ref="L32:L34"/>
    <mergeCell ref="M32:M34"/>
    <mergeCell ref="T38:T40"/>
    <mergeCell ref="U38:U40"/>
    <mergeCell ref="V38:V40"/>
    <mergeCell ref="B41:B43"/>
    <mergeCell ref="C41:C43"/>
    <mergeCell ref="D41:D43"/>
    <mergeCell ref="E41:E43"/>
    <mergeCell ref="F41:F43"/>
    <mergeCell ref="G41:G43"/>
    <mergeCell ref="H41:H43"/>
    <mergeCell ref="N38:N40"/>
    <mergeCell ref="O38:O40"/>
    <mergeCell ref="P38:P40"/>
    <mergeCell ref="Q38:Q40"/>
    <mergeCell ref="R38:R40"/>
    <mergeCell ref="S38:S40"/>
    <mergeCell ref="H38:H40"/>
    <mergeCell ref="I38:I40"/>
    <mergeCell ref="J38:J40"/>
    <mergeCell ref="K38:K40"/>
    <mergeCell ref="L38:L40"/>
    <mergeCell ref="M38:M40"/>
    <mergeCell ref="B38:B40"/>
    <mergeCell ref="C38:C40"/>
    <mergeCell ref="D38:D40"/>
    <mergeCell ref="E38:E40"/>
    <mergeCell ref="F38:F40"/>
    <mergeCell ref="G38:G40"/>
    <mergeCell ref="N44:N46"/>
    <mergeCell ref="O44:O46"/>
    <mergeCell ref="U41:U43"/>
    <mergeCell ref="V41:V43"/>
    <mergeCell ref="B44:B46"/>
    <mergeCell ref="C44:C46"/>
    <mergeCell ref="D44:D46"/>
    <mergeCell ref="E44:E46"/>
    <mergeCell ref="F44:F46"/>
    <mergeCell ref="G44:G46"/>
    <mergeCell ref="H44:H46"/>
    <mergeCell ref="I44:I46"/>
    <mergeCell ref="O41:O43"/>
    <mergeCell ref="P41:P43"/>
    <mergeCell ref="Q41:Q43"/>
    <mergeCell ref="R41:R43"/>
    <mergeCell ref="S41:S43"/>
    <mergeCell ref="T41:T43"/>
    <mergeCell ref="I41:I43"/>
    <mergeCell ref="J41:J43"/>
    <mergeCell ref="K41:K43"/>
    <mergeCell ref="L41:L43"/>
    <mergeCell ref="M41:M43"/>
    <mergeCell ref="N41:N43"/>
    <mergeCell ref="Q47:Q49"/>
    <mergeCell ref="R47:R49"/>
    <mergeCell ref="S47:S49"/>
    <mergeCell ref="T47:T49"/>
    <mergeCell ref="U47:U49"/>
    <mergeCell ref="V47:V49"/>
    <mergeCell ref="K47:K49"/>
    <mergeCell ref="L47:L49"/>
    <mergeCell ref="M47:M49"/>
    <mergeCell ref="N47:N49"/>
    <mergeCell ref="O47:O49"/>
    <mergeCell ref="P47:P49"/>
    <mergeCell ref="V44:V46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P44:P46"/>
    <mergeCell ref="Q44:Q46"/>
    <mergeCell ref="R44:R46"/>
    <mergeCell ref="S44:S46"/>
    <mergeCell ref="T44:T46"/>
    <mergeCell ref="U44:U46"/>
    <mergeCell ref="J44:J46"/>
    <mergeCell ref="K44:K46"/>
    <mergeCell ref="L44:L46"/>
    <mergeCell ref="M44:M46"/>
    <mergeCell ref="T50:T52"/>
    <mergeCell ref="U50:U52"/>
    <mergeCell ref="V50:V52"/>
    <mergeCell ref="B53:B55"/>
    <mergeCell ref="C53:C55"/>
    <mergeCell ref="D53:D55"/>
    <mergeCell ref="E53:E55"/>
    <mergeCell ref="F53:F55"/>
    <mergeCell ref="G53:G55"/>
    <mergeCell ref="H53:H55"/>
    <mergeCell ref="N50:N52"/>
    <mergeCell ref="O50:O52"/>
    <mergeCell ref="P50:P52"/>
    <mergeCell ref="Q50:Q52"/>
    <mergeCell ref="R50:R52"/>
    <mergeCell ref="S50:S52"/>
    <mergeCell ref="H50:H52"/>
    <mergeCell ref="I50:I52"/>
    <mergeCell ref="J50:J52"/>
    <mergeCell ref="K50:K52"/>
    <mergeCell ref="L50:L52"/>
    <mergeCell ref="M50:M52"/>
    <mergeCell ref="B50:B52"/>
    <mergeCell ref="C50:C52"/>
    <mergeCell ref="D50:D52"/>
    <mergeCell ref="E50:E52"/>
    <mergeCell ref="F50:F52"/>
    <mergeCell ref="G50:G52"/>
    <mergeCell ref="N56:N58"/>
    <mergeCell ref="O56:O58"/>
    <mergeCell ref="U53:U55"/>
    <mergeCell ref="V53:V55"/>
    <mergeCell ref="B56:B58"/>
    <mergeCell ref="C56:C58"/>
    <mergeCell ref="D56:D58"/>
    <mergeCell ref="E56:E58"/>
    <mergeCell ref="F56:F58"/>
    <mergeCell ref="G56:G58"/>
    <mergeCell ref="H56:H58"/>
    <mergeCell ref="I56:I58"/>
    <mergeCell ref="O53:O55"/>
    <mergeCell ref="P53:P55"/>
    <mergeCell ref="Q53:Q55"/>
    <mergeCell ref="R53:R55"/>
    <mergeCell ref="S53:S55"/>
    <mergeCell ref="T53:T55"/>
    <mergeCell ref="I53:I55"/>
    <mergeCell ref="J53:J55"/>
    <mergeCell ref="K53:K55"/>
    <mergeCell ref="L53:L55"/>
    <mergeCell ref="M53:M55"/>
    <mergeCell ref="N53:N55"/>
    <mergeCell ref="Q59:Q61"/>
    <mergeCell ref="R59:R61"/>
    <mergeCell ref="S59:S61"/>
    <mergeCell ref="T59:T61"/>
    <mergeCell ref="U59:U61"/>
    <mergeCell ref="V59:V61"/>
    <mergeCell ref="K59:K61"/>
    <mergeCell ref="L59:L61"/>
    <mergeCell ref="M59:M61"/>
    <mergeCell ref="N59:N61"/>
    <mergeCell ref="O59:O61"/>
    <mergeCell ref="P59:P61"/>
    <mergeCell ref="V56:V58"/>
    <mergeCell ref="B59:B61"/>
    <mergeCell ref="C59:C61"/>
    <mergeCell ref="D59:D61"/>
    <mergeCell ref="E59:E61"/>
    <mergeCell ref="F59:F61"/>
    <mergeCell ref="G59:G61"/>
    <mergeCell ref="H59:H61"/>
    <mergeCell ref="I59:I61"/>
    <mergeCell ref="J59:J61"/>
    <mergeCell ref="P56:P58"/>
    <mergeCell ref="Q56:Q58"/>
    <mergeCell ref="R56:R58"/>
    <mergeCell ref="S56:S58"/>
    <mergeCell ref="T56:T58"/>
    <mergeCell ref="U56:U58"/>
    <mergeCell ref="J56:J58"/>
    <mergeCell ref="K56:K58"/>
    <mergeCell ref="L56:L58"/>
    <mergeCell ref="M56:M58"/>
    <mergeCell ref="T62:T64"/>
    <mergeCell ref="U62:U64"/>
    <mergeCell ref="V62:V64"/>
    <mergeCell ref="B65:B67"/>
    <mergeCell ref="C65:C67"/>
    <mergeCell ref="D65:D67"/>
    <mergeCell ref="E65:E67"/>
    <mergeCell ref="F65:F67"/>
    <mergeCell ref="G65:G67"/>
    <mergeCell ref="H65:H67"/>
    <mergeCell ref="N62:N64"/>
    <mergeCell ref="O62:O64"/>
    <mergeCell ref="P62:P64"/>
    <mergeCell ref="Q62:Q64"/>
    <mergeCell ref="R62:R64"/>
    <mergeCell ref="S62:S64"/>
    <mergeCell ref="H62:H64"/>
    <mergeCell ref="I62:I64"/>
    <mergeCell ref="J62:J64"/>
    <mergeCell ref="K62:K64"/>
    <mergeCell ref="L62:L64"/>
    <mergeCell ref="M62:M64"/>
    <mergeCell ref="B62:B64"/>
    <mergeCell ref="C62:C64"/>
    <mergeCell ref="D62:D64"/>
    <mergeCell ref="E62:E64"/>
    <mergeCell ref="F62:F64"/>
    <mergeCell ref="G62:G64"/>
    <mergeCell ref="N68:N70"/>
    <mergeCell ref="O68:O70"/>
    <mergeCell ref="U65:U67"/>
    <mergeCell ref="V65:V67"/>
    <mergeCell ref="B68:B70"/>
    <mergeCell ref="C68:C70"/>
    <mergeCell ref="D68:D70"/>
    <mergeCell ref="E68:E70"/>
    <mergeCell ref="F68:F70"/>
    <mergeCell ref="G68:G70"/>
    <mergeCell ref="H68:H70"/>
    <mergeCell ref="I68:I70"/>
    <mergeCell ref="O65:O67"/>
    <mergeCell ref="P65:P67"/>
    <mergeCell ref="Q65:Q67"/>
    <mergeCell ref="R65:R67"/>
    <mergeCell ref="S65:S67"/>
    <mergeCell ref="T65:T67"/>
    <mergeCell ref="I65:I67"/>
    <mergeCell ref="J65:J67"/>
    <mergeCell ref="K65:K67"/>
    <mergeCell ref="L65:L67"/>
    <mergeCell ref="M65:M67"/>
    <mergeCell ref="N65:N67"/>
    <mergeCell ref="Q71:Q73"/>
    <mergeCell ref="R71:R73"/>
    <mergeCell ref="S71:S73"/>
    <mergeCell ref="T71:T73"/>
    <mergeCell ref="U71:U73"/>
    <mergeCell ref="V71:V73"/>
    <mergeCell ref="K71:K73"/>
    <mergeCell ref="L71:L73"/>
    <mergeCell ref="M71:M73"/>
    <mergeCell ref="N71:N73"/>
    <mergeCell ref="O71:O73"/>
    <mergeCell ref="P71:P73"/>
    <mergeCell ref="V68:V70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P68:P70"/>
    <mergeCell ref="Q68:Q70"/>
    <mergeCell ref="R68:R70"/>
    <mergeCell ref="S68:S70"/>
    <mergeCell ref="T68:T70"/>
    <mergeCell ref="U68:U70"/>
    <mergeCell ref="J68:J70"/>
    <mergeCell ref="K68:K70"/>
    <mergeCell ref="L68:L70"/>
    <mergeCell ref="M68:M70"/>
    <mergeCell ref="T74:T76"/>
    <mergeCell ref="U74:U76"/>
    <mergeCell ref="V74:V76"/>
    <mergeCell ref="B77:B79"/>
    <mergeCell ref="C77:C79"/>
    <mergeCell ref="D77:D79"/>
    <mergeCell ref="E77:E79"/>
    <mergeCell ref="F77:F79"/>
    <mergeCell ref="G77:G79"/>
    <mergeCell ref="H77:H79"/>
    <mergeCell ref="N74:N76"/>
    <mergeCell ref="O74:O76"/>
    <mergeCell ref="P74:P76"/>
    <mergeCell ref="Q74:Q76"/>
    <mergeCell ref="R74:R76"/>
    <mergeCell ref="S74:S76"/>
    <mergeCell ref="H74:H76"/>
    <mergeCell ref="I74:I76"/>
    <mergeCell ref="J74:J76"/>
    <mergeCell ref="K74:K76"/>
    <mergeCell ref="L74:L76"/>
    <mergeCell ref="M74:M76"/>
    <mergeCell ref="B74:B76"/>
    <mergeCell ref="C74:C76"/>
    <mergeCell ref="D74:D76"/>
    <mergeCell ref="E74:E76"/>
    <mergeCell ref="F74:F76"/>
    <mergeCell ref="G74:G76"/>
    <mergeCell ref="N80:N82"/>
    <mergeCell ref="O80:O82"/>
    <mergeCell ref="U77:U79"/>
    <mergeCell ref="V77:V79"/>
    <mergeCell ref="B80:B82"/>
    <mergeCell ref="C80:C82"/>
    <mergeCell ref="D80:D82"/>
    <mergeCell ref="E80:E82"/>
    <mergeCell ref="F80:F82"/>
    <mergeCell ref="G80:G82"/>
    <mergeCell ref="H80:H82"/>
    <mergeCell ref="I80:I82"/>
    <mergeCell ref="O77:O79"/>
    <mergeCell ref="P77:P79"/>
    <mergeCell ref="Q77:Q79"/>
    <mergeCell ref="R77:R79"/>
    <mergeCell ref="S77:S79"/>
    <mergeCell ref="T77:T79"/>
    <mergeCell ref="I77:I79"/>
    <mergeCell ref="J77:J79"/>
    <mergeCell ref="K77:K79"/>
    <mergeCell ref="L77:L79"/>
    <mergeCell ref="M77:M79"/>
    <mergeCell ref="N77:N79"/>
    <mergeCell ref="Q83:Q85"/>
    <mergeCell ref="R83:R85"/>
    <mergeCell ref="S83:S85"/>
    <mergeCell ref="T83:T85"/>
    <mergeCell ref="U83:U85"/>
    <mergeCell ref="V83:V85"/>
    <mergeCell ref="K83:K85"/>
    <mergeCell ref="L83:L85"/>
    <mergeCell ref="M83:M85"/>
    <mergeCell ref="N83:N85"/>
    <mergeCell ref="O83:O85"/>
    <mergeCell ref="P83:P85"/>
    <mergeCell ref="V80:V82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P80:P82"/>
    <mergeCell ref="Q80:Q82"/>
    <mergeCell ref="R80:R82"/>
    <mergeCell ref="S80:S82"/>
    <mergeCell ref="T80:T82"/>
    <mergeCell ref="U80:U82"/>
    <mergeCell ref="J80:J82"/>
    <mergeCell ref="K80:K82"/>
    <mergeCell ref="L80:L82"/>
    <mergeCell ref="M80:M82"/>
    <mergeCell ref="T86:T88"/>
    <mergeCell ref="U86:U88"/>
    <mergeCell ref="V86:V88"/>
    <mergeCell ref="B89:B91"/>
    <mergeCell ref="C89:C91"/>
    <mergeCell ref="D89:D91"/>
    <mergeCell ref="E89:E91"/>
    <mergeCell ref="F89:F91"/>
    <mergeCell ref="G89:G91"/>
    <mergeCell ref="H89:H91"/>
    <mergeCell ref="N86:N88"/>
    <mergeCell ref="O86:O88"/>
    <mergeCell ref="P86:P88"/>
    <mergeCell ref="Q86:Q88"/>
    <mergeCell ref="R86:R88"/>
    <mergeCell ref="S86:S88"/>
    <mergeCell ref="H86:H88"/>
    <mergeCell ref="I86:I88"/>
    <mergeCell ref="J86:J88"/>
    <mergeCell ref="K86:K88"/>
    <mergeCell ref="L86:L88"/>
    <mergeCell ref="M86:M88"/>
    <mergeCell ref="B86:B88"/>
    <mergeCell ref="C86:C88"/>
    <mergeCell ref="D86:D88"/>
    <mergeCell ref="E86:E88"/>
    <mergeCell ref="F86:F88"/>
    <mergeCell ref="G86:G88"/>
    <mergeCell ref="N92:N94"/>
    <mergeCell ref="O92:O94"/>
    <mergeCell ref="U89:U91"/>
    <mergeCell ref="V89:V91"/>
    <mergeCell ref="B92:B94"/>
    <mergeCell ref="C92:C94"/>
    <mergeCell ref="D92:D94"/>
    <mergeCell ref="E92:E94"/>
    <mergeCell ref="F92:F94"/>
    <mergeCell ref="G92:G94"/>
    <mergeCell ref="H92:H94"/>
    <mergeCell ref="I92:I94"/>
    <mergeCell ref="O89:O91"/>
    <mergeCell ref="P89:P91"/>
    <mergeCell ref="Q89:Q91"/>
    <mergeCell ref="R89:R91"/>
    <mergeCell ref="S89:S91"/>
    <mergeCell ref="T89:T91"/>
    <mergeCell ref="I89:I91"/>
    <mergeCell ref="J89:J91"/>
    <mergeCell ref="K89:K91"/>
    <mergeCell ref="L89:L91"/>
    <mergeCell ref="M89:M91"/>
    <mergeCell ref="N89:N91"/>
    <mergeCell ref="Q95:Q97"/>
    <mergeCell ref="R95:R97"/>
    <mergeCell ref="S95:S97"/>
    <mergeCell ref="T95:T97"/>
    <mergeCell ref="U95:U97"/>
    <mergeCell ref="V95:V97"/>
    <mergeCell ref="K95:K97"/>
    <mergeCell ref="L95:L97"/>
    <mergeCell ref="M95:M97"/>
    <mergeCell ref="N95:N97"/>
    <mergeCell ref="O95:O97"/>
    <mergeCell ref="P95:P97"/>
    <mergeCell ref="V92:V94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P92:P94"/>
    <mergeCell ref="Q92:Q94"/>
    <mergeCell ref="R92:R94"/>
    <mergeCell ref="S92:S94"/>
    <mergeCell ref="T92:T94"/>
    <mergeCell ref="U92:U94"/>
    <mergeCell ref="J92:J94"/>
    <mergeCell ref="K92:K94"/>
    <mergeCell ref="L92:L94"/>
    <mergeCell ref="M92:M94"/>
    <mergeCell ref="T98:T100"/>
    <mergeCell ref="U98:U100"/>
    <mergeCell ref="V98:V100"/>
    <mergeCell ref="B101:B103"/>
    <mergeCell ref="C101:C103"/>
    <mergeCell ref="D101:D103"/>
    <mergeCell ref="E101:E103"/>
    <mergeCell ref="F101:F103"/>
    <mergeCell ref="G101:G103"/>
    <mergeCell ref="H101:H103"/>
    <mergeCell ref="N98:N100"/>
    <mergeCell ref="O98:O100"/>
    <mergeCell ref="P98:P100"/>
    <mergeCell ref="Q98:Q100"/>
    <mergeCell ref="R98:R100"/>
    <mergeCell ref="S98:S100"/>
    <mergeCell ref="H98:H100"/>
    <mergeCell ref="I98:I100"/>
    <mergeCell ref="J98:J100"/>
    <mergeCell ref="K98:K100"/>
    <mergeCell ref="L98:L100"/>
    <mergeCell ref="M98:M100"/>
    <mergeCell ref="B98:B100"/>
    <mergeCell ref="C98:C100"/>
    <mergeCell ref="D98:D100"/>
    <mergeCell ref="E98:E100"/>
    <mergeCell ref="F98:F100"/>
    <mergeCell ref="G98:G100"/>
    <mergeCell ref="N104:N106"/>
    <mergeCell ref="O104:O106"/>
    <mergeCell ref="U101:U103"/>
    <mergeCell ref="V101:V103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O101:O103"/>
    <mergeCell ref="P101:P103"/>
    <mergeCell ref="Q101:Q103"/>
    <mergeCell ref="R101:R103"/>
    <mergeCell ref="S101:S103"/>
    <mergeCell ref="T101:T103"/>
    <mergeCell ref="I101:I103"/>
    <mergeCell ref="J101:J103"/>
    <mergeCell ref="K101:K103"/>
    <mergeCell ref="L101:L103"/>
    <mergeCell ref="M101:M103"/>
    <mergeCell ref="N101:N103"/>
    <mergeCell ref="Q107:Q109"/>
    <mergeCell ref="R107:R109"/>
    <mergeCell ref="S107:S109"/>
    <mergeCell ref="T107:T109"/>
    <mergeCell ref="U107:U109"/>
    <mergeCell ref="V107:V109"/>
    <mergeCell ref="K107:K109"/>
    <mergeCell ref="L107:L109"/>
    <mergeCell ref="M107:M109"/>
    <mergeCell ref="N107:N109"/>
    <mergeCell ref="O107:O109"/>
    <mergeCell ref="P107:P109"/>
    <mergeCell ref="V104:V106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P104:P106"/>
    <mergeCell ref="Q104:Q106"/>
    <mergeCell ref="R104:R106"/>
    <mergeCell ref="S104:S106"/>
    <mergeCell ref="T104:T106"/>
    <mergeCell ref="U104:U106"/>
    <mergeCell ref="J104:J106"/>
    <mergeCell ref="K104:K106"/>
    <mergeCell ref="L104:L106"/>
    <mergeCell ref="M104:M106"/>
    <mergeCell ref="T110:T112"/>
    <mergeCell ref="U110:U112"/>
    <mergeCell ref="V110:V112"/>
    <mergeCell ref="B113:B115"/>
    <mergeCell ref="C113:C115"/>
    <mergeCell ref="D113:D115"/>
    <mergeCell ref="E113:E115"/>
    <mergeCell ref="F113:F115"/>
    <mergeCell ref="G113:G115"/>
    <mergeCell ref="H113:H115"/>
    <mergeCell ref="N110:N112"/>
    <mergeCell ref="O110:O112"/>
    <mergeCell ref="P110:P112"/>
    <mergeCell ref="Q110:Q112"/>
    <mergeCell ref="R110:R112"/>
    <mergeCell ref="S110:S112"/>
    <mergeCell ref="H110:H112"/>
    <mergeCell ref="I110:I112"/>
    <mergeCell ref="J110:J112"/>
    <mergeCell ref="K110:K112"/>
    <mergeCell ref="L110:L112"/>
    <mergeCell ref="M110:M112"/>
    <mergeCell ref="B110:B112"/>
    <mergeCell ref="C110:C112"/>
    <mergeCell ref="D110:D112"/>
    <mergeCell ref="E110:E112"/>
    <mergeCell ref="F110:F112"/>
    <mergeCell ref="G110:G112"/>
    <mergeCell ref="N116:N118"/>
    <mergeCell ref="O116:O118"/>
    <mergeCell ref="U113:U115"/>
    <mergeCell ref="V113:V115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O113:O115"/>
    <mergeCell ref="P113:P115"/>
    <mergeCell ref="Q113:Q115"/>
    <mergeCell ref="R113:R115"/>
    <mergeCell ref="S113:S115"/>
    <mergeCell ref="T113:T115"/>
    <mergeCell ref="I113:I115"/>
    <mergeCell ref="J113:J115"/>
    <mergeCell ref="K113:K115"/>
    <mergeCell ref="L113:L115"/>
    <mergeCell ref="M113:M115"/>
    <mergeCell ref="N113:N115"/>
    <mergeCell ref="Q119:Q121"/>
    <mergeCell ref="R119:R121"/>
    <mergeCell ref="S119:S121"/>
    <mergeCell ref="T119:T121"/>
    <mergeCell ref="U119:U121"/>
    <mergeCell ref="V119:V121"/>
    <mergeCell ref="K119:K121"/>
    <mergeCell ref="L119:L121"/>
    <mergeCell ref="M119:M121"/>
    <mergeCell ref="N119:N121"/>
    <mergeCell ref="O119:O121"/>
    <mergeCell ref="P119:P121"/>
    <mergeCell ref="V116:V118"/>
    <mergeCell ref="B119:B121"/>
    <mergeCell ref="C119:C121"/>
    <mergeCell ref="D119:D121"/>
    <mergeCell ref="E119:E121"/>
    <mergeCell ref="F119:F121"/>
    <mergeCell ref="G119:G121"/>
    <mergeCell ref="H119:H121"/>
    <mergeCell ref="I119:I121"/>
    <mergeCell ref="J119:J121"/>
    <mergeCell ref="P116:P118"/>
    <mergeCell ref="Q116:Q118"/>
    <mergeCell ref="R116:R118"/>
    <mergeCell ref="S116:S118"/>
    <mergeCell ref="T116:T118"/>
    <mergeCell ref="U116:U118"/>
    <mergeCell ref="J116:J118"/>
    <mergeCell ref="K116:K118"/>
    <mergeCell ref="L116:L118"/>
    <mergeCell ref="M116:M118"/>
    <mergeCell ref="T122:T124"/>
    <mergeCell ref="U122:U124"/>
    <mergeCell ref="V122:V124"/>
    <mergeCell ref="B125:B127"/>
    <mergeCell ref="C125:C127"/>
    <mergeCell ref="D125:D127"/>
    <mergeCell ref="E125:E127"/>
    <mergeCell ref="F125:F127"/>
    <mergeCell ref="G125:G127"/>
    <mergeCell ref="H125:H127"/>
    <mergeCell ref="N122:N124"/>
    <mergeCell ref="O122:O124"/>
    <mergeCell ref="P122:P124"/>
    <mergeCell ref="Q122:Q124"/>
    <mergeCell ref="R122:R124"/>
    <mergeCell ref="S122:S124"/>
    <mergeCell ref="H122:H124"/>
    <mergeCell ref="I122:I124"/>
    <mergeCell ref="J122:J124"/>
    <mergeCell ref="K122:K124"/>
    <mergeCell ref="L122:L124"/>
    <mergeCell ref="M122:M124"/>
    <mergeCell ref="B122:B124"/>
    <mergeCell ref="C122:C124"/>
    <mergeCell ref="D122:D124"/>
    <mergeCell ref="E122:E124"/>
    <mergeCell ref="F122:F124"/>
    <mergeCell ref="G122:G124"/>
    <mergeCell ref="N128:N130"/>
    <mergeCell ref="O128:O130"/>
    <mergeCell ref="U125:U127"/>
    <mergeCell ref="V125:V127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O125:O127"/>
    <mergeCell ref="P125:P127"/>
    <mergeCell ref="Q125:Q127"/>
    <mergeCell ref="R125:R127"/>
    <mergeCell ref="S125:S127"/>
    <mergeCell ref="T125:T127"/>
    <mergeCell ref="I125:I127"/>
    <mergeCell ref="J125:J127"/>
    <mergeCell ref="K125:K127"/>
    <mergeCell ref="L125:L127"/>
    <mergeCell ref="M125:M127"/>
    <mergeCell ref="N125:N127"/>
    <mergeCell ref="Q131:Q133"/>
    <mergeCell ref="R131:R133"/>
    <mergeCell ref="S131:S133"/>
    <mergeCell ref="T131:T133"/>
    <mergeCell ref="U131:U133"/>
    <mergeCell ref="V131:V133"/>
    <mergeCell ref="K131:K133"/>
    <mergeCell ref="L131:L133"/>
    <mergeCell ref="M131:M133"/>
    <mergeCell ref="N131:N133"/>
    <mergeCell ref="O131:O133"/>
    <mergeCell ref="P131:P133"/>
    <mergeCell ref="V128:V130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P128:P130"/>
    <mergeCell ref="Q128:Q130"/>
    <mergeCell ref="R128:R130"/>
    <mergeCell ref="S128:S130"/>
    <mergeCell ref="T128:T130"/>
    <mergeCell ref="U128:U130"/>
    <mergeCell ref="J128:J130"/>
    <mergeCell ref="K128:K130"/>
    <mergeCell ref="L128:L130"/>
    <mergeCell ref="M128:M130"/>
    <mergeCell ref="T134:T136"/>
    <mergeCell ref="U134:U136"/>
    <mergeCell ref="V134:V136"/>
    <mergeCell ref="B137:B139"/>
    <mergeCell ref="C137:C139"/>
    <mergeCell ref="D137:D139"/>
    <mergeCell ref="E137:E139"/>
    <mergeCell ref="F137:F139"/>
    <mergeCell ref="G137:G139"/>
    <mergeCell ref="H137:H139"/>
    <mergeCell ref="N134:N136"/>
    <mergeCell ref="O134:O136"/>
    <mergeCell ref="P134:P136"/>
    <mergeCell ref="Q134:Q136"/>
    <mergeCell ref="R134:R136"/>
    <mergeCell ref="S134:S136"/>
    <mergeCell ref="H134:H136"/>
    <mergeCell ref="I134:I136"/>
    <mergeCell ref="J134:J136"/>
    <mergeCell ref="K134:K136"/>
    <mergeCell ref="L134:L136"/>
    <mergeCell ref="M134:M136"/>
    <mergeCell ref="B134:B136"/>
    <mergeCell ref="C134:C136"/>
    <mergeCell ref="D134:D136"/>
    <mergeCell ref="E134:E136"/>
    <mergeCell ref="F134:F136"/>
    <mergeCell ref="G134:G136"/>
    <mergeCell ref="N140:N142"/>
    <mergeCell ref="O140:O142"/>
    <mergeCell ref="U137:U139"/>
    <mergeCell ref="V137:V139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O137:O139"/>
    <mergeCell ref="P137:P139"/>
    <mergeCell ref="Q137:Q139"/>
    <mergeCell ref="R137:R139"/>
    <mergeCell ref="S137:S139"/>
    <mergeCell ref="T137:T139"/>
    <mergeCell ref="I137:I139"/>
    <mergeCell ref="J137:J139"/>
    <mergeCell ref="K137:K139"/>
    <mergeCell ref="L137:L139"/>
    <mergeCell ref="M137:M139"/>
    <mergeCell ref="N137:N139"/>
    <mergeCell ref="Q143:Q145"/>
    <mergeCell ref="R143:R145"/>
    <mergeCell ref="S143:S145"/>
    <mergeCell ref="T143:T145"/>
    <mergeCell ref="U143:U145"/>
    <mergeCell ref="V143:V145"/>
    <mergeCell ref="K143:K145"/>
    <mergeCell ref="L143:L145"/>
    <mergeCell ref="M143:M145"/>
    <mergeCell ref="N143:N145"/>
    <mergeCell ref="O143:O145"/>
    <mergeCell ref="P143:P145"/>
    <mergeCell ref="V140:V142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43:J145"/>
    <mergeCell ref="P140:P142"/>
    <mergeCell ref="Q140:Q142"/>
    <mergeCell ref="R140:R142"/>
    <mergeCell ref="S140:S142"/>
    <mergeCell ref="T140:T142"/>
    <mergeCell ref="U140:U142"/>
    <mergeCell ref="J140:J142"/>
    <mergeCell ref="K140:K142"/>
    <mergeCell ref="L140:L142"/>
    <mergeCell ref="M140:M142"/>
    <mergeCell ref="T146:T148"/>
    <mergeCell ref="U146:U148"/>
    <mergeCell ref="V146:V148"/>
    <mergeCell ref="B149:B151"/>
    <mergeCell ref="C149:C151"/>
    <mergeCell ref="D149:D151"/>
    <mergeCell ref="E149:E151"/>
    <mergeCell ref="F149:F151"/>
    <mergeCell ref="G149:G151"/>
    <mergeCell ref="H149:H151"/>
    <mergeCell ref="N146:N148"/>
    <mergeCell ref="O146:O148"/>
    <mergeCell ref="P146:P148"/>
    <mergeCell ref="Q146:Q148"/>
    <mergeCell ref="R146:R148"/>
    <mergeCell ref="S146:S148"/>
    <mergeCell ref="H146:H148"/>
    <mergeCell ref="I146:I148"/>
    <mergeCell ref="J146:J148"/>
    <mergeCell ref="K146:K148"/>
    <mergeCell ref="L146:L148"/>
    <mergeCell ref="M146:M148"/>
    <mergeCell ref="B146:B148"/>
    <mergeCell ref="C146:C148"/>
    <mergeCell ref="D146:D148"/>
    <mergeCell ref="E146:E148"/>
    <mergeCell ref="F146:F148"/>
    <mergeCell ref="G146:G148"/>
    <mergeCell ref="N152:N154"/>
    <mergeCell ref="O152:O154"/>
    <mergeCell ref="U149:U151"/>
    <mergeCell ref="V149:V151"/>
    <mergeCell ref="B152:B154"/>
    <mergeCell ref="C152:C154"/>
    <mergeCell ref="D152:D154"/>
    <mergeCell ref="E152:E154"/>
    <mergeCell ref="F152:F154"/>
    <mergeCell ref="G152:G154"/>
    <mergeCell ref="H152:H154"/>
    <mergeCell ref="I152:I154"/>
    <mergeCell ref="O149:O151"/>
    <mergeCell ref="P149:P151"/>
    <mergeCell ref="Q149:Q151"/>
    <mergeCell ref="R149:R151"/>
    <mergeCell ref="S149:S151"/>
    <mergeCell ref="T149:T151"/>
    <mergeCell ref="I149:I151"/>
    <mergeCell ref="J149:J151"/>
    <mergeCell ref="K149:K151"/>
    <mergeCell ref="L149:L151"/>
    <mergeCell ref="M149:M151"/>
    <mergeCell ref="N149:N151"/>
    <mergeCell ref="Q155:Q157"/>
    <mergeCell ref="R155:R157"/>
    <mergeCell ref="S155:S157"/>
    <mergeCell ref="T155:T157"/>
    <mergeCell ref="U155:U157"/>
    <mergeCell ref="V155:V157"/>
    <mergeCell ref="K155:K157"/>
    <mergeCell ref="L155:L157"/>
    <mergeCell ref="M155:M157"/>
    <mergeCell ref="N155:N157"/>
    <mergeCell ref="O155:O157"/>
    <mergeCell ref="P155:P157"/>
    <mergeCell ref="V152:V154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55:J157"/>
    <mergeCell ref="P152:P154"/>
    <mergeCell ref="Q152:Q154"/>
    <mergeCell ref="R152:R154"/>
    <mergeCell ref="S152:S154"/>
    <mergeCell ref="T152:T154"/>
    <mergeCell ref="U152:U154"/>
    <mergeCell ref="J152:J154"/>
    <mergeCell ref="K152:K154"/>
    <mergeCell ref="L152:L154"/>
    <mergeCell ref="M152:M154"/>
    <mergeCell ref="T158:T160"/>
    <mergeCell ref="U158:U160"/>
    <mergeCell ref="V158:V160"/>
    <mergeCell ref="B161:B163"/>
    <mergeCell ref="C161:C163"/>
    <mergeCell ref="D161:D163"/>
    <mergeCell ref="E161:E163"/>
    <mergeCell ref="F161:F163"/>
    <mergeCell ref="G161:G163"/>
    <mergeCell ref="H161:H163"/>
    <mergeCell ref="N158:N160"/>
    <mergeCell ref="O158:O160"/>
    <mergeCell ref="P158:P160"/>
    <mergeCell ref="Q158:Q160"/>
    <mergeCell ref="R158:R160"/>
    <mergeCell ref="S158:S160"/>
    <mergeCell ref="H158:H160"/>
    <mergeCell ref="I158:I160"/>
    <mergeCell ref="J158:J160"/>
    <mergeCell ref="K158:K160"/>
    <mergeCell ref="L158:L160"/>
    <mergeCell ref="M158:M160"/>
    <mergeCell ref="B158:B160"/>
    <mergeCell ref="C158:C160"/>
    <mergeCell ref="D158:D160"/>
    <mergeCell ref="E158:E160"/>
    <mergeCell ref="F158:F160"/>
    <mergeCell ref="G158:G160"/>
    <mergeCell ref="N164:N166"/>
    <mergeCell ref="O164:O166"/>
    <mergeCell ref="U161:U163"/>
    <mergeCell ref="V161:V163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O161:O163"/>
    <mergeCell ref="P161:P163"/>
    <mergeCell ref="Q161:Q163"/>
    <mergeCell ref="R161:R163"/>
    <mergeCell ref="S161:S163"/>
    <mergeCell ref="T161:T163"/>
    <mergeCell ref="I161:I163"/>
    <mergeCell ref="J161:J163"/>
    <mergeCell ref="K161:K163"/>
    <mergeCell ref="L161:L163"/>
    <mergeCell ref="M161:M163"/>
    <mergeCell ref="N161:N163"/>
    <mergeCell ref="Q167:Q169"/>
    <mergeCell ref="R167:R169"/>
    <mergeCell ref="S167:S169"/>
    <mergeCell ref="T167:T169"/>
    <mergeCell ref="U167:U169"/>
    <mergeCell ref="V167:V169"/>
    <mergeCell ref="K167:K169"/>
    <mergeCell ref="L167:L169"/>
    <mergeCell ref="M167:M169"/>
    <mergeCell ref="N167:N169"/>
    <mergeCell ref="O167:O169"/>
    <mergeCell ref="P167:P169"/>
    <mergeCell ref="V164:V166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7:J169"/>
    <mergeCell ref="P164:P166"/>
    <mergeCell ref="Q164:Q166"/>
    <mergeCell ref="R164:R166"/>
    <mergeCell ref="S164:S166"/>
    <mergeCell ref="T164:T166"/>
    <mergeCell ref="U164:U166"/>
    <mergeCell ref="J164:J166"/>
    <mergeCell ref="K164:K166"/>
    <mergeCell ref="L164:L166"/>
    <mergeCell ref="M164:M166"/>
    <mergeCell ref="T170:T172"/>
    <mergeCell ref="U170:U172"/>
    <mergeCell ref="V170:V172"/>
    <mergeCell ref="B173:B175"/>
    <mergeCell ref="C173:C175"/>
    <mergeCell ref="D173:D175"/>
    <mergeCell ref="E173:E175"/>
    <mergeCell ref="F173:F175"/>
    <mergeCell ref="G173:G175"/>
    <mergeCell ref="H173:H175"/>
    <mergeCell ref="N170:N172"/>
    <mergeCell ref="O170:O172"/>
    <mergeCell ref="P170:P172"/>
    <mergeCell ref="Q170:Q172"/>
    <mergeCell ref="R170:R172"/>
    <mergeCell ref="S170:S172"/>
    <mergeCell ref="H170:H172"/>
    <mergeCell ref="I170:I172"/>
    <mergeCell ref="J170:J172"/>
    <mergeCell ref="K170:K172"/>
    <mergeCell ref="L170:L172"/>
    <mergeCell ref="M170:M172"/>
    <mergeCell ref="B170:B172"/>
    <mergeCell ref="C170:C172"/>
    <mergeCell ref="D170:D172"/>
    <mergeCell ref="E170:E172"/>
    <mergeCell ref="F170:F172"/>
    <mergeCell ref="G170:G172"/>
    <mergeCell ref="N176:N178"/>
    <mergeCell ref="O176:O178"/>
    <mergeCell ref="U173:U175"/>
    <mergeCell ref="V173:V175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O173:O175"/>
    <mergeCell ref="P173:P175"/>
    <mergeCell ref="Q173:Q175"/>
    <mergeCell ref="R173:R175"/>
    <mergeCell ref="S173:S175"/>
    <mergeCell ref="T173:T175"/>
    <mergeCell ref="I173:I175"/>
    <mergeCell ref="J173:J175"/>
    <mergeCell ref="K173:K175"/>
    <mergeCell ref="L173:L175"/>
    <mergeCell ref="M173:M175"/>
    <mergeCell ref="N173:N175"/>
    <mergeCell ref="Q179:Q181"/>
    <mergeCell ref="R179:R181"/>
    <mergeCell ref="S179:S181"/>
    <mergeCell ref="T179:T181"/>
    <mergeCell ref="U179:U181"/>
    <mergeCell ref="V179:V181"/>
    <mergeCell ref="K179:K181"/>
    <mergeCell ref="L179:L181"/>
    <mergeCell ref="M179:M181"/>
    <mergeCell ref="N179:N181"/>
    <mergeCell ref="O179:O181"/>
    <mergeCell ref="P179:P181"/>
    <mergeCell ref="V176:V178"/>
    <mergeCell ref="B179:B181"/>
    <mergeCell ref="C179:C181"/>
    <mergeCell ref="D179:D181"/>
    <mergeCell ref="E179:E181"/>
    <mergeCell ref="F179:F181"/>
    <mergeCell ref="G179:G181"/>
    <mergeCell ref="H179:H181"/>
    <mergeCell ref="I179:I181"/>
    <mergeCell ref="J179:J181"/>
    <mergeCell ref="P176:P178"/>
    <mergeCell ref="Q176:Q178"/>
    <mergeCell ref="R176:R178"/>
    <mergeCell ref="S176:S178"/>
    <mergeCell ref="T176:T178"/>
    <mergeCell ref="U176:U178"/>
    <mergeCell ref="J176:J178"/>
    <mergeCell ref="K176:K178"/>
    <mergeCell ref="L176:L178"/>
    <mergeCell ref="M176:M178"/>
    <mergeCell ref="T182:T184"/>
    <mergeCell ref="U182:U184"/>
    <mergeCell ref="V182:V184"/>
    <mergeCell ref="B185:B187"/>
    <mergeCell ref="C185:C187"/>
    <mergeCell ref="D185:D187"/>
    <mergeCell ref="E185:E187"/>
    <mergeCell ref="F185:F187"/>
    <mergeCell ref="G185:G187"/>
    <mergeCell ref="H185:H187"/>
    <mergeCell ref="N182:N184"/>
    <mergeCell ref="O182:O184"/>
    <mergeCell ref="P182:P184"/>
    <mergeCell ref="Q182:Q184"/>
    <mergeCell ref="R182:R184"/>
    <mergeCell ref="S182:S184"/>
    <mergeCell ref="H182:H184"/>
    <mergeCell ref="I182:I184"/>
    <mergeCell ref="J182:J184"/>
    <mergeCell ref="K182:K184"/>
    <mergeCell ref="L182:L184"/>
    <mergeCell ref="M182:M184"/>
    <mergeCell ref="B182:B184"/>
    <mergeCell ref="C182:C184"/>
    <mergeCell ref="D182:D184"/>
    <mergeCell ref="E182:E184"/>
    <mergeCell ref="F182:F184"/>
    <mergeCell ref="G182:G184"/>
    <mergeCell ref="N188:N190"/>
    <mergeCell ref="O188:O190"/>
    <mergeCell ref="U185:U187"/>
    <mergeCell ref="V185:V187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O185:O187"/>
    <mergeCell ref="P185:P187"/>
    <mergeCell ref="Q185:Q187"/>
    <mergeCell ref="R185:R187"/>
    <mergeCell ref="S185:S187"/>
    <mergeCell ref="T185:T187"/>
    <mergeCell ref="I185:I187"/>
    <mergeCell ref="J185:J187"/>
    <mergeCell ref="K185:K187"/>
    <mergeCell ref="L185:L187"/>
    <mergeCell ref="M185:M187"/>
    <mergeCell ref="N185:N187"/>
    <mergeCell ref="Q191:Q193"/>
    <mergeCell ref="R191:R193"/>
    <mergeCell ref="S191:S193"/>
    <mergeCell ref="T191:T193"/>
    <mergeCell ref="U191:U193"/>
    <mergeCell ref="V191:V193"/>
    <mergeCell ref="K191:K193"/>
    <mergeCell ref="L191:L193"/>
    <mergeCell ref="M191:M193"/>
    <mergeCell ref="N191:N193"/>
    <mergeCell ref="O191:O193"/>
    <mergeCell ref="P191:P193"/>
    <mergeCell ref="V188:V190"/>
    <mergeCell ref="B191:B193"/>
    <mergeCell ref="C191:C193"/>
    <mergeCell ref="D191:D193"/>
    <mergeCell ref="E191:E193"/>
    <mergeCell ref="F191:F193"/>
    <mergeCell ref="G191:G193"/>
    <mergeCell ref="H191:H193"/>
    <mergeCell ref="I191:I193"/>
    <mergeCell ref="J191:J193"/>
    <mergeCell ref="P188:P190"/>
    <mergeCell ref="Q188:Q190"/>
    <mergeCell ref="R188:R190"/>
    <mergeCell ref="S188:S190"/>
    <mergeCell ref="T188:T190"/>
    <mergeCell ref="U188:U190"/>
    <mergeCell ref="J188:J190"/>
    <mergeCell ref="K188:K190"/>
    <mergeCell ref="L188:L190"/>
    <mergeCell ref="M188:M190"/>
    <mergeCell ref="T194:T196"/>
    <mergeCell ref="U194:U196"/>
    <mergeCell ref="V194:V196"/>
    <mergeCell ref="B197:B199"/>
    <mergeCell ref="C197:C199"/>
    <mergeCell ref="D197:D199"/>
    <mergeCell ref="E197:E199"/>
    <mergeCell ref="F197:F199"/>
    <mergeCell ref="G197:G199"/>
    <mergeCell ref="H197:H199"/>
    <mergeCell ref="N194:N196"/>
    <mergeCell ref="O194:O196"/>
    <mergeCell ref="P194:P196"/>
    <mergeCell ref="Q194:Q196"/>
    <mergeCell ref="R194:R196"/>
    <mergeCell ref="S194:S196"/>
    <mergeCell ref="H194:H196"/>
    <mergeCell ref="I194:I196"/>
    <mergeCell ref="J194:J196"/>
    <mergeCell ref="K194:K196"/>
    <mergeCell ref="L194:L196"/>
    <mergeCell ref="M194:M196"/>
    <mergeCell ref="B194:B196"/>
    <mergeCell ref="C194:C196"/>
    <mergeCell ref="D194:D196"/>
    <mergeCell ref="E194:E196"/>
    <mergeCell ref="F194:F196"/>
    <mergeCell ref="G194:G196"/>
    <mergeCell ref="N200:N202"/>
    <mergeCell ref="O200:O202"/>
    <mergeCell ref="U197:U199"/>
    <mergeCell ref="V197:V199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O197:O199"/>
    <mergeCell ref="P197:P199"/>
    <mergeCell ref="Q197:Q199"/>
    <mergeCell ref="R197:R199"/>
    <mergeCell ref="S197:S199"/>
    <mergeCell ref="T197:T199"/>
    <mergeCell ref="I197:I199"/>
    <mergeCell ref="J197:J199"/>
    <mergeCell ref="K197:K199"/>
    <mergeCell ref="L197:L199"/>
    <mergeCell ref="M197:M199"/>
    <mergeCell ref="N197:N199"/>
    <mergeCell ref="Q203:Q205"/>
    <mergeCell ref="R203:R205"/>
    <mergeCell ref="S203:S205"/>
    <mergeCell ref="T203:T205"/>
    <mergeCell ref="U203:U205"/>
    <mergeCell ref="V203:V205"/>
    <mergeCell ref="K203:K205"/>
    <mergeCell ref="L203:L205"/>
    <mergeCell ref="M203:M205"/>
    <mergeCell ref="N203:N205"/>
    <mergeCell ref="O203:O205"/>
    <mergeCell ref="P203:P205"/>
    <mergeCell ref="V200:V202"/>
    <mergeCell ref="B203:B205"/>
    <mergeCell ref="C203:C205"/>
    <mergeCell ref="D203:D205"/>
    <mergeCell ref="E203:E205"/>
    <mergeCell ref="F203:F205"/>
    <mergeCell ref="G203:G205"/>
    <mergeCell ref="H203:H205"/>
    <mergeCell ref="I203:I205"/>
    <mergeCell ref="J203:J205"/>
    <mergeCell ref="P200:P202"/>
    <mergeCell ref="Q200:Q202"/>
    <mergeCell ref="R200:R202"/>
    <mergeCell ref="S200:S202"/>
    <mergeCell ref="T200:T202"/>
    <mergeCell ref="U200:U202"/>
    <mergeCell ref="J200:J202"/>
    <mergeCell ref="K200:K202"/>
    <mergeCell ref="L200:L202"/>
    <mergeCell ref="M200:M202"/>
    <mergeCell ref="T206:T208"/>
    <mergeCell ref="U206:U208"/>
    <mergeCell ref="V206:V208"/>
    <mergeCell ref="B209:B211"/>
    <mergeCell ref="C209:C211"/>
    <mergeCell ref="D209:D211"/>
    <mergeCell ref="E209:E211"/>
    <mergeCell ref="F209:F211"/>
    <mergeCell ref="G209:G211"/>
    <mergeCell ref="H209:H211"/>
    <mergeCell ref="N206:N208"/>
    <mergeCell ref="O206:O208"/>
    <mergeCell ref="P206:P208"/>
    <mergeCell ref="Q206:Q208"/>
    <mergeCell ref="R206:R208"/>
    <mergeCell ref="S206:S208"/>
    <mergeCell ref="H206:H208"/>
    <mergeCell ref="I206:I208"/>
    <mergeCell ref="J206:J208"/>
    <mergeCell ref="K206:K208"/>
    <mergeCell ref="L206:L208"/>
    <mergeCell ref="M206:M208"/>
    <mergeCell ref="B206:B208"/>
    <mergeCell ref="C206:C208"/>
    <mergeCell ref="D206:D208"/>
    <mergeCell ref="E206:E208"/>
    <mergeCell ref="F206:F208"/>
    <mergeCell ref="G206:G208"/>
    <mergeCell ref="N212:N214"/>
    <mergeCell ref="O212:O214"/>
    <mergeCell ref="U209:U211"/>
    <mergeCell ref="V209:V211"/>
    <mergeCell ref="B212:B214"/>
    <mergeCell ref="C212:C214"/>
    <mergeCell ref="D212:D214"/>
    <mergeCell ref="E212:E214"/>
    <mergeCell ref="F212:F214"/>
    <mergeCell ref="G212:G214"/>
    <mergeCell ref="H212:H214"/>
    <mergeCell ref="I212:I214"/>
    <mergeCell ref="O209:O211"/>
    <mergeCell ref="P209:P211"/>
    <mergeCell ref="Q209:Q211"/>
    <mergeCell ref="R209:R211"/>
    <mergeCell ref="S209:S211"/>
    <mergeCell ref="T209:T211"/>
    <mergeCell ref="I209:I211"/>
    <mergeCell ref="J209:J211"/>
    <mergeCell ref="K209:K211"/>
    <mergeCell ref="L209:L211"/>
    <mergeCell ref="M209:M211"/>
    <mergeCell ref="N209:N211"/>
    <mergeCell ref="Q215:Q217"/>
    <mergeCell ref="R215:R217"/>
    <mergeCell ref="S215:S217"/>
    <mergeCell ref="T215:T217"/>
    <mergeCell ref="U215:U217"/>
    <mergeCell ref="V215:V217"/>
    <mergeCell ref="K215:K217"/>
    <mergeCell ref="L215:L217"/>
    <mergeCell ref="M215:M217"/>
    <mergeCell ref="N215:N217"/>
    <mergeCell ref="O215:O217"/>
    <mergeCell ref="P215:P217"/>
    <mergeCell ref="V212:V214"/>
    <mergeCell ref="B215:B217"/>
    <mergeCell ref="C215:C217"/>
    <mergeCell ref="D215:D217"/>
    <mergeCell ref="E215:E217"/>
    <mergeCell ref="F215:F217"/>
    <mergeCell ref="G215:G217"/>
    <mergeCell ref="H215:H217"/>
    <mergeCell ref="I215:I217"/>
    <mergeCell ref="J215:J217"/>
    <mergeCell ref="P212:P214"/>
    <mergeCell ref="Q212:Q214"/>
    <mergeCell ref="R212:R214"/>
    <mergeCell ref="S212:S214"/>
    <mergeCell ref="T212:T214"/>
    <mergeCell ref="U212:U214"/>
    <mergeCell ref="J212:J214"/>
    <mergeCell ref="K212:K214"/>
    <mergeCell ref="L212:L214"/>
    <mergeCell ref="M212:M214"/>
    <mergeCell ref="T218:T220"/>
    <mergeCell ref="U218:U220"/>
    <mergeCell ref="V218:V220"/>
    <mergeCell ref="B221:B223"/>
    <mergeCell ref="C221:C223"/>
    <mergeCell ref="D221:D223"/>
    <mergeCell ref="E221:E223"/>
    <mergeCell ref="F221:F223"/>
    <mergeCell ref="G221:G223"/>
    <mergeCell ref="H221:H223"/>
    <mergeCell ref="N218:N220"/>
    <mergeCell ref="O218:O220"/>
    <mergeCell ref="P218:P220"/>
    <mergeCell ref="Q218:Q220"/>
    <mergeCell ref="R218:R220"/>
    <mergeCell ref="S218:S220"/>
    <mergeCell ref="H218:H220"/>
    <mergeCell ref="I218:I220"/>
    <mergeCell ref="J218:J220"/>
    <mergeCell ref="K218:K220"/>
    <mergeCell ref="L218:L220"/>
    <mergeCell ref="M218:M220"/>
    <mergeCell ref="B218:B220"/>
    <mergeCell ref="C218:C220"/>
    <mergeCell ref="D218:D220"/>
    <mergeCell ref="E218:E220"/>
    <mergeCell ref="F218:F220"/>
    <mergeCell ref="G218:G220"/>
    <mergeCell ref="N224:N226"/>
    <mergeCell ref="O224:O226"/>
    <mergeCell ref="U221:U223"/>
    <mergeCell ref="V221:V223"/>
    <mergeCell ref="B224:B226"/>
    <mergeCell ref="C224:C226"/>
    <mergeCell ref="D224:D226"/>
    <mergeCell ref="E224:E226"/>
    <mergeCell ref="F224:F226"/>
    <mergeCell ref="G224:G226"/>
    <mergeCell ref="H224:H226"/>
    <mergeCell ref="I224:I226"/>
    <mergeCell ref="O221:O223"/>
    <mergeCell ref="P221:P223"/>
    <mergeCell ref="Q221:Q223"/>
    <mergeCell ref="R221:R223"/>
    <mergeCell ref="S221:S223"/>
    <mergeCell ref="T221:T223"/>
    <mergeCell ref="I221:I223"/>
    <mergeCell ref="J221:J223"/>
    <mergeCell ref="K221:K223"/>
    <mergeCell ref="L221:L223"/>
    <mergeCell ref="M221:M223"/>
    <mergeCell ref="N221:N223"/>
    <mergeCell ref="Q227:Q229"/>
    <mergeCell ref="R227:R229"/>
    <mergeCell ref="S227:S229"/>
    <mergeCell ref="T227:T229"/>
    <mergeCell ref="U227:U229"/>
    <mergeCell ref="V227:V229"/>
    <mergeCell ref="K227:K229"/>
    <mergeCell ref="L227:L229"/>
    <mergeCell ref="M227:M229"/>
    <mergeCell ref="N227:N229"/>
    <mergeCell ref="O227:O229"/>
    <mergeCell ref="P227:P229"/>
    <mergeCell ref="V224:V226"/>
    <mergeCell ref="B227:B229"/>
    <mergeCell ref="C227:C229"/>
    <mergeCell ref="D227:D229"/>
    <mergeCell ref="E227:E229"/>
    <mergeCell ref="F227:F229"/>
    <mergeCell ref="G227:G229"/>
    <mergeCell ref="H227:H229"/>
    <mergeCell ref="I227:I229"/>
    <mergeCell ref="J227:J229"/>
    <mergeCell ref="P224:P226"/>
    <mergeCell ref="Q224:Q226"/>
    <mergeCell ref="R224:R226"/>
    <mergeCell ref="S224:S226"/>
    <mergeCell ref="T224:T226"/>
    <mergeCell ref="U224:U226"/>
    <mergeCell ref="J224:J226"/>
    <mergeCell ref="K224:K226"/>
    <mergeCell ref="L224:L226"/>
    <mergeCell ref="M224:M226"/>
    <mergeCell ref="T230:T232"/>
    <mergeCell ref="U230:U232"/>
    <mergeCell ref="V230:V232"/>
    <mergeCell ref="B233:B235"/>
    <mergeCell ref="C233:C235"/>
    <mergeCell ref="D233:D235"/>
    <mergeCell ref="E233:E235"/>
    <mergeCell ref="F233:F235"/>
    <mergeCell ref="G233:G235"/>
    <mergeCell ref="H233:H235"/>
    <mergeCell ref="N230:N232"/>
    <mergeCell ref="O230:O232"/>
    <mergeCell ref="P230:P232"/>
    <mergeCell ref="Q230:Q232"/>
    <mergeCell ref="R230:R232"/>
    <mergeCell ref="S230:S232"/>
    <mergeCell ref="H230:H232"/>
    <mergeCell ref="I230:I232"/>
    <mergeCell ref="J230:J232"/>
    <mergeCell ref="K230:K232"/>
    <mergeCell ref="L230:L232"/>
    <mergeCell ref="M230:M232"/>
    <mergeCell ref="B230:B232"/>
    <mergeCell ref="C230:C232"/>
    <mergeCell ref="D230:D232"/>
    <mergeCell ref="E230:E232"/>
    <mergeCell ref="F230:F232"/>
    <mergeCell ref="G230:G232"/>
    <mergeCell ref="N236:N238"/>
    <mergeCell ref="O236:O238"/>
    <mergeCell ref="U233:U235"/>
    <mergeCell ref="V233:V235"/>
    <mergeCell ref="B236:B238"/>
    <mergeCell ref="C236:C238"/>
    <mergeCell ref="D236:D238"/>
    <mergeCell ref="E236:E238"/>
    <mergeCell ref="F236:F238"/>
    <mergeCell ref="G236:G238"/>
    <mergeCell ref="H236:H238"/>
    <mergeCell ref="I236:I238"/>
    <mergeCell ref="O233:O235"/>
    <mergeCell ref="P233:P235"/>
    <mergeCell ref="Q233:Q235"/>
    <mergeCell ref="R233:R235"/>
    <mergeCell ref="S233:S235"/>
    <mergeCell ref="T233:T235"/>
    <mergeCell ref="I233:I235"/>
    <mergeCell ref="J233:J235"/>
    <mergeCell ref="K233:K235"/>
    <mergeCell ref="L233:L235"/>
    <mergeCell ref="M233:M235"/>
    <mergeCell ref="N233:N235"/>
    <mergeCell ref="Q239:Q241"/>
    <mergeCell ref="R239:R241"/>
    <mergeCell ref="S239:S241"/>
    <mergeCell ref="T239:T241"/>
    <mergeCell ref="U239:U241"/>
    <mergeCell ref="V239:V241"/>
    <mergeCell ref="K239:K241"/>
    <mergeCell ref="L239:L241"/>
    <mergeCell ref="M239:M241"/>
    <mergeCell ref="N239:N241"/>
    <mergeCell ref="O239:O241"/>
    <mergeCell ref="P239:P241"/>
    <mergeCell ref="V236:V238"/>
    <mergeCell ref="B239:B241"/>
    <mergeCell ref="C239:C241"/>
    <mergeCell ref="D239:D241"/>
    <mergeCell ref="E239:E241"/>
    <mergeCell ref="F239:F241"/>
    <mergeCell ref="G239:G241"/>
    <mergeCell ref="H239:H241"/>
    <mergeCell ref="I239:I241"/>
    <mergeCell ref="J239:J241"/>
    <mergeCell ref="P236:P238"/>
    <mergeCell ref="Q236:Q238"/>
    <mergeCell ref="R236:R238"/>
    <mergeCell ref="S236:S238"/>
    <mergeCell ref="T236:T238"/>
    <mergeCell ref="U236:U238"/>
    <mergeCell ref="J236:J238"/>
    <mergeCell ref="K236:K238"/>
    <mergeCell ref="L236:L238"/>
    <mergeCell ref="M236:M238"/>
    <mergeCell ref="T242:T244"/>
    <mergeCell ref="U242:U244"/>
    <mergeCell ref="V242:V244"/>
    <mergeCell ref="B245:B247"/>
    <mergeCell ref="C245:C247"/>
    <mergeCell ref="D245:D247"/>
    <mergeCell ref="E245:E247"/>
    <mergeCell ref="F245:F247"/>
    <mergeCell ref="G245:G247"/>
    <mergeCell ref="H245:H247"/>
    <mergeCell ref="N242:N244"/>
    <mergeCell ref="O242:O244"/>
    <mergeCell ref="P242:P244"/>
    <mergeCell ref="Q242:Q244"/>
    <mergeCell ref="R242:R244"/>
    <mergeCell ref="S242:S244"/>
    <mergeCell ref="H242:H244"/>
    <mergeCell ref="I242:I244"/>
    <mergeCell ref="J242:J244"/>
    <mergeCell ref="K242:K244"/>
    <mergeCell ref="L242:L244"/>
    <mergeCell ref="M242:M244"/>
    <mergeCell ref="B242:B244"/>
    <mergeCell ref="C242:C244"/>
    <mergeCell ref="D242:D244"/>
    <mergeCell ref="E242:E244"/>
    <mergeCell ref="F242:F244"/>
    <mergeCell ref="G242:G244"/>
    <mergeCell ref="N248:N250"/>
    <mergeCell ref="O248:O250"/>
    <mergeCell ref="U245:U247"/>
    <mergeCell ref="V245:V247"/>
    <mergeCell ref="B248:B250"/>
    <mergeCell ref="C248:C250"/>
    <mergeCell ref="D248:D250"/>
    <mergeCell ref="E248:E250"/>
    <mergeCell ref="F248:F250"/>
    <mergeCell ref="G248:G250"/>
    <mergeCell ref="H248:H250"/>
    <mergeCell ref="I248:I250"/>
    <mergeCell ref="O245:O247"/>
    <mergeCell ref="P245:P247"/>
    <mergeCell ref="Q245:Q247"/>
    <mergeCell ref="R245:R247"/>
    <mergeCell ref="S245:S247"/>
    <mergeCell ref="T245:T247"/>
    <mergeCell ref="I245:I247"/>
    <mergeCell ref="J245:J247"/>
    <mergeCell ref="K245:K247"/>
    <mergeCell ref="L245:L247"/>
    <mergeCell ref="M245:M247"/>
    <mergeCell ref="N245:N247"/>
    <mergeCell ref="Q251:Q253"/>
    <mergeCell ref="R251:R253"/>
    <mergeCell ref="S251:S253"/>
    <mergeCell ref="T251:T253"/>
    <mergeCell ref="U251:U253"/>
    <mergeCell ref="V251:V253"/>
    <mergeCell ref="K251:K253"/>
    <mergeCell ref="L251:L253"/>
    <mergeCell ref="M251:M253"/>
    <mergeCell ref="N251:N253"/>
    <mergeCell ref="O251:O253"/>
    <mergeCell ref="P251:P253"/>
    <mergeCell ref="V248:V250"/>
    <mergeCell ref="B251:B253"/>
    <mergeCell ref="C251:C253"/>
    <mergeCell ref="D251:D253"/>
    <mergeCell ref="E251:E253"/>
    <mergeCell ref="F251:F253"/>
    <mergeCell ref="G251:G253"/>
    <mergeCell ref="H251:H253"/>
    <mergeCell ref="I251:I253"/>
    <mergeCell ref="J251:J253"/>
    <mergeCell ref="P248:P250"/>
    <mergeCell ref="Q248:Q250"/>
    <mergeCell ref="R248:R250"/>
    <mergeCell ref="S248:S250"/>
    <mergeCell ref="T248:T250"/>
    <mergeCell ref="U248:U250"/>
    <mergeCell ref="J248:J250"/>
    <mergeCell ref="K248:K250"/>
    <mergeCell ref="L248:L250"/>
    <mergeCell ref="M248:M250"/>
    <mergeCell ref="T254:T256"/>
    <mergeCell ref="U254:U256"/>
    <mergeCell ref="V254:V256"/>
    <mergeCell ref="B257:B259"/>
    <mergeCell ref="C257:C259"/>
    <mergeCell ref="D257:D259"/>
    <mergeCell ref="E257:E259"/>
    <mergeCell ref="F257:F259"/>
    <mergeCell ref="G257:G259"/>
    <mergeCell ref="H257:H259"/>
    <mergeCell ref="N254:N256"/>
    <mergeCell ref="O254:O256"/>
    <mergeCell ref="P254:P256"/>
    <mergeCell ref="Q254:Q256"/>
    <mergeCell ref="R254:R256"/>
    <mergeCell ref="S254:S256"/>
    <mergeCell ref="H254:H256"/>
    <mergeCell ref="I254:I256"/>
    <mergeCell ref="J254:J256"/>
    <mergeCell ref="K254:K256"/>
    <mergeCell ref="L254:L256"/>
    <mergeCell ref="M254:M256"/>
    <mergeCell ref="B254:B256"/>
    <mergeCell ref="C254:C256"/>
    <mergeCell ref="D254:D256"/>
    <mergeCell ref="E254:E256"/>
    <mergeCell ref="F254:F256"/>
    <mergeCell ref="G254:G256"/>
    <mergeCell ref="N260:N262"/>
    <mergeCell ref="O260:O262"/>
    <mergeCell ref="U257:U259"/>
    <mergeCell ref="V257:V259"/>
    <mergeCell ref="B260:B262"/>
    <mergeCell ref="C260:C262"/>
    <mergeCell ref="D260:D262"/>
    <mergeCell ref="E260:E262"/>
    <mergeCell ref="F260:F262"/>
    <mergeCell ref="G260:G262"/>
    <mergeCell ref="H260:H262"/>
    <mergeCell ref="I260:I262"/>
    <mergeCell ref="O257:O259"/>
    <mergeCell ref="P257:P259"/>
    <mergeCell ref="Q257:Q259"/>
    <mergeCell ref="R257:R259"/>
    <mergeCell ref="S257:S259"/>
    <mergeCell ref="T257:T259"/>
    <mergeCell ref="I257:I259"/>
    <mergeCell ref="J257:J259"/>
    <mergeCell ref="K257:K259"/>
    <mergeCell ref="L257:L259"/>
    <mergeCell ref="M257:M259"/>
    <mergeCell ref="N257:N259"/>
    <mergeCell ref="Q263:Q265"/>
    <mergeCell ref="R263:R265"/>
    <mergeCell ref="S263:S265"/>
    <mergeCell ref="T263:T265"/>
    <mergeCell ref="U263:U265"/>
    <mergeCell ref="V263:V265"/>
    <mergeCell ref="K263:K265"/>
    <mergeCell ref="L263:L265"/>
    <mergeCell ref="M263:M265"/>
    <mergeCell ref="N263:N265"/>
    <mergeCell ref="O263:O265"/>
    <mergeCell ref="P263:P265"/>
    <mergeCell ref="V260:V262"/>
    <mergeCell ref="B263:B265"/>
    <mergeCell ref="C263:C265"/>
    <mergeCell ref="D263:D265"/>
    <mergeCell ref="E263:E265"/>
    <mergeCell ref="F263:F265"/>
    <mergeCell ref="G263:G265"/>
    <mergeCell ref="H263:H265"/>
    <mergeCell ref="I263:I265"/>
    <mergeCell ref="J263:J265"/>
    <mergeCell ref="P260:P262"/>
    <mergeCell ref="Q260:Q262"/>
    <mergeCell ref="R260:R262"/>
    <mergeCell ref="S260:S262"/>
    <mergeCell ref="T260:T262"/>
    <mergeCell ref="U260:U262"/>
    <mergeCell ref="J260:J262"/>
    <mergeCell ref="K260:K262"/>
    <mergeCell ref="L260:L262"/>
    <mergeCell ref="M260:M262"/>
    <mergeCell ref="T266:T268"/>
    <mergeCell ref="U266:U268"/>
    <mergeCell ref="V266:V268"/>
    <mergeCell ref="B269:B271"/>
    <mergeCell ref="C269:C271"/>
    <mergeCell ref="D269:D271"/>
    <mergeCell ref="E269:E271"/>
    <mergeCell ref="F269:F271"/>
    <mergeCell ref="G269:G271"/>
    <mergeCell ref="H269:H271"/>
    <mergeCell ref="N266:N268"/>
    <mergeCell ref="O266:O268"/>
    <mergeCell ref="P266:P268"/>
    <mergeCell ref="Q266:Q268"/>
    <mergeCell ref="R266:R268"/>
    <mergeCell ref="S266:S268"/>
    <mergeCell ref="H266:H268"/>
    <mergeCell ref="I266:I268"/>
    <mergeCell ref="J266:J268"/>
    <mergeCell ref="K266:K268"/>
    <mergeCell ref="L266:L268"/>
    <mergeCell ref="M266:M268"/>
    <mergeCell ref="B266:B268"/>
    <mergeCell ref="C266:C268"/>
    <mergeCell ref="D266:D268"/>
    <mergeCell ref="E266:E268"/>
    <mergeCell ref="F266:F268"/>
    <mergeCell ref="G266:G268"/>
    <mergeCell ref="N272:N274"/>
    <mergeCell ref="O272:O274"/>
    <mergeCell ref="U269:U271"/>
    <mergeCell ref="V269:V271"/>
    <mergeCell ref="B272:B274"/>
    <mergeCell ref="C272:C274"/>
    <mergeCell ref="D272:D274"/>
    <mergeCell ref="E272:E274"/>
    <mergeCell ref="F272:F274"/>
    <mergeCell ref="G272:G274"/>
    <mergeCell ref="H272:H274"/>
    <mergeCell ref="I272:I274"/>
    <mergeCell ref="O269:O271"/>
    <mergeCell ref="P269:P271"/>
    <mergeCell ref="Q269:Q271"/>
    <mergeCell ref="R269:R271"/>
    <mergeCell ref="S269:S271"/>
    <mergeCell ref="T269:T271"/>
    <mergeCell ref="I269:I271"/>
    <mergeCell ref="J269:J271"/>
    <mergeCell ref="K269:K271"/>
    <mergeCell ref="L269:L271"/>
    <mergeCell ref="M269:M271"/>
    <mergeCell ref="N269:N271"/>
    <mergeCell ref="Q275:Q277"/>
    <mergeCell ref="R275:R277"/>
    <mergeCell ref="S275:S277"/>
    <mergeCell ref="T275:T277"/>
    <mergeCell ref="U275:U277"/>
    <mergeCell ref="V275:V277"/>
    <mergeCell ref="K275:K277"/>
    <mergeCell ref="L275:L277"/>
    <mergeCell ref="M275:M277"/>
    <mergeCell ref="N275:N277"/>
    <mergeCell ref="O275:O277"/>
    <mergeCell ref="P275:P277"/>
    <mergeCell ref="V272:V274"/>
    <mergeCell ref="B275:B277"/>
    <mergeCell ref="C275:C277"/>
    <mergeCell ref="D275:D277"/>
    <mergeCell ref="E275:E277"/>
    <mergeCell ref="F275:F277"/>
    <mergeCell ref="G275:G277"/>
    <mergeCell ref="H275:H277"/>
    <mergeCell ref="I275:I277"/>
    <mergeCell ref="J275:J277"/>
    <mergeCell ref="P272:P274"/>
    <mergeCell ref="Q272:Q274"/>
    <mergeCell ref="R272:R274"/>
    <mergeCell ref="S272:S274"/>
    <mergeCell ref="T272:T274"/>
    <mergeCell ref="U272:U274"/>
    <mergeCell ref="J272:J274"/>
    <mergeCell ref="K272:K274"/>
    <mergeCell ref="L272:L274"/>
    <mergeCell ref="M272:M274"/>
    <mergeCell ref="T278:T280"/>
    <mergeCell ref="U278:U280"/>
    <mergeCell ref="V278:V280"/>
    <mergeCell ref="B281:B283"/>
    <mergeCell ref="C281:C283"/>
    <mergeCell ref="D281:D283"/>
    <mergeCell ref="E281:E283"/>
    <mergeCell ref="F281:F283"/>
    <mergeCell ref="G281:G283"/>
    <mergeCell ref="H281:H283"/>
    <mergeCell ref="N278:N280"/>
    <mergeCell ref="O278:O280"/>
    <mergeCell ref="P278:P280"/>
    <mergeCell ref="Q278:Q280"/>
    <mergeCell ref="R278:R280"/>
    <mergeCell ref="S278:S280"/>
    <mergeCell ref="H278:H280"/>
    <mergeCell ref="I278:I280"/>
    <mergeCell ref="J278:J280"/>
    <mergeCell ref="K278:K280"/>
    <mergeCell ref="L278:L280"/>
    <mergeCell ref="M278:M280"/>
    <mergeCell ref="B278:B280"/>
    <mergeCell ref="C278:C280"/>
    <mergeCell ref="D278:D280"/>
    <mergeCell ref="E278:E280"/>
    <mergeCell ref="F278:F280"/>
    <mergeCell ref="G278:G280"/>
    <mergeCell ref="N284:N286"/>
    <mergeCell ref="O284:O286"/>
    <mergeCell ref="U281:U283"/>
    <mergeCell ref="V281:V283"/>
    <mergeCell ref="B284:B286"/>
    <mergeCell ref="C284:C286"/>
    <mergeCell ref="D284:D286"/>
    <mergeCell ref="E284:E286"/>
    <mergeCell ref="F284:F286"/>
    <mergeCell ref="G284:G286"/>
    <mergeCell ref="H284:H286"/>
    <mergeCell ref="I284:I286"/>
    <mergeCell ref="O281:O283"/>
    <mergeCell ref="P281:P283"/>
    <mergeCell ref="Q281:Q283"/>
    <mergeCell ref="R281:R283"/>
    <mergeCell ref="S281:S283"/>
    <mergeCell ref="T281:T283"/>
    <mergeCell ref="I281:I283"/>
    <mergeCell ref="J281:J283"/>
    <mergeCell ref="K281:K283"/>
    <mergeCell ref="L281:L283"/>
    <mergeCell ref="M281:M283"/>
    <mergeCell ref="N281:N283"/>
    <mergeCell ref="Q287:Q289"/>
    <mergeCell ref="R287:R289"/>
    <mergeCell ref="S287:S289"/>
    <mergeCell ref="T287:T289"/>
    <mergeCell ref="U287:U289"/>
    <mergeCell ref="V287:V289"/>
    <mergeCell ref="K287:K289"/>
    <mergeCell ref="L287:L289"/>
    <mergeCell ref="M287:M289"/>
    <mergeCell ref="N287:N289"/>
    <mergeCell ref="O287:O289"/>
    <mergeCell ref="P287:P289"/>
    <mergeCell ref="V284:V286"/>
    <mergeCell ref="B287:B289"/>
    <mergeCell ref="C287:C289"/>
    <mergeCell ref="D287:D289"/>
    <mergeCell ref="E287:E289"/>
    <mergeCell ref="F287:F289"/>
    <mergeCell ref="G287:G289"/>
    <mergeCell ref="H287:H289"/>
    <mergeCell ref="I287:I289"/>
    <mergeCell ref="J287:J289"/>
    <mergeCell ref="P284:P286"/>
    <mergeCell ref="Q284:Q286"/>
    <mergeCell ref="R284:R286"/>
    <mergeCell ref="S284:S286"/>
    <mergeCell ref="T284:T286"/>
    <mergeCell ref="U284:U286"/>
    <mergeCell ref="J284:J286"/>
    <mergeCell ref="K284:K286"/>
    <mergeCell ref="L284:L286"/>
    <mergeCell ref="M284:M286"/>
    <mergeCell ref="T290:T292"/>
    <mergeCell ref="U290:U292"/>
    <mergeCell ref="V290:V292"/>
    <mergeCell ref="B293:B295"/>
    <mergeCell ref="C293:C295"/>
    <mergeCell ref="D293:D295"/>
    <mergeCell ref="E293:E295"/>
    <mergeCell ref="F293:F295"/>
    <mergeCell ref="G293:G295"/>
    <mergeCell ref="H293:H295"/>
    <mergeCell ref="N290:N292"/>
    <mergeCell ref="O290:O292"/>
    <mergeCell ref="P290:P292"/>
    <mergeCell ref="Q290:Q292"/>
    <mergeCell ref="R290:R292"/>
    <mergeCell ref="S290:S292"/>
    <mergeCell ref="H290:H292"/>
    <mergeCell ref="I290:I292"/>
    <mergeCell ref="J290:J292"/>
    <mergeCell ref="K290:K292"/>
    <mergeCell ref="L290:L292"/>
    <mergeCell ref="M290:M292"/>
    <mergeCell ref="B290:B292"/>
    <mergeCell ref="C290:C292"/>
    <mergeCell ref="D290:D292"/>
    <mergeCell ref="E290:E292"/>
    <mergeCell ref="F290:F292"/>
    <mergeCell ref="G290:G292"/>
    <mergeCell ref="N296:N298"/>
    <mergeCell ref="O296:O298"/>
    <mergeCell ref="U293:U295"/>
    <mergeCell ref="V293:V295"/>
    <mergeCell ref="B296:B298"/>
    <mergeCell ref="C296:C298"/>
    <mergeCell ref="D296:D298"/>
    <mergeCell ref="E296:E298"/>
    <mergeCell ref="F296:F298"/>
    <mergeCell ref="G296:G298"/>
    <mergeCell ref="H296:H298"/>
    <mergeCell ref="I296:I298"/>
    <mergeCell ref="O293:O295"/>
    <mergeCell ref="P293:P295"/>
    <mergeCell ref="Q293:Q295"/>
    <mergeCell ref="R293:R295"/>
    <mergeCell ref="S293:S295"/>
    <mergeCell ref="T293:T295"/>
    <mergeCell ref="I293:I295"/>
    <mergeCell ref="J293:J295"/>
    <mergeCell ref="K293:K295"/>
    <mergeCell ref="L293:L295"/>
    <mergeCell ref="M293:M295"/>
    <mergeCell ref="N293:N295"/>
    <mergeCell ref="Q299:Q301"/>
    <mergeCell ref="R299:R301"/>
    <mergeCell ref="S299:S301"/>
    <mergeCell ref="T299:T301"/>
    <mergeCell ref="U299:U301"/>
    <mergeCell ref="V299:V301"/>
    <mergeCell ref="K299:K301"/>
    <mergeCell ref="L299:L301"/>
    <mergeCell ref="M299:M301"/>
    <mergeCell ref="N299:N301"/>
    <mergeCell ref="O299:O301"/>
    <mergeCell ref="P299:P301"/>
    <mergeCell ref="V296:V298"/>
    <mergeCell ref="B299:B301"/>
    <mergeCell ref="C299:C301"/>
    <mergeCell ref="D299:D301"/>
    <mergeCell ref="E299:E301"/>
    <mergeCell ref="F299:F301"/>
    <mergeCell ref="G299:G301"/>
    <mergeCell ref="H299:H301"/>
    <mergeCell ref="I299:I301"/>
    <mergeCell ref="J299:J301"/>
    <mergeCell ref="P296:P298"/>
    <mergeCell ref="Q296:Q298"/>
    <mergeCell ref="R296:R298"/>
    <mergeCell ref="S296:S298"/>
    <mergeCell ref="T296:T298"/>
    <mergeCell ref="U296:U298"/>
    <mergeCell ref="J296:J298"/>
    <mergeCell ref="K296:K298"/>
    <mergeCell ref="L296:L298"/>
    <mergeCell ref="M296:M298"/>
    <mergeCell ref="T302:T304"/>
    <mergeCell ref="U302:U304"/>
    <mergeCell ref="V302:V304"/>
    <mergeCell ref="B305:B307"/>
    <mergeCell ref="C305:C307"/>
    <mergeCell ref="D305:D307"/>
    <mergeCell ref="E305:E307"/>
    <mergeCell ref="F305:F307"/>
    <mergeCell ref="G305:G307"/>
    <mergeCell ref="H305:H307"/>
    <mergeCell ref="N302:N304"/>
    <mergeCell ref="O302:O304"/>
    <mergeCell ref="P302:P304"/>
    <mergeCell ref="Q302:Q304"/>
    <mergeCell ref="R302:R304"/>
    <mergeCell ref="S302:S304"/>
    <mergeCell ref="H302:H304"/>
    <mergeCell ref="I302:I304"/>
    <mergeCell ref="J302:J304"/>
    <mergeCell ref="K302:K304"/>
    <mergeCell ref="L302:L304"/>
    <mergeCell ref="M302:M304"/>
    <mergeCell ref="B302:B304"/>
    <mergeCell ref="C302:C304"/>
    <mergeCell ref="D302:D304"/>
    <mergeCell ref="E302:E304"/>
    <mergeCell ref="F302:F304"/>
    <mergeCell ref="G302:G304"/>
    <mergeCell ref="N308:N310"/>
    <mergeCell ref="O308:O310"/>
    <mergeCell ref="U305:U307"/>
    <mergeCell ref="V305:V307"/>
    <mergeCell ref="B308:B310"/>
    <mergeCell ref="C308:C310"/>
    <mergeCell ref="D308:D310"/>
    <mergeCell ref="E308:E310"/>
    <mergeCell ref="F308:F310"/>
    <mergeCell ref="G308:G310"/>
    <mergeCell ref="H308:H310"/>
    <mergeCell ref="I308:I310"/>
    <mergeCell ref="O305:O307"/>
    <mergeCell ref="P305:P307"/>
    <mergeCell ref="Q305:Q307"/>
    <mergeCell ref="R305:R307"/>
    <mergeCell ref="S305:S307"/>
    <mergeCell ref="T305:T307"/>
    <mergeCell ref="I305:I307"/>
    <mergeCell ref="J305:J307"/>
    <mergeCell ref="K305:K307"/>
    <mergeCell ref="L305:L307"/>
    <mergeCell ref="M305:M307"/>
    <mergeCell ref="N305:N307"/>
    <mergeCell ref="Q311:Q313"/>
    <mergeCell ref="R311:R313"/>
    <mergeCell ref="S311:S313"/>
    <mergeCell ref="T311:T313"/>
    <mergeCell ref="U311:U313"/>
    <mergeCell ref="V311:V313"/>
    <mergeCell ref="K311:K313"/>
    <mergeCell ref="L311:L313"/>
    <mergeCell ref="M311:M313"/>
    <mergeCell ref="N311:N313"/>
    <mergeCell ref="O311:O313"/>
    <mergeCell ref="P311:P313"/>
    <mergeCell ref="V308:V310"/>
    <mergeCell ref="B311:B313"/>
    <mergeCell ref="C311:C313"/>
    <mergeCell ref="D311:D313"/>
    <mergeCell ref="E311:E313"/>
    <mergeCell ref="F311:F313"/>
    <mergeCell ref="G311:G313"/>
    <mergeCell ref="H311:H313"/>
    <mergeCell ref="I311:I313"/>
    <mergeCell ref="J311:J313"/>
    <mergeCell ref="P308:P310"/>
    <mergeCell ref="Q308:Q310"/>
    <mergeCell ref="R308:R310"/>
    <mergeCell ref="S308:S310"/>
    <mergeCell ref="T308:T310"/>
    <mergeCell ref="U308:U310"/>
    <mergeCell ref="J308:J310"/>
    <mergeCell ref="K308:K310"/>
    <mergeCell ref="L308:L310"/>
    <mergeCell ref="M308:M310"/>
    <mergeCell ref="T314:T316"/>
    <mergeCell ref="U314:U316"/>
    <mergeCell ref="V314:V316"/>
    <mergeCell ref="B317:B319"/>
    <mergeCell ref="C317:C319"/>
    <mergeCell ref="D317:D319"/>
    <mergeCell ref="E317:E319"/>
    <mergeCell ref="F317:F319"/>
    <mergeCell ref="G317:G319"/>
    <mergeCell ref="H317:H319"/>
    <mergeCell ref="N314:N316"/>
    <mergeCell ref="O314:O316"/>
    <mergeCell ref="P314:P316"/>
    <mergeCell ref="Q314:Q316"/>
    <mergeCell ref="R314:R316"/>
    <mergeCell ref="S314:S316"/>
    <mergeCell ref="H314:H316"/>
    <mergeCell ref="I314:I316"/>
    <mergeCell ref="J314:J316"/>
    <mergeCell ref="K314:K316"/>
    <mergeCell ref="L314:L316"/>
    <mergeCell ref="M314:M316"/>
    <mergeCell ref="B314:B316"/>
    <mergeCell ref="C314:C316"/>
    <mergeCell ref="D314:D316"/>
    <mergeCell ref="E314:E316"/>
    <mergeCell ref="F314:F316"/>
    <mergeCell ref="G314:G316"/>
    <mergeCell ref="N320:N322"/>
    <mergeCell ref="O320:O322"/>
    <mergeCell ref="U317:U319"/>
    <mergeCell ref="V317:V319"/>
    <mergeCell ref="B320:B322"/>
    <mergeCell ref="C320:C322"/>
    <mergeCell ref="D320:D322"/>
    <mergeCell ref="E320:E322"/>
    <mergeCell ref="F320:F322"/>
    <mergeCell ref="G320:G322"/>
    <mergeCell ref="H320:H322"/>
    <mergeCell ref="I320:I322"/>
    <mergeCell ref="O317:O319"/>
    <mergeCell ref="P317:P319"/>
    <mergeCell ref="Q317:Q319"/>
    <mergeCell ref="R317:R319"/>
    <mergeCell ref="S317:S319"/>
    <mergeCell ref="T317:T319"/>
    <mergeCell ref="I317:I319"/>
    <mergeCell ref="J317:J319"/>
    <mergeCell ref="K317:K319"/>
    <mergeCell ref="L317:L319"/>
    <mergeCell ref="M317:M319"/>
    <mergeCell ref="N317:N319"/>
    <mergeCell ref="Q323:Q325"/>
    <mergeCell ref="R323:R325"/>
    <mergeCell ref="S323:S325"/>
    <mergeCell ref="T323:T325"/>
    <mergeCell ref="U323:U325"/>
    <mergeCell ref="V323:V325"/>
    <mergeCell ref="K323:K325"/>
    <mergeCell ref="L323:L325"/>
    <mergeCell ref="M323:M325"/>
    <mergeCell ref="N323:N325"/>
    <mergeCell ref="O323:O325"/>
    <mergeCell ref="P323:P325"/>
    <mergeCell ref="V320:V322"/>
    <mergeCell ref="B323:B325"/>
    <mergeCell ref="C323:C325"/>
    <mergeCell ref="D323:D325"/>
    <mergeCell ref="E323:E325"/>
    <mergeCell ref="F323:F325"/>
    <mergeCell ref="G323:G325"/>
    <mergeCell ref="H323:H325"/>
    <mergeCell ref="I323:I325"/>
    <mergeCell ref="J323:J325"/>
    <mergeCell ref="P320:P322"/>
    <mergeCell ref="Q320:Q322"/>
    <mergeCell ref="R320:R322"/>
    <mergeCell ref="S320:S322"/>
    <mergeCell ref="T320:T322"/>
    <mergeCell ref="U320:U322"/>
    <mergeCell ref="J320:J322"/>
    <mergeCell ref="K320:K322"/>
    <mergeCell ref="L320:L322"/>
    <mergeCell ref="M320:M322"/>
    <mergeCell ref="T326:T328"/>
    <mergeCell ref="U326:U328"/>
    <mergeCell ref="V326:V328"/>
    <mergeCell ref="B329:B331"/>
    <mergeCell ref="C329:C331"/>
    <mergeCell ref="D329:D331"/>
    <mergeCell ref="E329:E331"/>
    <mergeCell ref="F329:F331"/>
    <mergeCell ref="G329:G331"/>
    <mergeCell ref="H329:H331"/>
    <mergeCell ref="N326:N328"/>
    <mergeCell ref="O326:O328"/>
    <mergeCell ref="P326:P328"/>
    <mergeCell ref="Q326:Q328"/>
    <mergeCell ref="R326:R328"/>
    <mergeCell ref="S326:S328"/>
    <mergeCell ref="H326:H328"/>
    <mergeCell ref="I326:I328"/>
    <mergeCell ref="J326:J328"/>
    <mergeCell ref="K326:K328"/>
    <mergeCell ref="L326:L328"/>
    <mergeCell ref="M326:M328"/>
    <mergeCell ref="B326:B328"/>
    <mergeCell ref="C326:C328"/>
    <mergeCell ref="D326:D328"/>
    <mergeCell ref="E326:E328"/>
    <mergeCell ref="F326:F328"/>
    <mergeCell ref="G326:G328"/>
    <mergeCell ref="N332:N334"/>
    <mergeCell ref="O332:O334"/>
    <mergeCell ref="U329:U331"/>
    <mergeCell ref="V329:V331"/>
    <mergeCell ref="B332:B334"/>
    <mergeCell ref="C332:C334"/>
    <mergeCell ref="D332:D334"/>
    <mergeCell ref="E332:E334"/>
    <mergeCell ref="F332:F334"/>
    <mergeCell ref="G332:G334"/>
    <mergeCell ref="H332:H334"/>
    <mergeCell ref="I332:I334"/>
    <mergeCell ref="O329:O331"/>
    <mergeCell ref="P329:P331"/>
    <mergeCell ref="Q329:Q331"/>
    <mergeCell ref="R329:R331"/>
    <mergeCell ref="S329:S331"/>
    <mergeCell ref="T329:T331"/>
    <mergeCell ref="I329:I331"/>
    <mergeCell ref="J329:J331"/>
    <mergeCell ref="K329:K331"/>
    <mergeCell ref="L329:L331"/>
    <mergeCell ref="M329:M331"/>
    <mergeCell ref="N329:N331"/>
    <mergeCell ref="Q335:Q337"/>
    <mergeCell ref="R335:R337"/>
    <mergeCell ref="S335:S337"/>
    <mergeCell ref="T335:T337"/>
    <mergeCell ref="U335:U337"/>
    <mergeCell ref="V335:V337"/>
    <mergeCell ref="K335:K337"/>
    <mergeCell ref="L335:L337"/>
    <mergeCell ref="M335:M337"/>
    <mergeCell ref="N335:N337"/>
    <mergeCell ref="O335:O337"/>
    <mergeCell ref="P335:P337"/>
    <mergeCell ref="V332:V334"/>
    <mergeCell ref="B335:B337"/>
    <mergeCell ref="C335:C337"/>
    <mergeCell ref="D335:D337"/>
    <mergeCell ref="E335:E337"/>
    <mergeCell ref="F335:F337"/>
    <mergeCell ref="G335:G337"/>
    <mergeCell ref="H335:H337"/>
    <mergeCell ref="I335:I337"/>
    <mergeCell ref="J335:J337"/>
    <mergeCell ref="P332:P334"/>
    <mergeCell ref="Q332:Q334"/>
    <mergeCell ref="R332:R334"/>
    <mergeCell ref="S332:S334"/>
    <mergeCell ref="T332:T334"/>
    <mergeCell ref="U332:U334"/>
    <mergeCell ref="J332:J334"/>
    <mergeCell ref="K332:K334"/>
    <mergeCell ref="L332:L334"/>
    <mergeCell ref="M332:M334"/>
    <mergeCell ref="T338:T340"/>
    <mergeCell ref="U338:U340"/>
    <mergeCell ref="V338:V340"/>
    <mergeCell ref="B341:B343"/>
    <mergeCell ref="C341:C343"/>
    <mergeCell ref="D341:D343"/>
    <mergeCell ref="E341:E343"/>
    <mergeCell ref="F341:F343"/>
    <mergeCell ref="G341:G343"/>
    <mergeCell ref="H341:H343"/>
    <mergeCell ref="N338:N340"/>
    <mergeCell ref="O338:O340"/>
    <mergeCell ref="P338:P340"/>
    <mergeCell ref="Q338:Q340"/>
    <mergeCell ref="R338:R340"/>
    <mergeCell ref="S338:S340"/>
    <mergeCell ref="H338:H340"/>
    <mergeCell ref="I338:I340"/>
    <mergeCell ref="J338:J340"/>
    <mergeCell ref="K338:K340"/>
    <mergeCell ref="L338:L340"/>
    <mergeCell ref="M338:M340"/>
    <mergeCell ref="B338:B340"/>
    <mergeCell ref="C338:C340"/>
    <mergeCell ref="D338:D340"/>
    <mergeCell ref="E338:E340"/>
    <mergeCell ref="F338:F340"/>
    <mergeCell ref="G338:G340"/>
    <mergeCell ref="N344:N346"/>
    <mergeCell ref="O344:O346"/>
    <mergeCell ref="U341:U343"/>
    <mergeCell ref="V341:V343"/>
    <mergeCell ref="B344:B346"/>
    <mergeCell ref="C344:C346"/>
    <mergeCell ref="D344:D346"/>
    <mergeCell ref="E344:E346"/>
    <mergeCell ref="F344:F346"/>
    <mergeCell ref="G344:G346"/>
    <mergeCell ref="H344:H346"/>
    <mergeCell ref="I344:I346"/>
    <mergeCell ref="O341:O343"/>
    <mergeCell ref="P341:P343"/>
    <mergeCell ref="Q341:Q343"/>
    <mergeCell ref="R341:R343"/>
    <mergeCell ref="S341:S343"/>
    <mergeCell ref="T341:T343"/>
    <mergeCell ref="I341:I343"/>
    <mergeCell ref="J341:J343"/>
    <mergeCell ref="K341:K343"/>
    <mergeCell ref="L341:L343"/>
    <mergeCell ref="M341:M343"/>
    <mergeCell ref="N341:N343"/>
    <mergeCell ref="Q347:Q349"/>
    <mergeCell ref="R347:R349"/>
    <mergeCell ref="S347:S349"/>
    <mergeCell ref="T347:T349"/>
    <mergeCell ref="U347:U349"/>
    <mergeCell ref="V347:V349"/>
    <mergeCell ref="K347:K349"/>
    <mergeCell ref="L347:L349"/>
    <mergeCell ref="M347:M349"/>
    <mergeCell ref="N347:N349"/>
    <mergeCell ref="O347:O349"/>
    <mergeCell ref="P347:P349"/>
    <mergeCell ref="V344:V346"/>
    <mergeCell ref="B347:B349"/>
    <mergeCell ref="C347:C349"/>
    <mergeCell ref="D347:D349"/>
    <mergeCell ref="E347:E349"/>
    <mergeCell ref="F347:F349"/>
    <mergeCell ref="G347:G349"/>
    <mergeCell ref="H347:H349"/>
    <mergeCell ref="I347:I349"/>
    <mergeCell ref="J347:J349"/>
    <mergeCell ref="P344:P346"/>
    <mergeCell ref="Q344:Q346"/>
    <mergeCell ref="R344:R346"/>
    <mergeCell ref="S344:S346"/>
    <mergeCell ref="T344:T346"/>
    <mergeCell ref="U344:U346"/>
    <mergeCell ref="J344:J346"/>
    <mergeCell ref="K344:K346"/>
    <mergeCell ref="L344:L346"/>
    <mergeCell ref="M344:M346"/>
    <mergeCell ref="T350:T352"/>
    <mergeCell ref="U350:U352"/>
    <mergeCell ref="V350:V352"/>
    <mergeCell ref="N350:N352"/>
    <mergeCell ref="O350:O352"/>
    <mergeCell ref="P350:P352"/>
    <mergeCell ref="Q350:Q352"/>
    <mergeCell ref="R350:R352"/>
    <mergeCell ref="S350:S352"/>
    <mergeCell ref="H350:H352"/>
    <mergeCell ref="I350:I352"/>
    <mergeCell ref="J350:J352"/>
    <mergeCell ref="K350:K352"/>
    <mergeCell ref="L350:L352"/>
    <mergeCell ref="M350:M352"/>
    <mergeCell ref="B350:B352"/>
    <mergeCell ref="C350:C352"/>
    <mergeCell ref="D350:D352"/>
    <mergeCell ref="E350:E352"/>
    <mergeCell ref="F350:F352"/>
    <mergeCell ref="G350:G352"/>
  </mergeCells>
  <hyperlinks>
    <hyperlink ref="A3" r:id="rId1" display="https://www.ncbi.nlm.nih.gov/projects/gap/cgi-bin/study.cgi?study_id=phs000101.v5.p1" xr:uid="{2237B25A-BF93-FE48-BFC7-BA36E7619432}"/>
    <hyperlink ref="A6" r:id="rId2" display="https://www.ncbi.nlm.nih.gov/projects/gap/cgi-bin/study.cgi?study_id=phs000102.v1.p1" xr:uid="{36CEFB20-EA2D-7A4A-AEE2-678BCEBD949A}"/>
    <hyperlink ref="A9" r:id="rId3" display="https://www.ncbi.nlm.nih.gov/projects/gap/cgi-bin/study.cgi?study_id=phs000126.v2.p1" xr:uid="{FE2DB784-B223-A540-BDC7-78DE81E6ABF4}"/>
    <hyperlink ref="A12" r:id="rId4" display="https://www.ncbi.nlm.nih.gov/projects/gap/cgi-bin/study.cgi?study_id=phs000138.v2.p1" xr:uid="{CA3E0443-2EFD-0D41-89DC-CE06A5E536A8}"/>
    <hyperlink ref="A15" r:id="rId5" display="https://www.ncbi.nlm.nih.gov/projects/gap/cgi-bin/study.cgi?study_id=phs000144.v1.p1" xr:uid="{DBFF6BB5-3D3D-7E48-9141-476D46DF6FA5}"/>
    <hyperlink ref="A18" r:id="rId6" display="https://www.ncbi.nlm.nih.gov/projects/gap/cgi-bin/study.cgi?study_id=phs000145.v4.p2" xr:uid="{E69BD0BB-491B-3248-81BC-82811293EB5F}"/>
    <hyperlink ref="A21" r:id="rId7" display="https://www.ncbi.nlm.nih.gov/projects/gap/cgi-bin/study.cgi?study_id=phs000159.v8.p4" xr:uid="{0B934B9D-DCC4-7F43-9A15-86565CF12FFB}"/>
    <hyperlink ref="A24" r:id="rId8" display="https://www.ncbi.nlm.nih.gov/projects/gap/cgi-bin/study.cgi?study_id=phs000160.v1.p1" xr:uid="{1F1D4FA9-975A-8641-9762-BE1FFEF3D327}"/>
    <hyperlink ref="A27" r:id="rId9" display="https://www.ncbi.nlm.nih.gov/projects/gap/cgi-bin/study.cgi?study_id=phs000168.v2.p2" xr:uid="{812817E5-1E73-954B-BCA6-4BC15DBA57E0}"/>
    <hyperlink ref="A30" r:id="rId10" display="https://www.ncbi.nlm.nih.gov/projects/gap/cgi-bin/study.cgi?study_id=phs000169.v1.p1" xr:uid="{362A1728-3EF1-5B43-8E3D-373979383B6A}"/>
    <hyperlink ref="A33" r:id="rId11" display="https://www.ncbi.nlm.nih.gov/projects/gap/cgi-bin/study.cgi?study_id=phs000204.v1.p1" xr:uid="{A0F8A0C0-3F01-B041-A705-C1641CFB8189}"/>
    <hyperlink ref="A36" r:id="rId12" display="https://www.ncbi.nlm.nih.gov/projects/gap/cgi-bin/study.cgi?study_id=phs000205.v6.p2" xr:uid="{C3175616-CCBA-3B44-960C-168BC23A3E80}"/>
    <hyperlink ref="A39" r:id="rId13" display="https://www.ncbi.nlm.nih.gov/projects/gap/cgi-bin/study.cgi?study_id=phs000244.v1.p1" xr:uid="{319A8DD2-5DE8-F846-A83F-8F3DA7B08480}"/>
    <hyperlink ref="A42" r:id="rId14" display="https://www.ncbi.nlm.nih.gov/projects/gap/cgi-bin/study.cgi?study_id=phs000274.v1.p1" xr:uid="{EA644E34-9EB2-2442-82AF-A063DD83A3D7}"/>
    <hyperlink ref="A45" r:id="rId15" display="https://www.ncbi.nlm.nih.gov/projects/gap/cgi-bin/study.cgi?study_id=phs000276.v2.p1" xr:uid="{504711FD-F2DC-A346-8847-646660D097B5}"/>
    <hyperlink ref="A48" r:id="rId16" display="https://www.ncbi.nlm.nih.gov/projects/gap/cgi-bin/study.cgi?study_id=phs000290.v1.p1" xr:uid="{833E7925-80EF-5041-8AC2-0429CC2F6503}"/>
    <hyperlink ref="A51" r:id="rId17" display="https://www.ncbi.nlm.nih.gov/projects/gap/cgi-bin/study.cgi?study_id=phs000291.v2.p1" xr:uid="{A4F54290-F44F-7848-BFC8-6A2D125C5736}"/>
    <hyperlink ref="A54" r:id="rId18" display="https://www.ncbi.nlm.nih.gov/projects/gap/cgi-bin/study.cgi?study_id=phs000293.v1.p1" xr:uid="{0F8BBB03-69E5-204E-B2F9-D6660677C7FC}"/>
    <hyperlink ref="A57" r:id="rId19" display="https://www.ncbi.nlm.nih.gov/projects/gap/cgi-bin/study.cgi?study_id=phs000294.v1.p1" xr:uid="{167D2FD0-C825-A04E-981E-34E49A308F09}"/>
    <hyperlink ref="A60" r:id="rId20" display="https://www.ncbi.nlm.nih.gov/projects/gap/cgi-bin/study.cgi?study_id=phs000298.v4.p3" xr:uid="{82F1B5DF-2187-8140-9EEF-242C2BC0C2B6}"/>
    <hyperlink ref="A63" r:id="rId21" display="https://www.ncbi.nlm.nih.gov/projects/gap/cgi-bin/study.cgi?study_id=phs000344.v1.p1" xr:uid="{C44556F5-D74A-A748-90FE-1EEAA736ABB9}"/>
    <hyperlink ref="A66" r:id="rId22" display="https://www.ncbi.nlm.nih.gov/projects/gap/cgi-bin/study.cgi?study_id=phs000349.v1.p1" xr:uid="{8E281736-40A9-AA42-A278-3FC35D6AFE39}"/>
    <hyperlink ref="A69" r:id="rId23" display="https://www.ncbi.nlm.nih.gov/projects/gap/cgi-bin/study.cgi?study_id=phs000354.v1.p1" xr:uid="{10137C6B-3CB5-554B-9C72-9BF772F60539}"/>
    <hyperlink ref="A72" r:id="rId24" display="https://www.ncbi.nlm.nih.gov/projects/gap/cgi-bin/study.cgi?study_id=phs000371.v2.p1" xr:uid="{AAE90555-FD87-6B40-9D5D-3746E22CCE70}"/>
    <hyperlink ref="A75" r:id="rId25" display="https://www.ncbi.nlm.nih.gov/projects/gap/cgi-bin/study.cgi?study_id=phs000374.v1.p1" xr:uid="{96586148-73A2-5D46-B9C1-B0C4173E1444}"/>
    <hyperlink ref="A78" r:id="rId26" display="https://www.ncbi.nlm.nih.gov/projects/gap/cgi-bin/study.cgi?study_id=phs000392.v1.p1" xr:uid="{C7A0ED0D-F34D-FE4A-ACDE-1F6A91004E18}"/>
    <hyperlink ref="A81" r:id="rId27" display="https://www.ncbi.nlm.nih.gov/projects/gap/cgi-bin/study.cgi?study_id=phs000404.v1.p1" xr:uid="{74A21FDE-9C1C-4445-A2A3-7330BE52A368}"/>
    <hyperlink ref="A84" r:id="rId28" display="https://www.ncbi.nlm.nih.gov/projects/gap/cgi-bin/study.cgi?study_id=phs000405.v1.p1" xr:uid="{85849F3A-3C0C-8F4F-8932-4CF93B232E95}"/>
    <hyperlink ref="A87" r:id="rId29" display="https://www.ncbi.nlm.nih.gov/projects/gap/cgi-bin/study.cgi?study_id=phs000422.v1.p1" xr:uid="{E6C67FF4-1614-5D40-A80D-2D2F073DA97A}"/>
    <hyperlink ref="A90" r:id="rId30" display="https://www.ncbi.nlm.nih.gov/projects/gap/cgi-bin/study.cgi?study_id=phs000435.v3.p1" xr:uid="{D0D45D8E-4093-1446-9638-8946D745925F}"/>
    <hyperlink ref="A93" r:id="rId31" display="https://www.ncbi.nlm.nih.gov/projects/gap/cgi-bin/study.cgi?study_id=phs000442.v1.p1" xr:uid="{E6270D11-B69F-974E-897A-2A3A4B8CD961}"/>
    <hyperlink ref="A96" r:id="rId32" display="https://www.ncbi.nlm.nih.gov/projects/gap/cgi-bin/study.cgi?study_id=phs000447.v1.p1" xr:uid="{D2CCEBE1-C8E4-8D40-818B-EB580C4841C5}"/>
    <hyperlink ref="A99" r:id="rId33" display="https://www.ncbi.nlm.nih.gov/projects/gap/cgi-bin/study.cgi?study_id=phs000452.v2.p1" xr:uid="{1FD308EF-FA6F-C742-943B-E7A3C3924D56}"/>
    <hyperlink ref="A102" r:id="rId34" display="https://www.ncbi.nlm.nih.gov/projects/gap/cgi-bin/study.cgi?study_id=phs000455.v1.p1" xr:uid="{33376E70-D426-5D4A-BC59-692B4EF5893C}"/>
    <hyperlink ref="A105" r:id="rId35" display="https://www.ncbi.nlm.nih.gov/projects/gap/cgi-bin/study.cgi?study_id=phs000475.v1.p1" xr:uid="{F7B212FC-6AEF-0B40-B5D7-534278A1A447}"/>
    <hyperlink ref="A108" r:id="rId36" display="https://www.ncbi.nlm.nih.gov/projects/gap/cgi-bin/study.cgi?study_id=phs000479.v1.p1" xr:uid="{3FD3F1E6-E9EA-5A40-84F5-E94A06B5E9C9}"/>
    <hyperlink ref="A111" r:id="rId37" display="https://www.ncbi.nlm.nih.gov/projects/gap/cgi-bin/study.cgi?study_id=phs000481.v2.p1" xr:uid="{58321FEE-42F5-5C4C-B29E-740FB4480D2D}"/>
    <hyperlink ref="A114" r:id="rId38" display="https://www.ncbi.nlm.nih.gov/projects/gap/cgi-bin/study.cgi?study_id=phs000488.v2.p1" xr:uid="{B07B2735-F4DC-E546-A25B-BC10F52B7412}"/>
    <hyperlink ref="A117" r:id="rId39" display="https://www.ncbi.nlm.nih.gov/projects/gap/cgi-bin/study.cgi?study_id=phs000500.v1.p1" xr:uid="{6E6ED02B-633D-FC42-B377-AD0DD6E170B1}"/>
    <hyperlink ref="A120" r:id="rId40" display="https://www.ncbi.nlm.nih.gov/projects/gap/cgi-bin/study.cgi?study_id=phs000509.v1.p1" xr:uid="{2A1E40CC-5639-0241-BA88-87DA6A55180A}"/>
    <hyperlink ref="A123" r:id="rId41" display="https://www.ncbi.nlm.nih.gov/projects/gap/cgi-bin/study.cgi?study_id=phs000514.v1.p1" xr:uid="{C3B15D5D-666F-924C-8E2B-C0FBEE25FC01}"/>
    <hyperlink ref="A126" r:id="rId42" display="https://www.ncbi.nlm.nih.gov/projects/gap/cgi-bin/study.cgi?study_id=phs000516.v2.p1" xr:uid="{3D909234-1760-CD40-9A7F-FBC9B3596896}"/>
    <hyperlink ref="A129" r:id="rId43" display="https://www.ncbi.nlm.nih.gov/projects/gap/cgi-bin/study.cgi?study_id=phs000518.v1.p1" xr:uid="{6E920117-6C44-8142-80B3-C0E74796E091}"/>
    <hyperlink ref="A132" r:id="rId44" display="https://www.ncbi.nlm.nih.gov/projects/gap/cgi-bin/study.cgi?study_id=phs000536.v2.p1" xr:uid="{FC0D1211-6482-BD43-8BDE-15521792EE86}"/>
    <hyperlink ref="A135" r:id="rId45" display="https://www.ncbi.nlm.nih.gov/projects/gap/cgi-bin/study.cgi?study_id=phs000537.v1.p1" xr:uid="{17946A0D-A74E-7C48-AF1B-4A4EAFE3D17A}"/>
    <hyperlink ref="A138" r:id="rId46" display="https://www.ncbi.nlm.nih.gov/projects/gap/cgi-bin/study.cgi?study_id=phs000539.v1.p1" xr:uid="{3A1494E7-ACC5-4B4E-8FE6-B623EE98D8DA}"/>
    <hyperlink ref="A141" r:id="rId47" display="https://www.ncbi.nlm.nih.gov/projects/gap/cgi-bin/study.cgi?study_id=phs000542.v1.p1" xr:uid="{0A7AB52F-FAF6-8A42-B02A-93F681F37FF7}"/>
    <hyperlink ref="A144" r:id="rId48" display="https://www.ncbi.nlm.nih.gov/projects/gap/cgi-bin/study.cgi?study_id=phs000553.v1.p1" xr:uid="{B84FD088-0A33-8B4A-8ACE-2AC5DBAB34D1}"/>
    <hyperlink ref="A147" r:id="rId49" display="https://www.ncbi.nlm.nih.gov/projects/gap/cgi-bin/study.cgi?study_id=phs000620.v1.p1" xr:uid="{379E5FFB-DE00-6449-9673-48B185FF8295}"/>
    <hyperlink ref="A150" r:id="rId50" display="https://www.ncbi.nlm.nih.gov/projects/gap/cgi-bin/study.cgi?study_id=phs000623.v1.p1" xr:uid="{60850A60-6E6F-F64E-A072-0EA8454177E4}"/>
    <hyperlink ref="A153" r:id="rId51" display="https://www.ncbi.nlm.nih.gov/projects/gap/cgi-bin/study.cgi?study_id=phs000636.v1.p1" xr:uid="{37F2CE0F-BB6A-5D42-833B-B1D412C505E5}"/>
    <hyperlink ref="A156" r:id="rId52" display="https://www.ncbi.nlm.nih.gov/projects/gap/cgi-bin/study.cgi?study_id=phs000647.v1.p1" xr:uid="{9A709D30-8B5C-4F40-AD94-1B7FB28779A4}"/>
    <hyperlink ref="A159" r:id="rId53" display="https://www.ncbi.nlm.nih.gov/projects/gap/cgi-bin/study.cgi?study_id=phs000655.v3.p1" xr:uid="{C7B177B7-C9DC-2348-A756-D39C1A2579D7}"/>
    <hyperlink ref="A162" r:id="rId54" display="https://www.ncbi.nlm.nih.gov/projects/gap/cgi-bin/study.cgi?study_id=phs000659.v1.p1" xr:uid="{6A609078-3D0A-514A-8E17-C048E48F6B69}"/>
    <hyperlink ref="A165" r:id="rId55" display="https://www.ncbi.nlm.nih.gov/projects/gap/cgi-bin/study.cgi?study_id=phs000660.v1.p1" xr:uid="{DCCDA702-BA68-0D4A-860A-15AF75003A13}"/>
    <hyperlink ref="A168" r:id="rId56" display="https://www.ncbi.nlm.nih.gov/projects/gap/cgi-bin/study.cgi?study_id=phs000664.v1.p1" xr:uid="{CCED8514-9C5C-B447-A0F3-B4140E242BD2}"/>
    <hyperlink ref="A171" r:id="rId57" display="https://www.ncbi.nlm.nih.gov/projects/gap/cgi-bin/study.cgi?study_id=phs000678.v1.p1" xr:uid="{601B1FDB-9E69-814D-83DC-BF3A7D0BD3C3}"/>
    <hyperlink ref="A174" r:id="rId58" display="https://www.ncbi.nlm.nih.gov/projects/gap/cgi-bin/study.cgi?study_id=phs000690.v1.p1" xr:uid="{9094A12D-CA1B-6242-9C9C-4ECC4BBE3F70}"/>
    <hyperlink ref="A177" r:id="rId59" display="https://www.ncbi.nlm.nih.gov/projects/gap/cgi-bin/study.cgi?study_id=phs000691.v2.p1" xr:uid="{5677A3AF-8F19-6C45-8FD1-EFD0C48755C5}"/>
    <hyperlink ref="A180" r:id="rId60" display="https://www.ncbi.nlm.nih.gov/projects/gap/cgi-bin/study.cgi?study_id=phs000693.v5.p1" xr:uid="{B9BCF66B-77C6-4541-BE5F-3F0B225B41C2}"/>
    <hyperlink ref="A183" r:id="rId61" display="https://www.ncbi.nlm.nih.gov/projects/gap/cgi-bin/study.cgi?study_id=phs000711.v5.p1" xr:uid="{DE54D912-32C2-0145-AAE4-D3C02717DEA2}"/>
    <hyperlink ref="A186" r:id="rId62" display="https://www.ncbi.nlm.nih.gov/projects/gap/cgi-bin/study.cgi?study_id=phs000715.v1.p1" xr:uid="{55FA09D2-2CB0-F44B-88E8-160933B4B74E}"/>
    <hyperlink ref="A189" r:id="rId63" display="https://www.ncbi.nlm.nih.gov/projects/gap/cgi-bin/study.cgi?study_id=phs000722.v2.p2" xr:uid="{527FA6A0-70FA-F349-8A10-9194FC4D388E}"/>
    <hyperlink ref="A192" r:id="rId64" display="https://www.ncbi.nlm.nih.gov/projects/gap/cgi-bin/study.cgi?study_id=phs000727.v1.p1" xr:uid="{E5C549C2-C3C0-5D4A-BA81-C99314843FC8}"/>
    <hyperlink ref="A195" r:id="rId65" display="https://www.ncbi.nlm.nih.gov/projects/gap/cgi-bin/study.cgi?study_id=phs000728.v1.p1" xr:uid="{93D6A5CE-2094-4644-A34B-034660334F3F}"/>
    <hyperlink ref="A198" r:id="rId66" display="https://www.ncbi.nlm.nih.gov/projects/gap/cgi-bin/study.cgi?study_id=phs000732.v1.p1" xr:uid="{E0F921E8-3976-D44D-9027-9D275B780033}"/>
    <hyperlink ref="A201" r:id="rId67" display="https://www.ncbi.nlm.nih.gov/projects/gap/cgi-bin/study.cgi?study_id=phs000734.v1.p1" xr:uid="{0B4D12DA-1EDC-4C4F-A56C-70E7B86014DF}"/>
    <hyperlink ref="A204" r:id="rId68" display="https://www.ncbi.nlm.nih.gov/projects/gap/cgi-bin/study.cgi?study_id=phs000744.v4.p2" xr:uid="{B061C232-0AF1-2740-9F9D-1B5ADBBB55DC}"/>
    <hyperlink ref="A207" r:id="rId69" display="https://www.ncbi.nlm.nih.gov/projects/gap/cgi-bin/study.cgi?study_id=phs000745.v1.p1" xr:uid="{A9378939-6366-8845-BF39-703302D62D8D}"/>
    <hyperlink ref="A210" r:id="rId70" display="https://www.ncbi.nlm.nih.gov/projects/gap/cgi-bin/study.cgi?study_id=phs000747.v2.p1" xr:uid="{D751AF2B-2DF7-164D-93F2-6678ABBB7875}"/>
    <hyperlink ref="A213" r:id="rId71" display="https://www.ncbi.nlm.nih.gov/projects/gap/cgi-bin/study.cgi?study_id=phs000766.v1.p1" xr:uid="{05395637-0F8D-274B-BD81-F5711B279B30}"/>
    <hyperlink ref="A216" r:id="rId72" display="https://www.ncbi.nlm.nih.gov/projects/gap/cgi-bin/study.cgi?study_id=phs000775.v1.p1" xr:uid="{0D8C76BA-7A8E-D647-B424-3FD46C7C82E4}"/>
    <hyperlink ref="A219" r:id="rId73" display="https://www.ncbi.nlm.nih.gov/projects/gap/cgi-bin/study.cgi?study_id=phs000793.v1.p1" xr:uid="{2E9D6E3B-A1E4-6942-8C08-A8AC96548A1F}"/>
    <hyperlink ref="A222" r:id="rId74" display="https://www.ncbi.nlm.nih.gov/projects/gap/cgi-bin/study.cgi?study_id=phs000809.v1.p1" xr:uid="{75B19740-500F-2749-AF56-377E8703309D}"/>
    <hyperlink ref="A225" r:id="rId75" display="https://www.ncbi.nlm.nih.gov/projects/gap/cgi-bin/study.cgi?study_id=phs000811.v1.p1" xr:uid="{1A40D7E8-9DE5-B047-9703-90C98F540D97}"/>
    <hyperlink ref="A228" r:id="rId76" display="https://www.ncbi.nlm.nih.gov/projects/gap/cgi-bin/study.cgi?study_id=phs000816.v2.p1" xr:uid="{3D09F949-09A4-B94B-B888-17D4E985EA92}"/>
    <hyperlink ref="A231" r:id="rId77" display="https://www.ncbi.nlm.nih.gov/projects/gap/cgi-bin/study.cgi?study_id=phs000817.v1.p1" xr:uid="{46588833-7995-B945-897D-806F36C3BDFA}"/>
    <hyperlink ref="A234" r:id="rId78" display="https://www.ncbi.nlm.nih.gov/projects/gap/cgi-bin/study.cgi?study_id=phs000825.v1.p1" xr:uid="{85C4AA32-408D-AB4E-AB09-0C2FBEDAFCA6}"/>
    <hyperlink ref="A237" r:id="rId79" display="https://www.ncbi.nlm.nih.gov/projects/gap/cgi-bin/study.cgi?study_id=phs000827.v3.p1" xr:uid="{7A4636FC-20D2-1F46-B59A-C9990B58CA95}"/>
    <hyperlink ref="A240" r:id="rId80" display="https://www.ncbi.nlm.nih.gov/projects/gap/cgi-bin/study.cgi?study_id=phs000832.v1.p1" xr:uid="{F43750CD-04AA-2B48-B009-DF01DF1128F5}"/>
    <hyperlink ref="A243" r:id="rId81" display="https://www.ncbi.nlm.nih.gov/projects/gap/cgi-bin/study.cgi?study_id=phs000833.v7.p1" xr:uid="{86F2A0CF-F248-3E4F-BE4B-8E430E712B6B}"/>
    <hyperlink ref="A246" r:id="rId82" display="https://www.ncbi.nlm.nih.gov/projects/gap/cgi-bin/study.cgi?study_id=phs000848.v1.p1" xr:uid="{6CC7C3C4-4885-7D40-9A9D-E7B96014E307}"/>
    <hyperlink ref="A249" r:id="rId83" display="https://www.ncbi.nlm.nih.gov/projects/gap/cgi-bin/study.cgi?study_id=phs000853.v1.p1" xr:uid="{76DF1C87-2DD3-4341-AD65-23D4780986D1}"/>
    <hyperlink ref="A252" r:id="rId84" display="https://www.ncbi.nlm.nih.gov/projects/gap/cgi-bin/study.cgi?study_id=phs000864.v1.p1" xr:uid="{9C4CB297-759F-0D43-A241-3159DAA8DB65}"/>
    <hyperlink ref="A255" r:id="rId85" display="https://www.ncbi.nlm.nih.gov/projects/gap/cgi-bin/study.cgi?study_id=phs000868.v1.p1" xr:uid="{0B8968F8-9E2E-B049-B269-A8525E128AA8}"/>
    <hyperlink ref="A258" r:id="rId86" display="https://www.ncbi.nlm.nih.gov/projects/gap/cgi-bin/study.cgi?study_id=phs000896.v1.p1" xr:uid="{9807FC19-0652-2541-841B-041073308FF1}"/>
    <hyperlink ref="A261" r:id="rId87" display="https://www.ncbi.nlm.nih.gov/projects/gap/cgi-bin/study.cgi?study_id=phs000901.v1.p1" xr:uid="{B73DFB3C-02D1-0349-82BA-9DAC329F2600}"/>
    <hyperlink ref="A264" r:id="rId88" display="https://www.ncbi.nlm.nih.gov/projects/gap/cgi-bin/study.cgi?study_id=phs000982.v1.p1" xr:uid="{B7B45127-37DC-6C42-B8CD-279858A4599A}"/>
    <hyperlink ref="A267" r:id="rId89" display="https://www.ncbi.nlm.nih.gov/projects/gap/cgi-bin/study.cgi?study_id=phs001022.v1.p1" xr:uid="{0AA25215-66A2-6546-88F6-E4C50543142A}"/>
    <hyperlink ref="A270" r:id="rId90" display="https://www.ncbi.nlm.nih.gov/projects/gap/cgi-bin/study.cgi?study_id=phs001039.v1.p1" xr:uid="{ED161513-4819-8145-AC63-C7C56D964CC3}"/>
    <hyperlink ref="A273" r:id="rId91" display="https://www.ncbi.nlm.nih.gov/projects/gap/cgi-bin/study.cgi?study_id=phs001048.v1.p1" xr:uid="{1B39EF75-8FFA-624F-A06C-2B1F017991EC}"/>
    <hyperlink ref="A276" r:id="rId92" display="https://www.ncbi.nlm.nih.gov/projects/gap/cgi-bin/study.cgi?study_id=phs001080.v1.p1" xr:uid="{FED69CA6-EAE2-2D44-BAED-B68BA8776D1D}"/>
    <hyperlink ref="A279" r:id="rId93" display="https://www.ncbi.nlm.nih.gov/projects/gap/cgi-bin/study.cgi?study_id=phs001135.v1.p1" xr:uid="{24870038-ED60-6C4F-9668-34C3444F5577}"/>
    <hyperlink ref="A282" r:id="rId94" display="https://www.ncbi.nlm.nih.gov/projects/gap/cgi-bin/study.cgi?study_id=phs001157.v1.p1" xr:uid="{F0BD9078-C02A-8047-8B9D-2FB6932BA8C4}"/>
    <hyperlink ref="A285" r:id="rId95" display="https://www.ncbi.nlm.nih.gov/projects/gap/cgi-bin/study.cgi?study_id=phs001158.v1.p1" xr:uid="{1B89A61D-4412-9546-81E5-5E6B9E2FC605}"/>
    <hyperlink ref="A288" r:id="rId96" display="https://www.ncbi.nlm.nih.gov/projects/gap/cgi-bin/study.cgi?study_id=phs001172.v1.p2" xr:uid="{3C1B35A9-1AB5-8648-BA4F-612DDA115306}"/>
    <hyperlink ref="A291" r:id="rId97" display="https://www.ncbi.nlm.nih.gov/projects/gap/cgi-bin/study.cgi?study_id=phs001182.v1.p1" xr:uid="{2EB2DD76-7D6A-8849-A1EC-B35AD31C18A0}"/>
    <hyperlink ref="A294" r:id="rId98" display="https://www.ncbi.nlm.nih.gov/projects/gap/cgi-bin/study.cgi?study_id=phs001188.v1.p1" xr:uid="{70DAE26F-A355-7D45-B969-894CBA1E81C9}"/>
    <hyperlink ref="A297" r:id="rId99" display="https://www.ncbi.nlm.nih.gov/projects/gap/cgi-bin/study.cgi?study_id=phs001195.v1.p1" xr:uid="{2FECF452-3A13-5F48-96C1-A7FAB229933E}"/>
    <hyperlink ref="A300" r:id="rId100" display="https://www.ncbi.nlm.nih.gov/projects/gap/cgi-bin/study.cgi?study_id=phs001197.v1.p1" xr:uid="{F2B5EE57-4796-B948-96AF-2E666789877E}"/>
    <hyperlink ref="A303" r:id="rId101" display="https://www.ncbi.nlm.nih.gov/projects/gap/cgi-bin/study.cgi?study_id=phs001206.v1.p1" xr:uid="{A0DF5533-B2DB-A34F-A6DC-697E13E2FC75}"/>
    <hyperlink ref="A306" r:id="rId102" display="https://www.ncbi.nlm.nih.gov/projects/gap/cgi-bin/study.cgi?study_id=phs001209.v1.p1" xr:uid="{6508026E-04AC-D94C-B9CA-4EA0D983F2E7}"/>
    <hyperlink ref="A309" r:id="rId103" display="https://www.ncbi.nlm.nih.gov/projects/gap/cgi-bin/study.cgi?study_id=phs001210.v1.p1" xr:uid="{A3171E67-6B0F-8C42-99AD-3AF4E035C329}"/>
    <hyperlink ref="A312" r:id="rId104" display="https://www.ncbi.nlm.nih.gov/projects/gap/cgi-bin/study.cgi?study_id=phs001213.v1.p1" xr:uid="{675CC41C-A356-1545-893C-2F0075FC3DC3}"/>
    <hyperlink ref="A315" r:id="rId105" display="https://www.ncbi.nlm.nih.gov/projects/gap/cgi-bin/study.cgi?study_id=phs001231.v2.p1" xr:uid="{E33D9E1A-8C76-E741-B8F1-EA162372DF4E}"/>
    <hyperlink ref="A318" r:id="rId106" display="https://www.ncbi.nlm.nih.gov/projects/gap/cgi-bin/study.cgi?study_id=phs001245.v1.p1" xr:uid="{F41833B4-B155-2D4D-A24B-1E65623FA03B}"/>
    <hyperlink ref="A321" r:id="rId107" display="https://www.ncbi.nlm.nih.gov/projects/gap/cgi-bin/study.cgi?study_id=phs001266.v1.p1" xr:uid="{8C66F06D-DF7E-E34B-B08E-8A8B47235B1C}"/>
    <hyperlink ref="A324" r:id="rId108" display="https://www.ncbi.nlm.nih.gov/projects/gap/cgi-bin/study.cgi?study_id=phs001299.v1.p1" xr:uid="{40A9B73D-B880-ED42-B316-9F17874C4C4B}"/>
    <hyperlink ref="A327" r:id="rId109" display="https://www.ncbi.nlm.nih.gov/projects/gap/cgi-bin/study.cgi?study_id=phs001300.v1.p1" xr:uid="{CA27092A-9C10-B443-8E16-506F02C0F928}"/>
    <hyperlink ref="A330" r:id="rId110" display="https://www.ncbi.nlm.nih.gov/projects/gap/cgi-bin/study.cgi?study_id=phs001303.v1.p1" xr:uid="{D359C75F-CAF6-2D40-AA25-28B212C99A1D}"/>
    <hyperlink ref="A333" r:id="rId111" display="https://www.ncbi.nlm.nih.gov/projects/gap/cgi-bin/study.cgi?study_id=phs001322.v1.p1" xr:uid="{3F89D8F7-E357-9D46-AB33-940F6463DDC8}"/>
    <hyperlink ref="A336" r:id="rId112" display="https://www.ncbi.nlm.nih.gov/projects/gap/cgi-bin/study.cgi?study_id=phs001377.v1.p1" xr:uid="{BB4EECDC-AFB3-BA49-8A0F-AF80D0AE1ADF}"/>
    <hyperlink ref="A339" r:id="rId113" display="https://www.ncbi.nlm.nih.gov/projects/gap/cgi-bin/study.cgi?study_id=phs001385.v1.p1" xr:uid="{F52D2873-C7F5-1448-803F-7A454D1CB208}"/>
    <hyperlink ref="A342" r:id="rId114" display="https://www.ncbi.nlm.nih.gov/projects/gap/cgi-bin/study.cgi?study_id=phs001403.v1.p1" xr:uid="{608E0CF1-ECDA-D140-9D54-939528E940A0}"/>
    <hyperlink ref="A345" r:id="rId115" display="https://www.ncbi.nlm.nih.gov/projects/gap/cgi-bin/study.cgi?study_id=phs001438.v1.p1" xr:uid="{8936452D-9AC5-C943-8DDF-A5391540559D}"/>
    <hyperlink ref="A348" r:id="rId116" display="https://www.ncbi.nlm.nih.gov/projects/gap/cgi-bin/study.cgi?study_id=phs001463.v1.p1" xr:uid="{4845BA65-AFFB-D64E-99E7-016A3220800B}"/>
    <hyperlink ref="A351" r:id="rId117" display="https://www.ncbi.nlm.nih.gov/projects/gap/cgi-bin/study.cgi?study_id=phs001500.v1.p1" xr:uid="{117E7424-B596-124E-ACC6-43EFDC3BA08F}"/>
    <hyperlink ref="A357" r:id="rId118" display="https://www.ncbi.nlm.nih.gov/projects/gap/cgi-bin/GetAuthorizedRequestDownload.cgi?study_id=phs000688.v1.p1" xr:uid="{0DD69A70-1970-604C-8B43-D2656CB1521F}"/>
    <hyperlink ref="A1" r:id="rId119" tooltip="sort ascending" display="https://www.ncbi.nlm.nih.gov/projects/gap/cgi-bin/collection.cgi?study_id=phs000688.v1.p1" xr:uid="{34B4A3D0-AAC1-FA43-BC4A-705A2C1FB3C9}"/>
    <hyperlink ref="B1" r:id="rId120" tooltip="sort ascending" display="https://www.ncbi.nlm.nih.gov/projects/gap/cgi-bin/collection.cgi?study_id=phs000688.v1.p1" xr:uid="{2895E12B-0068-3149-B015-515496BE7F38}"/>
    <hyperlink ref="C1" r:id="rId121" tooltip="sort ascending" display="https://www.ncbi.nlm.nih.gov/projects/gap/cgi-bin/collection.cgi?study_id=phs000688.v1.p1" xr:uid="{5D416D91-9957-834C-8CCF-817E2CE57BDB}"/>
    <hyperlink ref="D1" r:id="rId122" tooltip="sort ascending" display="https://www.ncbi.nlm.nih.gov/projects/gap/cgi-bin/collection.cgi?study_id=phs000688.v1.p1" xr:uid="{87964CB2-F583-4649-B34B-DFC7D7B82B08}"/>
    <hyperlink ref="E1" r:id="rId123" tooltip="sort ascending" display="https://www.ncbi.nlm.nih.gov/projects/gap/cgi-bin/collection.cgi?study_id=phs000688.v1.p1" xr:uid="{3DF6D993-CE8E-6F4C-920C-EDD7AE46F301}"/>
    <hyperlink ref="F1" r:id="rId124" tooltip="sort ascending" display="https://www.ncbi.nlm.nih.gov/projects/gap/cgi-bin/collection.cgi?study_id=phs000688.v1.p1" xr:uid="{8F969250-0814-1B41-BA6D-31430892BFE9}"/>
    <hyperlink ref="G1" r:id="rId125" tooltip="sort ascending" display="https://www.ncbi.nlm.nih.gov/projects/gap/cgi-bin/collection.cgi?study_id=phs000688.v1.p1" xr:uid="{83D9B216-8B5A-9246-A669-ECD7F26FC688}"/>
    <hyperlink ref="H1" r:id="rId126" tooltip="sort ascending" display="https://www.ncbi.nlm.nih.gov/projects/gap/cgi-bin/collection.cgi?study_id=phs000688.v1.p1" xr:uid="{8314B096-0190-C849-B016-9B8E5C946435}"/>
    <hyperlink ref="I1" r:id="rId127" tooltip="sort ascending" display="https://www.ncbi.nlm.nih.gov/projects/gap/cgi-bin/collection.cgi?study_id=phs000688.v1.p1" xr:uid="{CA2A2B79-971F-7D4A-8926-595AB116F5BE}"/>
    <hyperlink ref="J1" r:id="rId128" tooltip="sort ascending" display="https://www.ncbi.nlm.nih.gov/projects/gap/cgi-bin/collection.cgi?study_id=phs000688.v1.p1" xr:uid="{4321B7F6-D35B-9F40-9C32-DDBDE8070AAC}"/>
    <hyperlink ref="K1" r:id="rId129" tooltip="sort ascending" display="https://www.ncbi.nlm.nih.gov/projects/gap/cgi-bin/collection.cgi?study_id=phs000688.v1.p1" xr:uid="{3F8EF1E4-0AE4-864F-8D7E-36588F63F1D7}"/>
    <hyperlink ref="L1" r:id="rId130" tooltip="sort ascending" display="https://www.ncbi.nlm.nih.gov/projects/gap/cgi-bin/collection.cgi?study_id=phs000688.v1.p1" xr:uid="{D97BB233-5852-E440-9952-2910A3BBBECF}"/>
    <hyperlink ref="M1" r:id="rId131" tooltip="sort ascending" display="https://www.ncbi.nlm.nih.gov/projects/gap/cgi-bin/collection.cgi?study_id=phs000688.v1.p1" xr:uid="{CF6CCEDC-F2AA-3F4D-B922-76CC997DC25D}"/>
    <hyperlink ref="N1" r:id="rId132" tooltip="sort ascending" display="https://www.ncbi.nlm.nih.gov/projects/gap/cgi-bin/collection.cgi?study_id=phs000688.v1.p1" xr:uid="{17A66031-5A84-A749-A507-77ABD02A9D41}"/>
    <hyperlink ref="O1" r:id="rId133" tooltip="sort ascending" display="https://www.ncbi.nlm.nih.gov/projects/gap/cgi-bin/collection.cgi?study_id=phs000688.v1.p1" xr:uid="{FAD1ED44-3CBC-EE47-8A1D-ED9612D868CF}"/>
    <hyperlink ref="P1" r:id="rId134" tooltip="sort ascending" display="https://www.ncbi.nlm.nih.gov/projects/gap/cgi-bin/collection.cgi?study_id=phs000688.v1.p1" xr:uid="{19221D03-C70C-FE49-BB2C-BAC634785BBC}"/>
    <hyperlink ref="Q1" r:id="rId135" tooltip="sort ascending" display="https://www.ncbi.nlm.nih.gov/projects/gap/cgi-bin/collection.cgi?study_id=phs000688.v1.p1" xr:uid="{BF86C7E9-9696-FB41-BB0F-E30F097D692C}"/>
    <hyperlink ref="R1" r:id="rId136" tooltip="sort ascending" display="https://www.ncbi.nlm.nih.gov/projects/gap/cgi-bin/collection.cgi?study_id=phs000688.v1.p1" xr:uid="{CDEF838A-D969-3F40-A901-31DE92FD4C7C}"/>
    <hyperlink ref="S1" r:id="rId137" tooltip="sort ascending" display="https://www.ncbi.nlm.nih.gov/projects/gap/cgi-bin/collection.cgi?study_id=phs000688.v1.p1" xr:uid="{0961BADD-3C4C-A944-A651-94DD772BD409}"/>
    <hyperlink ref="T1" r:id="rId138" tooltip="sort ascending" display="https://www.ncbi.nlm.nih.gov/projects/gap/cgi-bin/collection.cgi?study_id=phs000688.v1.p1" xr:uid="{46C9655F-728D-CB42-B9D5-96F14144B3C3}"/>
    <hyperlink ref="U1" r:id="rId139" tooltip="sort ascending" display="https://www.ncbi.nlm.nih.gov/projects/gap/cgi-bin/collection.cgi?study_id=phs000688.v1.p1" xr:uid="{BC336639-E2F0-E849-96BD-A67B5FD71CE8}"/>
    <hyperlink ref="V1" r:id="rId140" tooltip="sort ascending" display="https://www.ncbi.nlm.nih.gov/projects/gap/cgi-bin/collection.cgi?study_id=phs000688.v1.p1" xr:uid="{1B04ABF9-7A38-D64A-953F-32019E035DF5}"/>
    <hyperlink ref="Z3" r:id="rId141" display="https://www.ncbi.nlm.nih.gov/projects/gap/cgi-bin/study.cgi?study_id=phs000101.v5.p1" xr:uid="{6219A3C2-872F-CE43-A057-820ED4A169EB}"/>
    <hyperlink ref="Z5" r:id="rId142" display="https://www.ncbi.nlm.nih.gov/projects/gap/cgi-bin/study.cgi?study_id=phs000102.v1.p1" xr:uid="{E723A4EF-8EC7-E446-85D7-8B7A7AF80068}"/>
    <hyperlink ref="Z7" r:id="rId143" display="https://www.ncbi.nlm.nih.gov/projects/gap/cgi-bin/study.cgi?study_id=phs000126.v2.p1" xr:uid="{C85D9C34-912F-8C46-8423-3E605E29C210}"/>
    <hyperlink ref="Z9" r:id="rId144" display="https://www.ncbi.nlm.nih.gov/projects/gap/cgi-bin/study.cgi?study_id=phs000138.v2.p1" xr:uid="{6E3DE981-10A2-A14C-A12D-C2395A7FE58F}"/>
    <hyperlink ref="Z11" r:id="rId145" display="https://www.ncbi.nlm.nih.gov/projects/gap/cgi-bin/study.cgi?study_id=phs000144.v1.p1" xr:uid="{1F88E371-F186-354D-8DE6-BF76087FE56D}"/>
    <hyperlink ref="Z13" r:id="rId146" display="https://www.ncbi.nlm.nih.gov/projects/gap/cgi-bin/study.cgi?study_id=phs000145.v4.p2" xr:uid="{D6F93654-61DD-7B4F-849E-4EA9BC1C189C}"/>
    <hyperlink ref="Z15" r:id="rId147" display="https://www.ncbi.nlm.nih.gov/projects/gap/cgi-bin/study.cgi?study_id=phs000159.v8.p4" xr:uid="{43FB1BD8-82A0-AF4A-AAF8-A3C3A83E8F43}"/>
    <hyperlink ref="Z17" r:id="rId148" display="https://www.ncbi.nlm.nih.gov/projects/gap/cgi-bin/study.cgi?study_id=phs000160.v1.p1" xr:uid="{1382CF86-89FD-D941-8046-664AA2271023}"/>
    <hyperlink ref="Z19" r:id="rId149" display="https://www.ncbi.nlm.nih.gov/projects/gap/cgi-bin/study.cgi?study_id=phs000168.v2.p2" xr:uid="{7D678386-74E2-CF48-AF7E-4A496006B1E8}"/>
    <hyperlink ref="Z21" r:id="rId150" display="https://www.ncbi.nlm.nih.gov/projects/gap/cgi-bin/study.cgi?study_id=phs000169.v1.p1" xr:uid="{FC817DBF-A25E-2E4E-B825-71E1E04E9974}"/>
    <hyperlink ref="Z23" r:id="rId151" display="https://www.ncbi.nlm.nih.gov/projects/gap/cgi-bin/study.cgi?study_id=phs000204.v1.p1" xr:uid="{179F6ED5-0C16-274A-9B20-321B60B56EA3}"/>
    <hyperlink ref="Z25" r:id="rId152" display="https://www.ncbi.nlm.nih.gov/projects/gap/cgi-bin/study.cgi?study_id=phs000205.v6.p2" xr:uid="{762F967D-08F2-034C-A318-42E12BFBC97A}"/>
    <hyperlink ref="Z27" r:id="rId153" display="https://www.ncbi.nlm.nih.gov/projects/gap/cgi-bin/study.cgi?study_id=phs000244.v1.p1" xr:uid="{385D23B0-FCD5-A34A-B7CE-87D227CA51D1}"/>
    <hyperlink ref="Z29" r:id="rId154" display="https://www.ncbi.nlm.nih.gov/projects/gap/cgi-bin/study.cgi?study_id=phs000274.v1.p1" xr:uid="{2A3AC646-8054-0249-8B05-C13A674539AD}"/>
    <hyperlink ref="Z31" r:id="rId155" display="https://www.ncbi.nlm.nih.gov/projects/gap/cgi-bin/study.cgi?study_id=phs000276.v2.p1" xr:uid="{C17BF583-070A-924F-8203-8262496042DA}"/>
    <hyperlink ref="Z33" r:id="rId156" display="https://www.ncbi.nlm.nih.gov/projects/gap/cgi-bin/study.cgi?study_id=phs000290.v1.p1" xr:uid="{930D615D-BA51-2F44-A6D4-768B100778F1}"/>
    <hyperlink ref="Z35" r:id="rId157" display="https://www.ncbi.nlm.nih.gov/projects/gap/cgi-bin/study.cgi?study_id=phs000291.v2.p1" xr:uid="{FF8ADB1B-DC97-EF48-B35C-4DCE59260BCC}"/>
    <hyperlink ref="Z37" r:id="rId158" display="https://www.ncbi.nlm.nih.gov/projects/gap/cgi-bin/study.cgi?study_id=phs000293.v1.p1" xr:uid="{6B7F9291-EFF9-A54C-BDCF-412F6265FAC3}"/>
    <hyperlink ref="Z39" r:id="rId159" display="https://www.ncbi.nlm.nih.gov/projects/gap/cgi-bin/study.cgi?study_id=phs000294.v1.p1" xr:uid="{6D2E9141-364D-044E-9E3E-255A5BA0075D}"/>
    <hyperlink ref="Z41" r:id="rId160" display="https://www.ncbi.nlm.nih.gov/projects/gap/cgi-bin/study.cgi?study_id=phs000298.v4.p3" xr:uid="{60892540-B1EC-664A-84A5-FCF6BA27AD3C}"/>
    <hyperlink ref="Z43" r:id="rId161" display="https://www.ncbi.nlm.nih.gov/projects/gap/cgi-bin/study.cgi?study_id=phs000344.v1.p1" xr:uid="{829FFA62-82DB-D042-B6B8-E39EF72086D0}"/>
    <hyperlink ref="Z45" r:id="rId162" display="https://www.ncbi.nlm.nih.gov/projects/gap/cgi-bin/study.cgi?study_id=phs000349.v1.p1" xr:uid="{D7868FDD-54DA-4B45-BDC3-A71E98312BD4}"/>
    <hyperlink ref="Z47" r:id="rId163" display="https://www.ncbi.nlm.nih.gov/projects/gap/cgi-bin/study.cgi?study_id=phs000354.v1.p1" xr:uid="{5BECB605-C1C1-324A-A17B-6C05C9656719}"/>
    <hyperlink ref="Z49" r:id="rId164" display="https://www.ncbi.nlm.nih.gov/projects/gap/cgi-bin/study.cgi?study_id=phs000371.v2.p1" xr:uid="{0027CF30-9B5E-7248-93D9-A415A43E7FDD}"/>
    <hyperlink ref="Z51" r:id="rId165" display="https://www.ncbi.nlm.nih.gov/projects/gap/cgi-bin/study.cgi?study_id=phs000374.v1.p1" xr:uid="{C9BCADDA-D8EF-1D4C-8928-EAE6A1BDD43C}"/>
    <hyperlink ref="Z53" r:id="rId166" display="https://www.ncbi.nlm.nih.gov/projects/gap/cgi-bin/study.cgi?study_id=phs000392.v1.p1" xr:uid="{BE290F16-9365-504A-9603-DAE3E7DCDD3B}"/>
    <hyperlink ref="Z55" r:id="rId167" display="https://www.ncbi.nlm.nih.gov/projects/gap/cgi-bin/study.cgi?study_id=phs000404.v1.p1" xr:uid="{18CCFEAD-B6DF-9B44-A5FD-39124AFF7931}"/>
    <hyperlink ref="Z57" r:id="rId168" display="https://www.ncbi.nlm.nih.gov/projects/gap/cgi-bin/study.cgi?study_id=phs000405.v1.p1" xr:uid="{8876EA24-B7BC-D54F-978B-8CC1713643FB}"/>
    <hyperlink ref="Z59" r:id="rId169" display="https://www.ncbi.nlm.nih.gov/projects/gap/cgi-bin/study.cgi?study_id=phs000422.v1.p1" xr:uid="{078DB8E4-3CBB-7F40-A5F2-8B24A682B238}"/>
    <hyperlink ref="Z61" r:id="rId170" display="https://www.ncbi.nlm.nih.gov/projects/gap/cgi-bin/study.cgi?study_id=phs000435.v3.p1" xr:uid="{C705D98C-77A7-4049-90FA-C489C895D820}"/>
    <hyperlink ref="Z63" r:id="rId171" display="https://www.ncbi.nlm.nih.gov/projects/gap/cgi-bin/study.cgi?study_id=phs000442.v1.p1" xr:uid="{4CF412D7-00B5-4448-A18F-850E4D363CA4}"/>
    <hyperlink ref="Z65" r:id="rId172" display="https://www.ncbi.nlm.nih.gov/projects/gap/cgi-bin/study.cgi?study_id=phs000447.v1.p1" xr:uid="{B3F9F404-B37F-A242-B767-A6AA98DC86BD}"/>
    <hyperlink ref="Z67" r:id="rId173" display="https://www.ncbi.nlm.nih.gov/projects/gap/cgi-bin/study.cgi?study_id=phs000452.v2.p1" xr:uid="{F9C4B780-FC93-274A-B814-14592F824979}"/>
    <hyperlink ref="Z69" r:id="rId174" display="https://www.ncbi.nlm.nih.gov/projects/gap/cgi-bin/study.cgi?study_id=phs000455.v1.p1" xr:uid="{7350168D-58BB-A64D-B237-38DA7D63BB3E}"/>
    <hyperlink ref="Z71" r:id="rId175" display="https://www.ncbi.nlm.nih.gov/projects/gap/cgi-bin/study.cgi?study_id=phs000475.v1.p1" xr:uid="{181344BE-8968-784F-B7FC-F04866F4B6A4}"/>
    <hyperlink ref="Z73" r:id="rId176" display="https://www.ncbi.nlm.nih.gov/projects/gap/cgi-bin/study.cgi?study_id=phs000479.v1.p1" xr:uid="{B16692A5-0E5C-6D4D-8F4A-7A48B5386ADB}"/>
    <hyperlink ref="Z75" r:id="rId177" display="https://www.ncbi.nlm.nih.gov/projects/gap/cgi-bin/study.cgi?study_id=phs000481.v2.p1" xr:uid="{FF757C03-6EE9-434E-A9EE-F84D443CC14C}"/>
    <hyperlink ref="Z77" r:id="rId178" display="https://www.ncbi.nlm.nih.gov/projects/gap/cgi-bin/study.cgi?study_id=phs000488.v2.p1" xr:uid="{09A2E658-DA20-FA4D-A1BD-BD2CB00D6A15}"/>
    <hyperlink ref="Z79" r:id="rId179" display="https://www.ncbi.nlm.nih.gov/projects/gap/cgi-bin/study.cgi?study_id=phs000500.v1.p1" xr:uid="{4712A52B-F6A7-4A48-AD36-B4EE1DEA6171}"/>
    <hyperlink ref="Z81" r:id="rId180" display="https://www.ncbi.nlm.nih.gov/projects/gap/cgi-bin/study.cgi?study_id=phs000509.v1.p1" xr:uid="{AADA90AE-7025-D843-BC52-F4D35FCADF7C}"/>
    <hyperlink ref="Z83" r:id="rId181" display="https://www.ncbi.nlm.nih.gov/projects/gap/cgi-bin/study.cgi?study_id=phs000514.v1.p1" xr:uid="{79DDBA89-9970-804D-B20B-42909DBE6412}"/>
    <hyperlink ref="Z85" r:id="rId182" display="https://www.ncbi.nlm.nih.gov/projects/gap/cgi-bin/study.cgi?study_id=phs000516.v2.p1" xr:uid="{731A7465-96ED-2E47-9E4F-F7E3E98EB48D}"/>
    <hyperlink ref="Z87" r:id="rId183" display="https://www.ncbi.nlm.nih.gov/projects/gap/cgi-bin/study.cgi?study_id=phs000518.v1.p1" xr:uid="{6B13B333-75AF-A540-BA77-EFCCA91971C0}"/>
    <hyperlink ref="Z89" r:id="rId184" display="https://www.ncbi.nlm.nih.gov/projects/gap/cgi-bin/study.cgi?study_id=phs000536.v2.p1" xr:uid="{CE4324E2-323C-514C-8153-4F9610D87405}"/>
    <hyperlink ref="Z91" r:id="rId185" display="https://www.ncbi.nlm.nih.gov/projects/gap/cgi-bin/study.cgi?study_id=phs000537.v1.p1" xr:uid="{2EE9B25E-DC3D-CF4C-8E33-1C744994D397}"/>
    <hyperlink ref="Z93" r:id="rId186" display="https://www.ncbi.nlm.nih.gov/projects/gap/cgi-bin/study.cgi?study_id=phs000539.v1.p1" xr:uid="{678BCA98-98FB-DC4A-BE8E-38B2D540F9E7}"/>
    <hyperlink ref="Z95" r:id="rId187" display="https://www.ncbi.nlm.nih.gov/projects/gap/cgi-bin/study.cgi?study_id=phs000542.v1.p1" xr:uid="{A7665B8E-7F6E-C54E-91B7-93163E1F4C84}"/>
    <hyperlink ref="Z97" r:id="rId188" display="https://www.ncbi.nlm.nih.gov/projects/gap/cgi-bin/study.cgi?study_id=phs000553.v1.p1" xr:uid="{E0AD4F0F-994A-9F44-86CE-BEEDF7509BDA}"/>
    <hyperlink ref="Z99" r:id="rId189" display="https://www.ncbi.nlm.nih.gov/projects/gap/cgi-bin/study.cgi?study_id=phs000620.v1.p1" xr:uid="{D6E798B2-BF2B-8745-AAC0-0125B6C92D2C}"/>
    <hyperlink ref="Z101" r:id="rId190" display="https://www.ncbi.nlm.nih.gov/projects/gap/cgi-bin/study.cgi?study_id=phs000623.v1.p1" xr:uid="{27C6BBCF-4F60-CA40-A841-FBE79B19DA63}"/>
    <hyperlink ref="Z103" r:id="rId191" display="https://www.ncbi.nlm.nih.gov/projects/gap/cgi-bin/study.cgi?study_id=phs000636.v1.p1" xr:uid="{0801F6AA-A355-6744-87BC-9515A42C4E42}"/>
    <hyperlink ref="Z105" r:id="rId192" display="https://www.ncbi.nlm.nih.gov/projects/gap/cgi-bin/study.cgi?study_id=phs000647.v1.p1" xr:uid="{46C3051B-0510-B645-AD2E-E80271A5B5DD}"/>
    <hyperlink ref="Z107" r:id="rId193" display="https://www.ncbi.nlm.nih.gov/projects/gap/cgi-bin/study.cgi?study_id=phs000655.v3.p1" xr:uid="{9F4ED1F4-528C-E948-8482-A923D02F0CD9}"/>
    <hyperlink ref="Z109" r:id="rId194" display="https://www.ncbi.nlm.nih.gov/projects/gap/cgi-bin/study.cgi?study_id=phs000659.v1.p1" xr:uid="{40355765-DE32-7F4F-8F1B-62FB7A532F8B}"/>
    <hyperlink ref="Z111" r:id="rId195" display="https://www.ncbi.nlm.nih.gov/projects/gap/cgi-bin/study.cgi?study_id=phs000660.v1.p1" xr:uid="{832B64ED-311F-D64A-8BC4-103A89264AAA}"/>
    <hyperlink ref="Z113" r:id="rId196" display="https://www.ncbi.nlm.nih.gov/projects/gap/cgi-bin/study.cgi?study_id=phs000664.v1.p1" xr:uid="{9EBBD379-4375-EB47-AA70-79559E00B80E}"/>
    <hyperlink ref="Z115" r:id="rId197" display="https://www.ncbi.nlm.nih.gov/projects/gap/cgi-bin/study.cgi?study_id=phs000678.v1.p1" xr:uid="{64A0CB97-4CD0-1244-91DC-F345B536256C}"/>
    <hyperlink ref="Z117" r:id="rId198" display="https://www.ncbi.nlm.nih.gov/projects/gap/cgi-bin/study.cgi?study_id=phs000690.v1.p1" xr:uid="{EEEBE19B-845D-6C4C-B7B4-A799F98E0715}"/>
    <hyperlink ref="Z119" r:id="rId199" display="https://www.ncbi.nlm.nih.gov/projects/gap/cgi-bin/study.cgi?study_id=phs000691.v2.p1" xr:uid="{9E16CEDC-4D00-3E47-84D0-3846310D25CF}"/>
    <hyperlink ref="Z121" r:id="rId200" display="https://www.ncbi.nlm.nih.gov/projects/gap/cgi-bin/study.cgi?study_id=phs000693.v5.p1" xr:uid="{4DD8B641-D116-0644-B719-312DC3B0E006}"/>
    <hyperlink ref="Z123" r:id="rId201" display="https://www.ncbi.nlm.nih.gov/projects/gap/cgi-bin/study.cgi?study_id=phs000711.v5.p1" xr:uid="{079F8B98-1A48-DA42-BCF4-E706475BEB48}"/>
    <hyperlink ref="Z125" r:id="rId202" display="https://www.ncbi.nlm.nih.gov/projects/gap/cgi-bin/study.cgi?study_id=phs000715.v1.p1" xr:uid="{D7666B31-4445-444F-8EBA-5FF1C2B32083}"/>
    <hyperlink ref="Z127" r:id="rId203" display="https://www.ncbi.nlm.nih.gov/projects/gap/cgi-bin/study.cgi?study_id=phs000722.v2.p2" xr:uid="{C3D89BC4-91BC-764F-A62A-797A3E4E6147}"/>
    <hyperlink ref="Z129" r:id="rId204" display="https://www.ncbi.nlm.nih.gov/projects/gap/cgi-bin/study.cgi?study_id=phs000727.v1.p1" xr:uid="{3123D34D-B5A0-CF4F-8A80-FDB286AB2A0B}"/>
    <hyperlink ref="Z131" r:id="rId205" display="https://www.ncbi.nlm.nih.gov/projects/gap/cgi-bin/study.cgi?study_id=phs000728.v1.p1" xr:uid="{F55272B6-1D74-B74E-8900-044A70E99200}"/>
    <hyperlink ref="Z133" r:id="rId206" display="https://www.ncbi.nlm.nih.gov/projects/gap/cgi-bin/study.cgi?study_id=phs000732.v1.p1" xr:uid="{F102AA77-32C1-B841-AEC2-54641644EDAA}"/>
    <hyperlink ref="Z135" r:id="rId207" display="https://www.ncbi.nlm.nih.gov/projects/gap/cgi-bin/study.cgi?study_id=phs000734.v1.p1" xr:uid="{1A01ED1B-6204-2246-8CDC-6D12FB6DFBD6}"/>
    <hyperlink ref="Z137" r:id="rId208" display="https://www.ncbi.nlm.nih.gov/projects/gap/cgi-bin/study.cgi?study_id=phs000744.v4.p2" xr:uid="{FEFE5A19-4F53-8B49-A788-2C6C7CF30D8F}"/>
    <hyperlink ref="Z139" r:id="rId209" display="https://www.ncbi.nlm.nih.gov/projects/gap/cgi-bin/study.cgi?study_id=phs000745.v1.p1" xr:uid="{BF6008F1-7E52-A84F-B978-7A9FE7CB220F}"/>
    <hyperlink ref="Z141" r:id="rId210" display="https://www.ncbi.nlm.nih.gov/projects/gap/cgi-bin/study.cgi?study_id=phs000747.v2.p1" xr:uid="{BEFF1BE4-4BCC-8F45-82D0-D2990DAEB7CB}"/>
    <hyperlink ref="Z143" r:id="rId211" display="https://www.ncbi.nlm.nih.gov/projects/gap/cgi-bin/study.cgi?study_id=phs000766.v1.p1" xr:uid="{1005C5DF-AAA5-864C-A39B-1EECD2B521D6}"/>
    <hyperlink ref="Z145" r:id="rId212" display="https://www.ncbi.nlm.nih.gov/projects/gap/cgi-bin/study.cgi?study_id=phs000775.v1.p1" xr:uid="{35BF631C-C500-9D42-9A18-1F852F58FAB9}"/>
    <hyperlink ref="Z147" r:id="rId213" display="https://www.ncbi.nlm.nih.gov/projects/gap/cgi-bin/study.cgi?study_id=phs000793.v1.p1" xr:uid="{C11BBB6D-B985-1943-872C-BF3B9CA68059}"/>
    <hyperlink ref="Z149" r:id="rId214" display="https://www.ncbi.nlm.nih.gov/projects/gap/cgi-bin/study.cgi?study_id=phs000809.v1.p1" xr:uid="{151BBD27-243F-254A-B227-90924DC8C990}"/>
    <hyperlink ref="Z151" r:id="rId215" display="https://www.ncbi.nlm.nih.gov/projects/gap/cgi-bin/study.cgi?study_id=phs000811.v1.p1" xr:uid="{D395F658-E32D-3E48-89FE-FB228EDB44A7}"/>
    <hyperlink ref="Z153" r:id="rId216" display="https://www.ncbi.nlm.nih.gov/projects/gap/cgi-bin/study.cgi?study_id=phs000816.v2.p1" xr:uid="{28E83B08-D1F9-6545-99CA-12407DCAFAEE}"/>
    <hyperlink ref="Z155" r:id="rId217" display="https://www.ncbi.nlm.nih.gov/projects/gap/cgi-bin/study.cgi?study_id=phs000817.v1.p1" xr:uid="{A530DC15-80B4-1C41-96F6-972B83BD9C0C}"/>
    <hyperlink ref="Z157" r:id="rId218" display="https://www.ncbi.nlm.nih.gov/projects/gap/cgi-bin/study.cgi?study_id=phs000825.v1.p1" xr:uid="{E8AFC559-5E88-A646-A18C-902C805472EA}"/>
    <hyperlink ref="Z159" r:id="rId219" display="https://www.ncbi.nlm.nih.gov/projects/gap/cgi-bin/study.cgi?study_id=phs000827.v3.p1" xr:uid="{9392AD14-A6DF-2E48-AC3F-5DD4A2B5DBB7}"/>
    <hyperlink ref="Z161" r:id="rId220" display="https://www.ncbi.nlm.nih.gov/projects/gap/cgi-bin/study.cgi?study_id=phs000832.v1.p1" xr:uid="{E84818DC-CF12-A94E-9A33-78DE3389693D}"/>
    <hyperlink ref="Z163" r:id="rId221" display="https://www.ncbi.nlm.nih.gov/projects/gap/cgi-bin/study.cgi?study_id=phs000833.v7.p1" xr:uid="{DCB14EAE-17F8-CF44-897D-3A8D6824941F}"/>
    <hyperlink ref="Z165" r:id="rId222" display="https://www.ncbi.nlm.nih.gov/projects/gap/cgi-bin/study.cgi?study_id=phs000848.v1.p1" xr:uid="{B54CBED9-5E62-0846-BA3D-FBFEC03B285D}"/>
    <hyperlink ref="Z167" r:id="rId223" display="https://www.ncbi.nlm.nih.gov/projects/gap/cgi-bin/study.cgi?study_id=phs000853.v1.p1" xr:uid="{10A7F5A3-6226-1744-88EA-FA190C2B23AC}"/>
    <hyperlink ref="Z169" r:id="rId224" display="https://www.ncbi.nlm.nih.gov/projects/gap/cgi-bin/study.cgi?study_id=phs000864.v1.p1" xr:uid="{3E5CFD7D-EAF9-9D4A-AE3D-915D635CA295}"/>
    <hyperlink ref="Z171" r:id="rId225" display="https://www.ncbi.nlm.nih.gov/projects/gap/cgi-bin/study.cgi?study_id=phs000868.v1.p1" xr:uid="{A53C0985-2D5D-554D-8597-BE2CF29C8B89}"/>
    <hyperlink ref="Z173" r:id="rId226" display="https://www.ncbi.nlm.nih.gov/projects/gap/cgi-bin/study.cgi?study_id=phs000896.v1.p1" xr:uid="{429792C5-B8FF-EC4B-B6C2-80F8A1E54E33}"/>
    <hyperlink ref="Z175" r:id="rId227" display="https://www.ncbi.nlm.nih.gov/projects/gap/cgi-bin/study.cgi?study_id=phs000901.v1.p1" xr:uid="{3423B0C3-0F9A-154E-9CA5-35E6AC5298F3}"/>
    <hyperlink ref="Z177" r:id="rId228" display="https://www.ncbi.nlm.nih.gov/projects/gap/cgi-bin/study.cgi?study_id=phs000982.v1.p1" xr:uid="{49A15128-6221-D144-9D16-1D230BE5094F}"/>
    <hyperlink ref="Z179" r:id="rId229" display="https://www.ncbi.nlm.nih.gov/projects/gap/cgi-bin/study.cgi?study_id=phs001022.v1.p1" xr:uid="{F9E2C936-BAE6-BD47-BB99-B2C2C85B1F25}"/>
    <hyperlink ref="Z181" r:id="rId230" display="https://www.ncbi.nlm.nih.gov/projects/gap/cgi-bin/study.cgi?study_id=phs001039.v1.p1" xr:uid="{E3BA3DB3-27F9-5D4E-BB1E-1D8966B31FFD}"/>
    <hyperlink ref="Z183" r:id="rId231" display="https://www.ncbi.nlm.nih.gov/projects/gap/cgi-bin/study.cgi?study_id=phs001048.v1.p1" xr:uid="{BFEF2CC7-A8A0-E64E-84D8-DDFDF324F6EE}"/>
    <hyperlink ref="Z185" r:id="rId232" display="https://www.ncbi.nlm.nih.gov/projects/gap/cgi-bin/study.cgi?study_id=phs001080.v1.p1" xr:uid="{BF406530-01D7-594E-A893-EDF6716783EB}"/>
    <hyperlink ref="Z187" r:id="rId233" display="https://www.ncbi.nlm.nih.gov/projects/gap/cgi-bin/study.cgi?study_id=phs001135.v1.p1" xr:uid="{B4768C8F-CB5F-CA41-8497-61201C823908}"/>
    <hyperlink ref="Z189" r:id="rId234" display="https://www.ncbi.nlm.nih.gov/projects/gap/cgi-bin/study.cgi?study_id=phs001157.v1.p1" xr:uid="{3A09A2D1-6A5E-654E-8C8D-9255EED1B0BD}"/>
    <hyperlink ref="Z191" r:id="rId235" display="https://www.ncbi.nlm.nih.gov/projects/gap/cgi-bin/study.cgi?study_id=phs001158.v1.p1" xr:uid="{834EC717-9879-8C4E-87F2-EDC3C73E73EB}"/>
    <hyperlink ref="Z193" r:id="rId236" display="https://www.ncbi.nlm.nih.gov/projects/gap/cgi-bin/study.cgi?study_id=phs001172.v1.p2" xr:uid="{F2D6A3DE-C227-EE42-AA95-120E257E22FA}"/>
    <hyperlink ref="Z195" r:id="rId237" display="https://www.ncbi.nlm.nih.gov/projects/gap/cgi-bin/study.cgi?study_id=phs001182.v1.p1" xr:uid="{FDABA8EE-1ACD-EA4F-9A70-68D52A22BDD8}"/>
    <hyperlink ref="Z197" r:id="rId238" display="https://www.ncbi.nlm.nih.gov/projects/gap/cgi-bin/study.cgi?study_id=phs001188.v1.p1" xr:uid="{65665FA9-2457-CA45-B5B7-1C098DA352A8}"/>
    <hyperlink ref="Z199" r:id="rId239" display="https://www.ncbi.nlm.nih.gov/projects/gap/cgi-bin/study.cgi?study_id=phs001195.v1.p1" xr:uid="{2488433F-99D0-B64E-A6BC-CB396422D2B8}"/>
    <hyperlink ref="Z201" r:id="rId240" display="https://www.ncbi.nlm.nih.gov/projects/gap/cgi-bin/study.cgi?study_id=phs001197.v1.p1" xr:uid="{B6A18B4D-B85D-214C-8A27-38BEBF0B34AC}"/>
    <hyperlink ref="Z203" r:id="rId241" display="https://www.ncbi.nlm.nih.gov/projects/gap/cgi-bin/study.cgi?study_id=phs001206.v1.p1" xr:uid="{716F5BB6-3F12-194E-B81D-BBB01BB1B737}"/>
    <hyperlink ref="Z205" r:id="rId242" display="https://www.ncbi.nlm.nih.gov/projects/gap/cgi-bin/study.cgi?study_id=phs001209.v1.p1" xr:uid="{8CFC1524-0BCD-3542-A970-24F64868F5A4}"/>
    <hyperlink ref="Z207" r:id="rId243" display="https://www.ncbi.nlm.nih.gov/projects/gap/cgi-bin/study.cgi?study_id=phs001210.v1.p1" xr:uid="{D54E242D-8AC9-1446-BA19-64F1E1B1DE7E}"/>
    <hyperlink ref="Z209" r:id="rId244" display="https://www.ncbi.nlm.nih.gov/projects/gap/cgi-bin/study.cgi?study_id=phs001213.v1.p1" xr:uid="{45C106E5-81BC-C549-98ED-464B4E73823E}"/>
    <hyperlink ref="Z211" r:id="rId245" display="https://www.ncbi.nlm.nih.gov/projects/gap/cgi-bin/study.cgi?study_id=phs001231.v2.p1" xr:uid="{2E157285-831A-B048-9346-DD1EF3116A77}"/>
    <hyperlink ref="Z213" r:id="rId246" display="https://www.ncbi.nlm.nih.gov/projects/gap/cgi-bin/study.cgi?study_id=phs001245.v1.p1" xr:uid="{37144FDB-A6ED-F94F-A29A-19D8852744B3}"/>
    <hyperlink ref="Z215" r:id="rId247" display="https://www.ncbi.nlm.nih.gov/projects/gap/cgi-bin/study.cgi?study_id=phs001266.v1.p1" xr:uid="{C0C17C90-73AD-2540-BAC1-43CE99AAF8F0}"/>
    <hyperlink ref="Z217" r:id="rId248" display="https://www.ncbi.nlm.nih.gov/projects/gap/cgi-bin/study.cgi?study_id=phs001299.v1.p1" xr:uid="{98FBBA99-47A0-CA4E-BEE2-E7CB11A308BB}"/>
    <hyperlink ref="Z219" r:id="rId249" display="https://www.ncbi.nlm.nih.gov/projects/gap/cgi-bin/study.cgi?study_id=phs001300.v1.p1" xr:uid="{89AEB918-FF6A-E24C-A8D0-F2DB3262596D}"/>
    <hyperlink ref="Z221" r:id="rId250" display="https://www.ncbi.nlm.nih.gov/projects/gap/cgi-bin/study.cgi?study_id=phs001303.v1.p1" xr:uid="{B2386F00-E490-DD4B-A8B4-828EFB24BD70}"/>
    <hyperlink ref="Z223" r:id="rId251" display="https://www.ncbi.nlm.nih.gov/projects/gap/cgi-bin/study.cgi?study_id=phs001322.v1.p1" xr:uid="{7BC70946-CE60-C44A-A013-6E9B54563354}"/>
    <hyperlink ref="Z225" r:id="rId252" display="https://www.ncbi.nlm.nih.gov/projects/gap/cgi-bin/study.cgi?study_id=phs001377.v1.p1" xr:uid="{A5B716F2-CA55-EF4D-9D0C-7400E05F157A}"/>
    <hyperlink ref="Z227" r:id="rId253" display="https://www.ncbi.nlm.nih.gov/projects/gap/cgi-bin/study.cgi?study_id=phs001385.v1.p1" xr:uid="{4F7B20CB-A441-724A-879C-A9A7DA7F032C}"/>
    <hyperlink ref="Z229" r:id="rId254" display="https://www.ncbi.nlm.nih.gov/projects/gap/cgi-bin/study.cgi?study_id=phs001403.v1.p1" xr:uid="{F9C38262-0CD6-A24A-BF2A-1D25C356715F}"/>
    <hyperlink ref="Z231" r:id="rId255" display="https://www.ncbi.nlm.nih.gov/projects/gap/cgi-bin/study.cgi?study_id=phs001438.v1.p1" xr:uid="{FDB17831-9489-434F-98DA-BE90FD87601C}"/>
    <hyperlink ref="Z233" r:id="rId256" display="https://www.ncbi.nlm.nih.gov/projects/gap/cgi-bin/study.cgi?study_id=phs001463.v1.p1" xr:uid="{4683B9D4-A52C-0341-A23D-8196D0E4A7AE}"/>
    <hyperlink ref="Z235" r:id="rId257" display="https://www.ncbi.nlm.nih.gov/projects/gap/cgi-bin/study.cgi?study_id=phs001500.v1.p1" xr:uid="{5F474192-8DEE-8849-B20A-AEA7BFEF1A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0584-6AAB-7845-8A83-B930720E24D2}">
  <sheetPr codeName="Sheet2"/>
  <dimension ref="A1:G114"/>
  <sheetViews>
    <sheetView topLeftCell="A76" zoomScale="120" zoomScaleNormal="120" workbookViewId="0">
      <selection activeCell="D8" sqref="D8"/>
    </sheetView>
  </sheetViews>
  <sheetFormatPr baseColWidth="10" defaultRowHeight="16" x14ac:dyDescent="0.2"/>
  <cols>
    <col min="1" max="1" width="17.6640625" bestFit="1" customWidth="1"/>
    <col min="2" max="2" width="46.1640625" customWidth="1"/>
    <col min="3" max="3" width="27.33203125" bestFit="1" customWidth="1"/>
    <col min="4" max="4" width="48.5" bestFit="1" customWidth="1"/>
    <col min="5" max="5" width="77.83203125" customWidth="1"/>
  </cols>
  <sheetData>
    <row r="1" spans="1:7" x14ac:dyDescent="0.2">
      <c r="A1" t="s">
        <v>267</v>
      </c>
      <c r="B1" t="s">
        <v>266</v>
      </c>
    </row>
    <row r="2" spans="1:7" x14ac:dyDescent="0.2">
      <c r="A2" t="s">
        <v>496</v>
      </c>
    </row>
    <row r="4" spans="1:7" x14ac:dyDescent="0.2">
      <c r="A4" s="7" t="s">
        <v>268</v>
      </c>
      <c r="B4" s="7" t="s">
        <v>269</v>
      </c>
      <c r="C4" s="7" t="s">
        <v>270</v>
      </c>
      <c r="D4" s="7" t="s">
        <v>271</v>
      </c>
      <c r="E4" s="7" t="s">
        <v>272</v>
      </c>
      <c r="F4" s="7" t="s">
        <v>273</v>
      </c>
      <c r="G4" s="7"/>
    </row>
    <row r="5" spans="1:7" x14ac:dyDescent="0.2">
      <c r="A5" s="7" t="s">
        <v>274</v>
      </c>
      <c r="B5" s="7" t="s">
        <v>275</v>
      </c>
      <c r="C5" s="7" t="s">
        <v>276</v>
      </c>
      <c r="D5" s="7" t="s">
        <v>277</v>
      </c>
      <c r="E5" s="7" t="s">
        <v>278</v>
      </c>
      <c r="F5" s="7" t="s">
        <v>279</v>
      </c>
    </row>
    <row r="6" spans="1:7" x14ac:dyDescent="0.2">
      <c r="A6" s="7" t="s">
        <v>280</v>
      </c>
      <c r="B6" s="7" t="s">
        <v>275</v>
      </c>
      <c r="C6" s="7" t="s">
        <v>276</v>
      </c>
      <c r="D6" s="7" t="s">
        <v>277</v>
      </c>
      <c r="E6" s="7" t="s">
        <v>281</v>
      </c>
      <c r="F6" s="7" t="s">
        <v>282</v>
      </c>
    </row>
    <row r="7" spans="1:7" x14ac:dyDescent="0.2">
      <c r="A7" s="7" t="s">
        <v>283</v>
      </c>
      <c r="B7" s="7" t="s">
        <v>275</v>
      </c>
      <c r="C7" s="7" t="s">
        <v>276</v>
      </c>
      <c r="D7" s="7" t="s">
        <v>277</v>
      </c>
      <c r="E7" s="7" t="s">
        <v>284</v>
      </c>
      <c r="F7" s="7" t="s">
        <v>285</v>
      </c>
    </row>
    <row r="8" spans="1:7" x14ac:dyDescent="0.2">
      <c r="A8" s="7" t="s">
        <v>286</v>
      </c>
      <c r="B8" s="7" t="s">
        <v>275</v>
      </c>
      <c r="C8" s="7" t="s">
        <v>276</v>
      </c>
      <c r="D8" s="7" t="s">
        <v>277</v>
      </c>
      <c r="E8" s="7" t="s">
        <v>287</v>
      </c>
      <c r="F8" s="7" t="s">
        <v>288</v>
      </c>
    </row>
    <row r="9" spans="1:7" x14ac:dyDescent="0.2">
      <c r="A9" s="7" t="s">
        <v>289</v>
      </c>
      <c r="B9" s="7" t="s">
        <v>275</v>
      </c>
      <c r="C9" s="7" t="s">
        <v>276</v>
      </c>
      <c r="D9" s="7" t="s">
        <v>277</v>
      </c>
      <c r="E9" s="7" t="s">
        <v>290</v>
      </c>
      <c r="F9" s="7" t="s">
        <v>291</v>
      </c>
    </row>
    <row r="10" spans="1:7" x14ac:dyDescent="0.2">
      <c r="A10" s="7" t="s">
        <v>292</v>
      </c>
      <c r="B10" s="7" t="s">
        <v>275</v>
      </c>
      <c r="C10" s="7" t="s">
        <v>276</v>
      </c>
      <c r="D10" s="7" t="s">
        <v>277</v>
      </c>
      <c r="E10" s="7" t="s">
        <v>293</v>
      </c>
      <c r="F10" s="7" t="s">
        <v>294</v>
      </c>
    </row>
    <row r="11" spans="1:7" x14ac:dyDescent="0.2">
      <c r="A11" s="7" t="s">
        <v>295</v>
      </c>
      <c r="B11" s="7" t="s">
        <v>296</v>
      </c>
      <c r="C11" s="7" t="s">
        <v>297</v>
      </c>
      <c r="D11" s="7" t="s">
        <v>277</v>
      </c>
      <c r="E11" s="7" t="s">
        <v>298</v>
      </c>
      <c r="F11" s="7" t="s">
        <v>299</v>
      </c>
    </row>
    <row r="12" spans="1:7" x14ac:dyDescent="0.2">
      <c r="A12" s="7" t="s">
        <v>300</v>
      </c>
      <c r="B12" s="7" t="s">
        <v>275</v>
      </c>
      <c r="C12" s="7" t="s">
        <v>276</v>
      </c>
      <c r="D12" s="7" t="s">
        <v>277</v>
      </c>
      <c r="E12" s="7" t="s">
        <v>301</v>
      </c>
      <c r="F12" s="7" t="s">
        <v>302</v>
      </c>
    </row>
    <row r="13" spans="1:7" x14ac:dyDescent="0.2">
      <c r="A13" s="7" t="s">
        <v>303</v>
      </c>
      <c r="B13" s="7" t="s">
        <v>304</v>
      </c>
      <c r="C13" s="7" t="s">
        <v>276</v>
      </c>
      <c r="D13" s="7" t="s">
        <v>277</v>
      </c>
      <c r="E13" s="7" t="s">
        <v>305</v>
      </c>
      <c r="F13" s="7" t="s">
        <v>306</v>
      </c>
    </row>
    <row r="14" spans="1:7" x14ac:dyDescent="0.2">
      <c r="A14" s="7" t="s">
        <v>307</v>
      </c>
      <c r="B14" s="7" t="s">
        <v>308</v>
      </c>
      <c r="C14" s="7" t="s">
        <v>276</v>
      </c>
      <c r="D14" s="7" t="s">
        <v>277</v>
      </c>
      <c r="E14" s="7" t="s">
        <v>309</v>
      </c>
      <c r="F14" s="7" t="s">
        <v>310</v>
      </c>
    </row>
    <row r="15" spans="1:7" x14ac:dyDescent="0.2">
      <c r="A15" s="7" t="s">
        <v>311</v>
      </c>
      <c r="B15" s="7" t="s">
        <v>296</v>
      </c>
      <c r="C15" s="7" t="s">
        <v>276</v>
      </c>
      <c r="D15" s="7" t="s">
        <v>277</v>
      </c>
      <c r="E15" s="7" t="s">
        <v>312</v>
      </c>
      <c r="F15" s="7" t="s">
        <v>313</v>
      </c>
    </row>
    <row r="16" spans="1:7" x14ac:dyDescent="0.2">
      <c r="A16" s="7" t="s">
        <v>314</v>
      </c>
      <c r="B16" s="7" t="s">
        <v>275</v>
      </c>
      <c r="C16" s="7" t="s">
        <v>276</v>
      </c>
      <c r="D16" s="7" t="s">
        <v>277</v>
      </c>
      <c r="E16" s="7" t="s">
        <v>315</v>
      </c>
      <c r="F16" s="7" t="s">
        <v>316</v>
      </c>
    </row>
    <row r="17" spans="1:6" x14ac:dyDescent="0.2">
      <c r="A17" s="7" t="s">
        <v>317</v>
      </c>
      <c r="B17" s="7" t="s">
        <v>318</v>
      </c>
      <c r="C17" s="7" t="s">
        <v>276</v>
      </c>
      <c r="D17" s="7" t="s">
        <v>319</v>
      </c>
      <c r="E17" s="7" t="s">
        <v>320</v>
      </c>
      <c r="F17" s="7" t="s">
        <v>306</v>
      </c>
    </row>
    <row r="18" spans="1:6" x14ac:dyDescent="0.2">
      <c r="A18" s="7" t="s">
        <v>321</v>
      </c>
      <c r="B18" s="7" t="s">
        <v>322</v>
      </c>
      <c r="C18" s="7" t="s">
        <v>323</v>
      </c>
      <c r="D18" s="7" t="s">
        <v>324</v>
      </c>
      <c r="E18" s="7" t="s">
        <v>325</v>
      </c>
      <c r="F18" s="7" t="s">
        <v>326</v>
      </c>
    </row>
    <row r="19" spans="1:6" x14ac:dyDescent="0.2">
      <c r="A19" s="7" t="s">
        <v>37</v>
      </c>
      <c r="B19" s="7" t="s">
        <v>318</v>
      </c>
      <c r="C19" s="7" t="s">
        <v>323</v>
      </c>
      <c r="D19" s="7" t="s">
        <v>247</v>
      </c>
      <c r="E19" s="7" t="s">
        <v>327</v>
      </c>
      <c r="F19" s="7" t="s">
        <v>306</v>
      </c>
    </row>
    <row r="20" spans="1:6" x14ac:dyDescent="0.2">
      <c r="A20" s="7" t="s">
        <v>328</v>
      </c>
      <c r="B20" s="7" t="s">
        <v>308</v>
      </c>
      <c r="C20" s="7" t="s">
        <v>323</v>
      </c>
      <c r="D20" s="7" t="s">
        <v>247</v>
      </c>
      <c r="E20" s="7" t="s">
        <v>329</v>
      </c>
      <c r="F20" s="7" t="s">
        <v>330</v>
      </c>
    </row>
    <row r="21" spans="1:6" x14ac:dyDescent="0.2">
      <c r="A21" s="7" t="s">
        <v>331</v>
      </c>
      <c r="B21" s="7" t="s">
        <v>275</v>
      </c>
      <c r="C21" s="7" t="s">
        <v>332</v>
      </c>
      <c r="D21" s="7" t="s">
        <v>333</v>
      </c>
      <c r="E21" s="7" t="s">
        <v>334</v>
      </c>
      <c r="F21" s="7" t="s">
        <v>335</v>
      </c>
    </row>
    <row r="22" spans="1:6" x14ac:dyDescent="0.2">
      <c r="A22" s="7" t="s">
        <v>336</v>
      </c>
      <c r="B22" s="7" t="s">
        <v>322</v>
      </c>
      <c r="C22" s="7" t="s">
        <v>332</v>
      </c>
      <c r="D22" s="7" t="s">
        <v>337</v>
      </c>
      <c r="E22" s="7" t="s">
        <v>338</v>
      </c>
      <c r="F22" s="7" t="s">
        <v>326</v>
      </c>
    </row>
    <row r="23" spans="1:6" x14ac:dyDescent="0.2">
      <c r="A23" s="7" t="s">
        <v>339</v>
      </c>
      <c r="B23" s="7" t="s">
        <v>275</v>
      </c>
      <c r="C23" s="7" t="s">
        <v>276</v>
      </c>
      <c r="D23" s="7" t="s">
        <v>277</v>
      </c>
      <c r="E23" s="7" t="s">
        <v>340</v>
      </c>
      <c r="F23" s="7" t="s">
        <v>341</v>
      </c>
    </row>
    <row r="24" spans="1:6" x14ac:dyDescent="0.2">
      <c r="A24" s="7" t="s">
        <v>342</v>
      </c>
      <c r="B24" s="7" t="s">
        <v>322</v>
      </c>
      <c r="C24" s="7" t="s">
        <v>323</v>
      </c>
      <c r="D24" s="7" t="s">
        <v>324</v>
      </c>
      <c r="E24" s="7" t="s">
        <v>343</v>
      </c>
      <c r="F24" s="7" t="s">
        <v>344</v>
      </c>
    </row>
    <row r="25" spans="1:6" x14ac:dyDescent="0.2">
      <c r="A25" s="7" t="s">
        <v>274</v>
      </c>
      <c r="B25" s="7" t="s">
        <v>275</v>
      </c>
      <c r="C25" s="7" t="s">
        <v>276</v>
      </c>
      <c r="D25" s="7" t="s">
        <v>277</v>
      </c>
      <c r="E25" s="7" t="s">
        <v>278</v>
      </c>
      <c r="F25" s="7" t="s">
        <v>279</v>
      </c>
    </row>
    <row r="26" spans="1:6" x14ac:dyDescent="0.2">
      <c r="A26" s="7" t="s">
        <v>280</v>
      </c>
      <c r="B26" s="7" t="s">
        <v>275</v>
      </c>
      <c r="C26" s="7" t="s">
        <v>276</v>
      </c>
      <c r="D26" s="7" t="s">
        <v>277</v>
      </c>
      <c r="E26" s="7" t="s">
        <v>281</v>
      </c>
      <c r="F26" s="7" t="s">
        <v>282</v>
      </c>
    </row>
    <row r="27" spans="1:6" x14ac:dyDescent="0.2">
      <c r="A27" s="7" t="s">
        <v>283</v>
      </c>
      <c r="B27" s="7" t="s">
        <v>275</v>
      </c>
      <c r="C27" s="7" t="s">
        <v>276</v>
      </c>
      <c r="D27" s="7" t="s">
        <v>277</v>
      </c>
      <c r="E27" s="7" t="s">
        <v>284</v>
      </c>
      <c r="F27" s="7" t="s">
        <v>285</v>
      </c>
    </row>
    <row r="28" spans="1:6" x14ac:dyDescent="0.2">
      <c r="A28" s="7" t="s">
        <v>286</v>
      </c>
      <c r="B28" s="7" t="s">
        <v>275</v>
      </c>
      <c r="C28" s="7" t="s">
        <v>276</v>
      </c>
      <c r="D28" s="7" t="s">
        <v>277</v>
      </c>
      <c r="E28" s="7" t="s">
        <v>287</v>
      </c>
      <c r="F28" s="7" t="s">
        <v>288</v>
      </c>
    </row>
    <row r="29" spans="1:6" x14ac:dyDescent="0.2">
      <c r="A29" s="7" t="s">
        <v>289</v>
      </c>
      <c r="B29" s="7" t="s">
        <v>275</v>
      </c>
      <c r="C29" s="7" t="s">
        <v>276</v>
      </c>
      <c r="D29" s="7" t="s">
        <v>277</v>
      </c>
      <c r="E29" s="7" t="s">
        <v>290</v>
      </c>
      <c r="F29" s="7" t="s">
        <v>291</v>
      </c>
    </row>
    <row r="30" spans="1:6" x14ac:dyDescent="0.2">
      <c r="A30" s="7" t="s">
        <v>292</v>
      </c>
      <c r="B30" s="7" t="s">
        <v>275</v>
      </c>
      <c r="C30" s="7" t="s">
        <v>276</v>
      </c>
      <c r="D30" s="7" t="s">
        <v>277</v>
      </c>
      <c r="E30" s="7" t="s">
        <v>293</v>
      </c>
      <c r="F30" s="7" t="s">
        <v>294</v>
      </c>
    </row>
    <row r="31" spans="1:6" x14ac:dyDescent="0.2">
      <c r="A31" s="7" t="s">
        <v>295</v>
      </c>
      <c r="B31" s="7" t="s">
        <v>296</v>
      </c>
      <c r="C31" s="7" t="s">
        <v>297</v>
      </c>
      <c r="D31" s="7" t="s">
        <v>277</v>
      </c>
      <c r="E31" s="7" t="s">
        <v>298</v>
      </c>
      <c r="F31" s="7" t="s">
        <v>299</v>
      </c>
    </row>
    <row r="32" spans="1:6" x14ac:dyDescent="0.2">
      <c r="A32" s="7" t="s">
        <v>300</v>
      </c>
      <c r="B32" s="7" t="s">
        <v>275</v>
      </c>
      <c r="C32" s="7" t="s">
        <v>276</v>
      </c>
      <c r="D32" s="7" t="s">
        <v>277</v>
      </c>
      <c r="E32" s="7" t="s">
        <v>301</v>
      </c>
      <c r="F32" s="7" t="s">
        <v>302</v>
      </c>
    </row>
    <row r="33" spans="1:6" x14ac:dyDescent="0.2">
      <c r="A33" s="7" t="s">
        <v>303</v>
      </c>
      <c r="B33" s="7" t="s">
        <v>304</v>
      </c>
      <c r="C33" s="7" t="s">
        <v>276</v>
      </c>
      <c r="D33" s="7" t="s">
        <v>277</v>
      </c>
      <c r="E33" s="7" t="s">
        <v>305</v>
      </c>
      <c r="F33" s="7" t="s">
        <v>306</v>
      </c>
    </row>
    <row r="34" spans="1:6" x14ac:dyDescent="0.2">
      <c r="A34" s="7" t="s">
        <v>307</v>
      </c>
      <c r="B34" s="7" t="s">
        <v>308</v>
      </c>
      <c r="C34" s="7" t="s">
        <v>276</v>
      </c>
      <c r="D34" s="7" t="s">
        <v>277</v>
      </c>
      <c r="E34" s="7" t="s">
        <v>309</v>
      </c>
      <c r="F34" s="7" t="s">
        <v>310</v>
      </c>
    </row>
    <row r="35" spans="1:6" x14ac:dyDescent="0.2">
      <c r="A35" s="7" t="s">
        <v>311</v>
      </c>
      <c r="B35" s="7" t="s">
        <v>296</v>
      </c>
      <c r="C35" s="7" t="s">
        <v>276</v>
      </c>
      <c r="D35" s="7" t="s">
        <v>277</v>
      </c>
      <c r="E35" s="7" t="s">
        <v>312</v>
      </c>
      <c r="F35" s="7" t="s">
        <v>313</v>
      </c>
    </row>
    <row r="36" spans="1:6" x14ac:dyDescent="0.2">
      <c r="A36" s="7" t="s">
        <v>314</v>
      </c>
      <c r="B36" s="7" t="s">
        <v>275</v>
      </c>
      <c r="C36" s="7" t="s">
        <v>276</v>
      </c>
      <c r="D36" s="7" t="s">
        <v>277</v>
      </c>
      <c r="E36" s="7" t="s">
        <v>315</v>
      </c>
      <c r="F36" s="7" t="s">
        <v>316</v>
      </c>
    </row>
    <row r="37" spans="1:6" x14ac:dyDescent="0.2">
      <c r="A37" s="7" t="s">
        <v>317</v>
      </c>
      <c r="B37" s="7" t="s">
        <v>318</v>
      </c>
      <c r="C37" s="7" t="s">
        <v>276</v>
      </c>
      <c r="D37" s="7" t="s">
        <v>319</v>
      </c>
      <c r="E37" s="7" t="s">
        <v>320</v>
      </c>
      <c r="F37" s="7" t="s">
        <v>306</v>
      </c>
    </row>
    <row r="38" spans="1:6" x14ac:dyDescent="0.2">
      <c r="A38" s="7" t="s">
        <v>321</v>
      </c>
      <c r="B38" s="7" t="s">
        <v>322</v>
      </c>
      <c r="C38" s="7" t="s">
        <v>323</v>
      </c>
      <c r="D38" s="7" t="s">
        <v>324</v>
      </c>
      <c r="E38" s="7" t="s">
        <v>325</v>
      </c>
      <c r="F38" s="7" t="s">
        <v>326</v>
      </c>
    </row>
    <row r="39" spans="1:6" x14ac:dyDescent="0.2">
      <c r="A39" s="7" t="s">
        <v>37</v>
      </c>
      <c r="B39" s="7" t="s">
        <v>318</v>
      </c>
      <c r="C39" s="7" t="s">
        <v>323</v>
      </c>
      <c r="D39" s="7" t="s">
        <v>247</v>
      </c>
      <c r="E39" s="7" t="s">
        <v>327</v>
      </c>
      <c r="F39" s="7" t="s">
        <v>306</v>
      </c>
    </row>
    <row r="40" spans="1:6" x14ac:dyDescent="0.2">
      <c r="A40" s="7" t="s">
        <v>328</v>
      </c>
      <c r="B40" s="7" t="s">
        <v>308</v>
      </c>
      <c r="C40" s="7" t="s">
        <v>323</v>
      </c>
      <c r="D40" s="7" t="s">
        <v>247</v>
      </c>
      <c r="E40" s="7" t="s">
        <v>329</v>
      </c>
      <c r="F40" s="7" t="s">
        <v>330</v>
      </c>
    </row>
    <row r="41" spans="1:6" x14ac:dyDescent="0.2">
      <c r="A41" s="7" t="s">
        <v>331</v>
      </c>
      <c r="B41" s="7" t="s">
        <v>275</v>
      </c>
      <c r="C41" s="7" t="s">
        <v>332</v>
      </c>
      <c r="D41" s="7" t="s">
        <v>333</v>
      </c>
      <c r="E41" s="7" t="s">
        <v>334</v>
      </c>
      <c r="F41" s="7" t="s">
        <v>335</v>
      </c>
    </row>
    <row r="42" spans="1:6" x14ac:dyDescent="0.2">
      <c r="A42" s="7" t="s">
        <v>336</v>
      </c>
      <c r="B42" s="7" t="s">
        <v>322</v>
      </c>
      <c r="C42" s="7" t="s">
        <v>332</v>
      </c>
      <c r="D42" s="7" t="s">
        <v>337</v>
      </c>
      <c r="E42" s="7" t="s">
        <v>338</v>
      </c>
      <c r="F42" s="7" t="s">
        <v>326</v>
      </c>
    </row>
    <row r="43" spans="1:6" x14ac:dyDescent="0.2">
      <c r="A43" s="7" t="s">
        <v>339</v>
      </c>
      <c r="B43" s="7" t="s">
        <v>275</v>
      </c>
      <c r="C43" s="7" t="s">
        <v>276</v>
      </c>
      <c r="D43" s="7" t="s">
        <v>277</v>
      </c>
      <c r="E43" s="7" t="s">
        <v>340</v>
      </c>
      <c r="F43" s="7" t="s">
        <v>341</v>
      </c>
    </row>
    <row r="44" spans="1:6" x14ac:dyDescent="0.2">
      <c r="A44" s="7" t="s">
        <v>342</v>
      </c>
      <c r="B44" s="7" t="s">
        <v>322</v>
      </c>
      <c r="C44" s="7" t="s">
        <v>323</v>
      </c>
      <c r="D44" s="7" t="s">
        <v>324</v>
      </c>
      <c r="E44" s="7" t="s">
        <v>343</v>
      </c>
      <c r="F44" s="7" t="s">
        <v>344</v>
      </c>
    </row>
    <row r="45" spans="1:6" x14ac:dyDescent="0.2">
      <c r="A45" s="7" t="s">
        <v>274</v>
      </c>
      <c r="B45" s="7" t="s">
        <v>275</v>
      </c>
      <c r="C45" s="7" t="s">
        <v>276</v>
      </c>
      <c r="D45" s="7" t="s">
        <v>277</v>
      </c>
      <c r="E45" s="7" t="s">
        <v>278</v>
      </c>
      <c r="F45" s="7" t="s">
        <v>279</v>
      </c>
    </row>
    <row r="46" spans="1:6" x14ac:dyDescent="0.2">
      <c r="A46" s="7" t="s">
        <v>280</v>
      </c>
      <c r="B46" s="7" t="s">
        <v>275</v>
      </c>
      <c r="C46" s="7" t="s">
        <v>276</v>
      </c>
      <c r="D46" s="7" t="s">
        <v>277</v>
      </c>
      <c r="E46" s="7" t="s">
        <v>281</v>
      </c>
      <c r="F46" s="7" t="s">
        <v>282</v>
      </c>
    </row>
    <row r="47" spans="1:6" x14ac:dyDescent="0.2">
      <c r="A47" s="7" t="s">
        <v>283</v>
      </c>
      <c r="B47" s="7" t="s">
        <v>275</v>
      </c>
      <c r="C47" s="7" t="s">
        <v>276</v>
      </c>
      <c r="D47" s="7" t="s">
        <v>277</v>
      </c>
      <c r="E47" s="7" t="s">
        <v>284</v>
      </c>
      <c r="F47" s="7" t="s">
        <v>285</v>
      </c>
    </row>
    <row r="48" spans="1:6" x14ac:dyDescent="0.2">
      <c r="A48" s="7" t="s">
        <v>286</v>
      </c>
      <c r="B48" s="7" t="s">
        <v>275</v>
      </c>
      <c r="C48" s="7" t="s">
        <v>276</v>
      </c>
      <c r="D48" s="7" t="s">
        <v>277</v>
      </c>
      <c r="E48" s="7" t="s">
        <v>287</v>
      </c>
      <c r="F48" s="7" t="s">
        <v>288</v>
      </c>
    </row>
    <row r="49" spans="1:6" x14ac:dyDescent="0.2">
      <c r="A49" s="7" t="s">
        <v>289</v>
      </c>
      <c r="B49" s="7" t="s">
        <v>275</v>
      </c>
      <c r="C49" s="7" t="s">
        <v>276</v>
      </c>
      <c r="D49" s="7" t="s">
        <v>277</v>
      </c>
      <c r="E49" s="7" t="s">
        <v>290</v>
      </c>
      <c r="F49" s="7" t="s">
        <v>291</v>
      </c>
    </row>
    <row r="50" spans="1:6" x14ac:dyDescent="0.2">
      <c r="A50" s="7" t="s">
        <v>292</v>
      </c>
      <c r="B50" s="7" t="s">
        <v>275</v>
      </c>
      <c r="C50" s="7" t="s">
        <v>276</v>
      </c>
      <c r="D50" s="7" t="s">
        <v>277</v>
      </c>
      <c r="E50" s="7" t="s">
        <v>293</v>
      </c>
      <c r="F50" s="7" t="s">
        <v>294</v>
      </c>
    </row>
    <row r="51" spans="1:6" x14ac:dyDescent="0.2">
      <c r="A51" s="7" t="s">
        <v>295</v>
      </c>
      <c r="B51" s="7" t="s">
        <v>296</v>
      </c>
      <c r="C51" s="7" t="s">
        <v>297</v>
      </c>
      <c r="D51" s="7" t="s">
        <v>277</v>
      </c>
      <c r="E51" s="7" t="s">
        <v>298</v>
      </c>
      <c r="F51" s="7" t="s">
        <v>299</v>
      </c>
    </row>
    <row r="52" spans="1:6" x14ac:dyDescent="0.2">
      <c r="A52" s="7" t="s">
        <v>300</v>
      </c>
      <c r="B52" s="7" t="s">
        <v>275</v>
      </c>
      <c r="C52" s="7" t="s">
        <v>276</v>
      </c>
      <c r="D52" s="7" t="s">
        <v>277</v>
      </c>
      <c r="E52" s="7" t="s">
        <v>301</v>
      </c>
      <c r="F52" s="7" t="s">
        <v>302</v>
      </c>
    </row>
    <row r="53" spans="1:6" x14ac:dyDescent="0.2">
      <c r="A53" s="7" t="s">
        <v>303</v>
      </c>
      <c r="B53" s="7" t="s">
        <v>304</v>
      </c>
      <c r="C53" s="7" t="s">
        <v>276</v>
      </c>
      <c r="D53" s="7" t="s">
        <v>277</v>
      </c>
      <c r="E53" s="7" t="s">
        <v>305</v>
      </c>
      <c r="F53" s="7" t="s">
        <v>306</v>
      </c>
    </row>
    <row r="54" spans="1:6" x14ac:dyDescent="0.2">
      <c r="A54" s="7" t="s">
        <v>307</v>
      </c>
      <c r="B54" s="7" t="s">
        <v>308</v>
      </c>
      <c r="C54" s="7" t="s">
        <v>276</v>
      </c>
      <c r="D54" s="7" t="s">
        <v>277</v>
      </c>
      <c r="E54" s="7" t="s">
        <v>309</v>
      </c>
      <c r="F54" s="7" t="s">
        <v>310</v>
      </c>
    </row>
    <row r="55" spans="1:6" x14ac:dyDescent="0.2">
      <c r="A55" s="7" t="s">
        <v>311</v>
      </c>
      <c r="B55" s="7" t="s">
        <v>296</v>
      </c>
      <c r="C55" s="7" t="s">
        <v>276</v>
      </c>
      <c r="D55" s="7" t="s">
        <v>277</v>
      </c>
      <c r="E55" s="7" t="s">
        <v>312</v>
      </c>
      <c r="F55" s="7" t="s">
        <v>313</v>
      </c>
    </row>
    <row r="56" spans="1:6" x14ac:dyDescent="0.2">
      <c r="A56" s="7" t="s">
        <v>314</v>
      </c>
      <c r="B56" s="7" t="s">
        <v>275</v>
      </c>
      <c r="C56" s="7" t="s">
        <v>276</v>
      </c>
      <c r="D56" s="7" t="s">
        <v>277</v>
      </c>
      <c r="E56" s="7" t="s">
        <v>315</v>
      </c>
      <c r="F56" s="7" t="s">
        <v>316</v>
      </c>
    </row>
    <row r="57" spans="1:6" x14ac:dyDescent="0.2">
      <c r="A57" s="7" t="s">
        <v>317</v>
      </c>
      <c r="B57" s="7" t="s">
        <v>318</v>
      </c>
      <c r="C57" s="7" t="s">
        <v>276</v>
      </c>
      <c r="D57" s="7" t="s">
        <v>319</v>
      </c>
      <c r="E57" s="7" t="s">
        <v>320</v>
      </c>
      <c r="F57" s="7" t="s">
        <v>306</v>
      </c>
    </row>
    <row r="58" spans="1:6" x14ac:dyDescent="0.2">
      <c r="A58" s="7" t="s">
        <v>321</v>
      </c>
      <c r="B58" s="7" t="s">
        <v>322</v>
      </c>
      <c r="C58" s="7" t="s">
        <v>323</v>
      </c>
      <c r="D58" s="7" t="s">
        <v>324</v>
      </c>
      <c r="E58" s="7" t="s">
        <v>325</v>
      </c>
      <c r="F58" s="7" t="s">
        <v>326</v>
      </c>
    </row>
    <row r="59" spans="1:6" x14ac:dyDescent="0.2">
      <c r="A59" s="7" t="s">
        <v>37</v>
      </c>
      <c r="B59" s="7" t="s">
        <v>318</v>
      </c>
      <c r="C59" s="7" t="s">
        <v>323</v>
      </c>
      <c r="D59" s="7" t="s">
        <v>247</v>
      </c>
      <c r="E59" s="7" t="s">
        <v>327</v>
      </c>
      <c r="F59" s="7" t="s">
        <v>306</v>
      </c>
    </row>
    <row r="60" spans="1:6" x14ac:dyDescent="0.2">
      <c r="A60" s="7" t="s">
        <v>328</v>
      </c>
      <c r="B60" s="7" t="s">
        <v>308</v>
      </c>
      <c r="C60" s="7" t="s">
        <v>323</v>
      </c>
      <c r="D60" s="7" t="s">
        <v>247</v>
      </c>
      <c r="E60" s="7" t="s">
        <v>329</v>
      </c>
      <c r="F60" s="7" t="s">
        <v>330</v>
      </c>
    </row>
    <row r="61" spans="1:6" x14ac:dyDescent="0.2">
      <c r="A61" s="7" t="s">
        <v>331</v>
      </c>
      <c r="B61" s="7" t="s">
        <v>275</v>
      </c>
      <c r="C61" s="7" t="s">
        <v>332</v>
      </c>
      <c r="D61" s="7" t="s">
        <v>333</v>
      </c>
      <c r="E61" s="7" t="s">
        <v>334</v>
      </c>
      <c r="F61" s="7" t="s">
        <v>335</v>
      </c>
    </row>
    <row r="62" spans="1:6" x14ac:dyDescent="0.2">
      <c r="A62" s="7" t="s">
        <v>336</v>
      </c>
      <c r="B62" s="7" t="s">
        <v>322</v>
      </c>
      <c r="C62" s="7" t="s">
        <v>332</v>
      </c>
      <c r="D62" s="7" t="s">
        <v>337</v>
      </c>
      <c r="E62" s="7" t="s">
        <v>338</v>
      </c>
      <c r="F62" s="7" t="s">
        <v>326</v>
      </c>
    </row>
    <row r="63" spans="1:6" x14ac:dyDescent="0.2">
      <c r="A63" s="7" t="s">
        <v>339</v>
      </c>
      <c r="B63" s="7" t="s">
        <v>275</v>
      </c>
      <c r="C63" s="7" t="s">
        <v>276</v>
      </c>
      <c r="D63" s="7" t="s">
        <v>277</v>
      </c>
      <c r="E63" s="7" t="s">
        <v>340</v>
      </c>
      <c r="F63" s="7" t="s">
        <v>341</v>
      </c>
    </row>
    <row r="64" spans="1:6" x14ac:dyDescent="0.2">
      <c r="A64" s="7" t="s">
        <v>342</v>
      </c>
      <c r="B64" s="7" t="s">
        <v>322</v>
      </c>
      <c r="C64" s="7" t="s">
        <v>323</v>
      </c>
      <c r="D64" s="7" t="s">
        <v>324</v>
      </c>
      <c r="E64" s="7" t="s">
        <v>343</v>
      </c>
      <c r="F64" s="7" t="s">
        <v>344</v>
      </c>
    </row>
    <row r="65" spans="1:6" x14ac:dyDescent="0.2">
      <c r="A65" s="7" t="s">
        <v>274</v>
      </c>
      <c r="B65" s="7" t="s">
        <v>275</v>
      </c>
      <c r="C65" s="7" t="s">
        <v>276</v>
      </c>
      <c r="D65" s="7" t="s">
        <v>277</v>
      </c>
      <c r="E65" s="7" t="s">
        <v>278</v>
      </c>
      <c r="F65" s="7" t="s">
        <v>279</v>
      </c>
    </row>
    <row r="66" spans="1:6" x14ac:dyDescent="0.2">
      <c r="A66" s="7" t="s">
        <v>280</v>
      </c>
      <c r="B66" s="7" t="s">
        <v>275</v>
      </c>
      <c r="C66" s="7" t="s">
        <v>276</v>
      </c>
      <c r="D66" s="7" t="s">
        <v>277</v>
      </c>
      <c r="E66" s="7" t="s">
        <v>281</v>
      </c>
      <c r="F66" s="7" t="s">
        <v>282</v>
      </c>
    </row>
    <row r="67" spans="1:6" x14ac:dyDescent="0.2">
      <c r="A67" s="7" t="s">
        <v>283</v>
      </c>
      <c r="B67" s="7" t="s">
        <v>275</v>
      </c>
      <c r="C67" s="7" t="s">
        <v>276</v>
      </c>
      <c r="D67" s="7" t="s">
        <v>277</v>
      </c>
      <c r="E67" s="7" t="s">
        <v>284</v>
      </c>
      <c r="F67" s="7" t="s">
        <v>285</v>
      </c>
    </row>
    <row r="68" spans="1:6" x14ac:dyDescent="0.2">
      <c r="A68" s="7" t="s">
        <v>286</v>
      </c>
      <c r="B68" s="7" t="s">
        <v>275</v>
      </c>
      <c r="C68" s="7" t="s">
        <v>276</v>
      </c>
      <c r="D68" s="7" t="s">
        <v>277</v>
      </c>
      <c r="E68" s="7" t="s">
        <v>287</v>
      </c>
      <c r="F68" s="7" t="s">
        <v>288</v>
      </c>
    </row>
    <row r="69" spans="1:6" x14ac:dyDescent="0.2">
      <c r="A69" s="7" t="s">
        <v>289</v>
      </c>
      <c r="B69" s="7" t="s">
        <v>275</v>
      </c>
      <c r="C69" s="7" t="s">
        <v>276</v>
      </c>
      <c r="D69" s="7" t="s">
        <v>277</v>
      </c>
      <c r="E69" s="7" t="s">
        <v>290</v>
      </c>
      <c r="F69" s="7" t="s">
        <v>291</v>
      </c>
    </row>
    <row r="70" spans="1:6" x14ac:dyDescent="0.2">
      <c r="A70" s="7" t="s">
        <v>292</v>
      </c>
      <c r="B70" s="7" t="s">
        <v>275</v>
      </c>
      <c r="C70" s="7" t="s">
        <v>276</v>
      </c>
      <c r="D70" s="7" t="s">
        <v>277</v>
      </c>
      <c r="E70" s="7" t="s">
        <v>293</v>
      </c>
      <c r="F70" s="7" t="s">
        <v>294</v>
      </c>
    </row>
    <row r="71" spans="1:6" x14ac:dyDescent="0.2">
      <c r="A71" s="7" t="s">
        <v>295</v>
      </c>
      <c r="B71" s="7" t="s">
        <v>296</v>
      </c>
      <c r="C71" s="7" t="s">
        <v>297</v>
      </c>
      <c r="D71" s="7" t="s">
        <v>277</v>
      </c>
      <c r="E71" s="7" t="s">
        <v>298</v>
      </c>
      <c r="F71" s="7" t="s">
        <v>299</v>
      </c>
    </row>
    <row r="72" spans="1:6" x14ac:dyDescent="0.2">
      <c r="A72" s="7" t="s">
        <v>300</v>
      </c>
      <c r="B72" s="7" t="s">
        <v>275</v>
      </c>
      <c r="C72" s="7" t="s">
        <v>276</v>
      </c>
      <c r="D72" s="7" t="s">
        <v>277</v>
      </c>
      <c r="E72" s="7" t="s">
        <v>301</v>
      </c>
      <c r="F72" s="7" t="s">
        <v>302</v>
      </c>
    </row>
    <row r="73" spans="1:6" x14ac:dyDescent="0.2">
      <c r="A73" s="7" t="s">
        <v>303</v>
      </c>
      <c r="B73" s="7" t="s">
        <v>304</v>
      </c>
      <c r="C73" s="7" t="s">
        <v>276</v>
      </c>
      <c r="D73" s="7" t="s">
        <v>277</v>
      </c>
      <c r="E73" s="7" t="s">
        <v>305</v>
      </c>
      <c r="F73" s="7" t="s">
        <v>306</v>
      </c>
    </row>
    <row r="74" spans="1:6" x14ac:dyDescent="0.2">
      <c r="A74" s="7" t="s">
        <v>307</v>
      </c>
      <c r="B74" s="7" t="s">
        <v>308</v>
      </c>
      <c r="C74" s="7" t="s">
        <v>276</v>
      </c>
      <c r="D74" s="7" t="s">
        <v>277</v>
      </c>
      <c r="E74" s="7" t="s">
        <v>309</v>
      </c>
      <c r="F74" s="7" t="s">
        <v>310</v>
      </c>
    </row>
    <row r="75" spans="1:6" x14ac:dyDescent="0.2">
      <c r="A75" s="7" t="s">
        <v>311</v>
      </c>
      <c r="B75" s="7" t="s">
        <v>296</v>
      </c>
      <c r="C75" s="7" t="s">
        <v>276</v>
      </c>
      <c r="D75" s="7" t="s">
        <v>277</v>
      </c>
      <c r="E75" s="7" t="s">
        <v>312</v>
      </c>
      <c r="F75" s="7" t="s">
        <v>313</v>
      </c>
    </row>
    <row r="76" spans="1:6" x14ac:dyDescent="0.2">
      <c r="A76" s="7" t="s">
        <v>314</v>
      </c>
      <c r="B76" s="7" t="s">
        <v>275</v>
      </c>
      <c r="C76" s="7" t="s">
        <v>276</v>
      </c>
      <c r="D76" s="7" t="s">
        <v>277</v>
      </c>
      <c r="E76" s="7" t="s">
        <v>315</v>
      </c>
      <c r="F76" s="7" t="s">
        <v>316</v>
      </c>
    </row>
    <row r="77" spans="1:6" x14ac:dyDescent="0.2">
      <c r="A77" s="7" t="s">
        <v>317</v>
      </c>
      <c r="B77" s="7" t="s">
        <v>318</v>
      </c>
      <c r="C77" s="7" t="s">
        <v>276</v>
      </c>
      <c r="D77" s="7" t="s">
        <v>319</v>
      </c>
      <c r="E77" s="7" t="s">
        <v>320</v>
      </c>
      <c r="F77" s="7" t="s">
        <v>306</v>
      </c>
    </row>
    <row r="78" spans="1:6" x14ac:dyDescent="0.2">
      <c r="A78" s="7" t="s">
        <v>321</v>
      </c>
      <c r="B78" s="7" t="s">
        <v>322</v>
      </c>
      <c r="C78" s="7" t="s">
        <v>323</v>
      </c>
      <c r="D78" s="7" t="s">
        <v>324</v>
      </c>
      <c r="E78" s="7" t="s">
        <v>325</v>
      </c>
      <c r="F78" s="7" t="s">
        <v>326</v>
      </c>
    </row>
    <row r="79" spans="1:6" x14ac:dyDescent="0.2">
      <c r="A79" s="7" t="s">
        <v>37</v>
      </c>
      <c r="B79" s="7" t="s">
        <v>318</v>
      </c>
      <c r="C79" s="7" t="s">
        <v>323</v>
      </c>
      <c r="D79" s="7" t="s">
        <v>247</v>
      </c>
      <c r="E79" s="7" t="s">
        <v>327</v>
      </c>
      <c r="F79" s="7" t="s">
        <v>306</v>
      </c>
    </row>
    <row r="80" spans="1:6" x14ac:dyDescent="0.2">
      <c r="A80" s="7" t="s">
        <v>328</v>
      </c>
      <c r="B80" s="7" t="s">
        <v>308</v>
      </c>
      <c r="C80" s="7" t="s">
        <v>323</v>
      </c>
      <c r="D80" s="7" t="s">
        <v>247</v>
      </c>
      <c r="E80" s="7" t="s">
        <v>329</v>
      </c>
      <c r="F80" s="7" t="s">
        <v>330</v>
      </c>
    </row>
    <row r="81" spans="1:6" x14ac:dyDescent="0.2">
      <c r="A81" s="7" t="s">
        <v>331</v>
      </c>
      <c r="B81" s="7" t="s">
        <v>275</v>
      </c>
      <c r="C81" s="7" t="s">
        <v>332</v>
      </c>
      <c r="D81" s="7" t="s">
        <v>333</v>
      </c>
      <c r="E81" s="7" t="s">
        <v>334</v>
      </c>
      <c r="F81" s="7" t="s">
        <v>335</v>
      </c>
    </row>
    <row r="82" spans="1:6" x14ac:dyDescent="0.2">
      <c r="A82" s="7" t="s">
        <v>336</v>
      </c>
      <c r="B82" s="7" t="s">
        <v>322</v>
      </c>
      <c r="C82" s="7" t="s">
        <v>332</v>
      </c>
      <c r="D82" s="7" t="s">
        <v>337</v>
      </c>
      <c r="E82" s="7" t="s">
        <v>338</v>
      </c>
      <c r="F82" s="7" t="s">
        <v>326</v>
      </c>
    </row>
    <row r="83" spans="1:6" x14ac:dyDescent="0.2">
      <c r="A83" s="7" t="s">
        <v>339</v>
      </c>
      <c r="B83" s="7" t="s">
        <v>275</v>
      </c>
      <c r="C83" s="7" t="s">
        <v>276</v>
      </c>
      <c r="D83" s="7" t="s">
        <v>277</v>
      </c>
      <c r="E83" s="7" t="s">
        <v>340</v>
      </c>
      <c r="F83" s="7" t="s">
        <v>341</v>
      </c>
    </row>
    <row r="84" spans="1:6" x14ac:dyDescent="0.2">
      <c r="A84" s="7" t="s">
        <v>342</v>
      </c>
      <c r="B84" s="7" t="s">
        <v>322</v>
      </c>
      <c r="C84" s="7" t="s">
        <v>323</v>
      </c>
      <c r="D84" s="7" t="s">
        <v>324</v>
      </c>
      <c r="E84" s="7" t="s">
        <v>343</v>
      </c>
      <c r="F84" s="7" t="s">
        <v>344</v>
      </c>
    </row>
    <row r="85" spans="1:6" x14ac:dyDescent="0.2">
      <c r="A85" s="7" t="s">
        <v>274</v>
      </c>
      <c r="B85" s="7" t="s">
        <v>275</v>
      </c>
      <c r="C85" s="7" t="s">
        <v>276</v>
      </c>
      <c r="D85" s="7" t="s">
        <v>277</v>
      </c>
      <c r="E85" s="7" t="s">
        <v>278</v>
      </c>
      <c r="F85" s="7" t="s">
        <v>279</v>
      </c>
    </row>
    <row r="86" spans="1:6" x14ac:dyDescent="0.2">
      <c r="A86" s="7" t="s">
        <v>280</v>
      </c>
      <c r="B86" s="7" t="s">
        <v>275</v>
      </c>
      <c r="C86" s="7" t="s">
        <v>276</v>
      </c>
      <c r="D86" s="7" t="s">
        <v>277</v>
      </c>
      <c r="E86" s="7" t="s">
        <v>281</v>
      </c>
      <c r="F86" s="7" t="s">
        <v>282</v>
      </c>
    </row>
    <row r="87" spans="1:6" x14ac:dyDescent="0.2">
      <c r="A87" s="7" t="s">
        <v>283</v>
      </c>
      <c r="B87" s="7" t="s">
        <v>275</v>
      </c>
      <c r="C87" s="7" t="s">
        <v>276</v>
      </c>
      <c r="D87" s="7" t="s">
        <v>277</v>
      </c>
      <c r="E87" s="7" t="s">
        <v>284</v>
      </c>
      <c r="F87" s="7" t="s">
        <v>285</v>
      </c>
    </row>
    <row r="88" spans="1:6" x14ac:dyDescent="0.2">
      <c r="A88" s="7" t="s">
        <v>286</v>
      </c>
      <c r="B88" s="7" t="s">
        <v>275</v>
      </c>
      <c r="C88" s="7" t="s">
        <v>276</v>
      </c>
      <c r="D88" s="7" t="s">
        <v>277</v>
      </c>
      <c r="E88" s="7" t="s">
        <v>287</v>
      </c>
      <c r="F88" s="7" t="s">
        <v>288</v>
      </c>
    </row>
    <row r="89" spans="1:6" x14ac:dyDescent="0.2">
      <c r="A89" s="7" t="s">
        <v>289</v>
      </c>
      <c r="B89" s="7" t="s">
        <v>275</v>
      </c>
      <c r="C89" s="7" t="s">
        <v>276</v>
      </c>
      <c r="D89" s="7" t="s">
        <v>277</v>
      </c>
      <c r="E89" s="7" t="s">
        <v>290</v>
      </c>
      <c r="F89" s="7" t="s">
        <v>291</v>
      </c>
    </row>
    <row r="90" spans="1:6" x14ac:dyDescent="0.2">
      <c r="A90" s="7" t="s">
        <v>292</v>
      </c>
      <c r="B90" s="7" t="s">
        <v>275</v>
      </c>
      <c r="C90" s="7" t="s">
        <v>276</v>
      </c>
      <c r="D90" s="7" t="s">
        <v>277</v>
      </c>
      <c r="E90" s="7" t="s">
        <v>293</v>
      </c>
      <c r="F90" s="7" t="s">
        <v>294</v>
      </c>
    </row>
    <row r="91" spans="1:6" x14ac:dyDescent="0.2">
      <c r="A91" s="7" t="s">
        <v>295</v>
      </c>
      <c r="B91" s="7" t="s">
        <v>296</v>
      </c>
      <c r="C91" s="7" t="s">
        <v>297</v>
      </c>
      <c r="D91" s="7" t="s">
        <v>277</v>
      </c>
      <c r="E91" s="7" t="s">
        <v>298</v>
      </c>
      <c r="F91" s="7" t="s">
        <v>299</v>
      </c>
    </row>
    <row r="92" spans="1:6" x14ac:dyDescent="0.2">
      <c r="A92" s="7" t="s">
        <v>300</v>
      </c>
      <c r="B92" s="7" t="s">
        <v>275</v>
      </c>
      <c r="C92" s="7" t="s">
        <v>276</v>
      </c>
      <c r="D92" s="7" t="s">
        <v>277</v>
      </c>
      <c r="E92" s="7" t="s">
        <v>301</v>
      </c>
      <c r="F92" s="7" t="s">
        <v>302</v>
      </c>
    </row>
    <row r="93" spans="1:6" x14ac:dyDescent="0.2">
      <c r="A93" s="7" t="s">
        <v>303</v>
      </c>
      <c r="B93" s="7" t="s">
        <v>304</v>
      </c>
      <c r="C93" s="7" t="s">
        <v>276</v>
      </c>
      <c r="D93" s="7" t="s">
        <v>277</v>
      </c>
      <c r="E93" s="7" t="s">
        <v>305</v>
      </c>
      <c r="F93" s="7" t="s">
        <v>306</v>
      </c>
    </row>
    <row r="94" spans="1:6" x14ac:dyDescent="0.2">
      <c r="A94" s="7" t="s">
        <v>307</v>
      </c>
      <c r="B94" s="7" t="s">
        <v>308</v>
      </c>
      <c r="C94" s="7" t="s">
        <v>276</v>
      </c>
      <c r="D94" s="7" t="s">
        <v>277</v>
      </c>
      <c r="E94" s="7" t="s">
        <v>309</v>
      </c>
      <c r="F94" s="7" t="s">
        <v>310</v>
      </c>
    </row>
    <row r="95" spans="1:6" x14ac:dyDescent="0.2">
      <c r="A95" s="7" t="s">
        <v>311</v>
      </c>
      <c r="B95" s="7" t="s">
        <v>296</v>
      </c>
      <c r="C95" s="7" t="s">
        <v>276</v>
      </c>
      <c r="D95" s="7" t="s">
        <v>277</v>
      </c>
      <c r="E95" s="7" t="s">
        <v>312</v>
      </c>
      <c r="F95" s="7" t="s">
        <v>313</v>
      </c>
    </row>
    <row r="96" spans="1:6" x14ac:dyDescent="0.2">
      <c r="A96" s="7" t="s">
        <v>314</v>
      </c>
      <c r="B96" s="7" t="s">
        <v>275</v>
      </c>
      <c r="C96" s="7" t="s">
        <v>276</v>
      </c>
      <c r="D96" s="7" t="s">
        <v>277</v>
      </c>
      <c r="E96" s="7" t="s">
        <v>315</v>
      </c>
      <c r="F96" s="7" t="s">
        <v>316</v>
      </c>
    </row>
    <row r="97" spans="1:6" x14ac:dyDescent="0.2">
      <c r="A97" s="7" t="s">
        <v>317</v>
      </c>
      <c r="B97" s="7" t="s">
        <v>318</v>
      </c>
      <c r="C97" s="7" t="s">
        <v>276</v>
      </c>
      <c r="D97" s="7" t="s">
        <v>319</v>
      </c>
      <c r="E97" s="7" t="s">
        <v>320</v>
      </c>
      <c r="F97" s="7" t="s">
        <v>306</v>
      </c>
    </row>
    <row r="98" spans="1:6" x14ac:dyDescent="0.2">
      <c r="A98" s="7" t="s">
        <v>321</v>
      </c>
      <c r="B98" s="7" t="s">
        <v>322</v>
      </c>
      <c r="C98" s="7" t="s">
        <v>323</v>
      </c>
      <c r="D98" s="7" t="s">
        <v>324</v>
      </c>
      <c r="E98" s="7" t="s">
        <v>325</v>
      </c>
      <c r="F98" s="7" t="s">
        <v>326</v>
      </c>
    </row>
    <row r="99" spans="1:6" x14ac:dyDescent="0.2">
      <c r="A99" s="7" t="s">
        <v>37</v>
      </c>
      <c r="B99" s="7" t="s">
        <v>318</v>
      </c>
      <c r="C99" s="7" t="s">
        <v>323</v>
      </c>
      <c r="D99" s="7" t="s">
        <v>247</v>
      </c>
      <c r="E99" s="7" t="s">
        <v>327</v>
      </c>
      <c r="F99" s="7" t="s">
        <v>306</v>
      </c>
    </row>
    <row r="100" spans="1:6" x14ac:dyDescent="0.2">
      <c r="A100" s="7" t="s">
        <v>328</v>
      </c>
      <c r="B100" s="7" t="s">
        <v>308</v>
      </c>
      <c r="C100" s="7" t="s">
        <v>323</v>
      </c>
      <c r="D100" s="7" t="s">
        <v>247</v>
      </c>
      <c r="E100" s="7" t="s">
        <v>329</v>
      </c>
      <c r="F100" s="7" t="s">
        <v>330</v>
      </c>
    </row>
    <row r="101" spans="1:6" x14ac:dyDescent="0.2">
      <c r="A101" s="7" t="s">
        <v>331</v>
      </c>
      <c r="B101" s="7" t="s">
        <v>275</v>
      </c>
      <c r="C101" s="7" t="s">
        <v>332</v>
      </c>
      <c r="D101" s="7" t="s">
        <v>333</v>
      </c>
      <c r="E101" s="7" t="s">
        <v>334</v>
      </c>
      <c r="F101" s="7" t="s">
        <v>335</v>
      </c>
    </row>
    <row r="102" spans="1:6" x14ac:dyDescent="0.2">
      <c r="A102" s="7" t="s">
        <v>336</v>
      </c>
      <c r="B102" s="7" t="s">
        <v>322</v>
      </c>
      <c r="C102" s="7" t="s">
        <v>332</v>
      </c>
      <c r="D102" s="7" t="s">
        <v>337</v>
      </c>
      <c r="E102" s="7" t="s">
        <v>338</v>
      </c>
      <c r="F102" s="7" t="s">
        <v>326</v>
      </c>
    </row>
    <row r="103" spans="1:6" x14ac:dyDescent="0.2">
      <c r="A103" s="7" t="s">
        <v>339</v>
      </c>
      <c r="B103" s="7" t="s">
        <v>275</v>
      </c>
      <c r="C103" s="7" t="s">
        <v>276</v>
      </c>
      <c r="D103" s="7" t="s">
        <v>277</v>
      </c>
      <c r="E103" s="7" t="s">
        <v>340</v>
      </c>
      <c r="F103" s="7" t="s">
        <v>341</v>
      </c>
    </row>
    <row r="104" spans="1:6" x14ac:dyDescent="0.2">
      <c r="A104" s="7" t="s">
        <v>342</v>
      </c>
      <c r="B104" s="7" t="s">
        <v>322</v>
      </c>
      <c r="C104" s="7" t="s">
        <v>323</v>
      </c>
      <c r="D104" s="7" t="s">
        <v>324</v>
      </c>
      <c r="E104" s="7" t="s">
        <v>343</v>
      </c>
      <c r="F104" s="7" t="s">
        <v>344</v>
      </c>
    </row>
    <row r="105" spans="1:6" x14ac:dyDescent="0.2">
      <c r="A105" s="7" t="s">
        <v>274</v>
      </c>
      <c r="B105" s="7" t="s">
        <v>275</v>
      </c>
      <c r="C105" s="7" t="s">
        <v>276</v>
      </c>
      <c r="D105" s="7" t="s">
        <v>277</v>
      </c>
      <c r="E105" s="7" t="s">
        <v>278</v>
      </c>
      <c r="F105" s="7" t="s">
        <v>279</v>
      </c>
    </row>
    <row r="106" spans="1:6" x14ac:dyDescent="0.2">
      <c r="A106" s="7" t="s">
        <v>280</v>
      </c>
      <c r="B106" s="7" t="s">
        <v>275</v>
      </c>
      <c r="C106" s="7" t="s">
        <v>276</v>
      </c>
      <c r="D106" s="7" t="s">
        <v>277</v>
      </c>
      <c r="E106" s="7" t="s">
        <v>281</v>
      </c>
      <c r="F106" s="7" t="s">
        <v>282</v>
      </c>
    </row>
    <row r="107" spans="1:6" x14ac:dyDescent="0.2">
      <c r="A107" s="7" t="s">
        <v>283</v>
      </c>
      <c r="B107" s="7" t="s">
        <v>275</v>
      </c>
      <c r="C107" s="7" t="s">
        <v>276</v>
      </c>
      <c r="D107" s="7" t="s">
        <v>277</v>
      </c>
      <c r="E107" s="7" t="s">
        <v>284</v>
      </c>
      <c r="F107" s="7" t="s">
        <v>285</v>
      </c>
    </row>
    <row r="108" spans="1:6" x14ac:dyDescent="0.2">
      <c r="A108" s="7" t="s">
        <v>286</v>
      </c>
      <c r="B108" s="7" t="s">
        <v>275</v>
      </c>
      <c r="C108" s="7" t="s">
        <v>276</v>
      </c>
      <c r="D108" s="7" t="s">
        <v>277</v>
      </c>
      <c r="E108" s="7" t="s">
        <v>287</v>
      </c>
      <c r="F108" s="7" t="s">
        <v>288</v>
      </c>
    </row>
    <row r="109" spans="1:6" x14ac:dyDescent="0.2">
      <c r="A109" s="7" t="s">
        <v>289</v>
      </c>
      <c r="B109" s="7" t="s">
        <v>275</v>
      </c>
      <c r="C109" s="7" t="s">
        <v>276</v>
      </c>
      <c r="D109" s="7" t="s">
        <v>277</v>
      </c>
      <c r="E109" s="7" t="s">
        <v>290</v>
      </c>
      <c r="F109" s="7" t="s">
        <v>291</v>
      </c>
    </row>
    <row r="110" spans="1:6" x14ac:dyDescent="0.2">
      <c r="A110" s="7" t="s">
        <v>292</v>
      </c>
      <c r="B110" s="7" t="s">
        <v>275</v>
      </c>
      <c r="C110" s="7" t="s">
        <v>276</v>
      </c>
      <c r="D110" s="7" t="s">
        <v>277</v>
      </c>
      <c r="E110" s="7" t="s">
        <v>293</v>
      </c>
      <c r="F110" s="7" t="s">
        <v>294</v>
      </c>
    </row>
    <row r="111" spans="1:6" x14ac:dyDescent="0.2">
      <c r="A111" s="7" t="s">
        <v>295</v>
      </c>
      <c r="B111" s="7" t="s">
        <v>296</v>
      </c>
      <c r="C111" s="7" t="s">
        <v>297</v>
      </c>
      <c r="D111" s="7" t="s">
        <v>277</v>
      </c>
      <c r="E111" s="7" t="s">
        <v>298</v>
      </c>
      <c r="F111" s="7" t="s">
        <v>299</v>
      </c>
    </row>
    <row r="112" spans="1:6" x14ac:dyDescent="0.2">
      <c r="A112" s="7" t="s">
        <v>300</v>
      </c>
      <c r="B112" s="7" t="s">
        <v>275</v>
      </c>
      <c r="C112" s="7" t="s">
        <v>276</v>
      </c>
      <c r="D112" s="7" t="s">
        <v>277</v>
      </c>
      <c r="E112" s="7" t="s">
        <v>301</v>
      </c>
      <c r="F112" s="7" t="s">
        <v>302</v>
      </c>
    </row>
    <row r="113" spans="1:6" x14ac:dyDescent="0.2">
      <c r="A113" s="7" t="s">
        <v>303</v>
      </c>
      <c r="B113" s="7" t="s">
        <v>304</v>
      </c>
      <c r="C113" s="7" t="s">
        <v>276</v>
      </c>
      <c r="D113" s="7" t="s">
        <v>277</v>
      </c>
      <c r="E113" s="7" t="s">
        <v>305</v>
      </c>
      <c r="F113" s="7" t="s">
        <v>306</v>
      </c>
    </row>
    <row r="114" spans="1:6" x14ac:dyDescent="0.2">
      <c r="A114" s="7" t="s">
        <v>307</v>
      </c>
      <c r="B114" s="7" t="s">
        <v>308</v>
      </c>
      <c r="C114" s="7" t="s">
        <v>276</v>
      </c>
      <c r="D114" s="7" t="s">
        <v>277</v>
      </c>
      <c r="E114" s="7" t="s">
        <v>309</v>
      </c>
      <c r="F114" s="7" t="s">
        <v>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67B1-3FBF-C841-A1EA-620FF1D54235}">
  <sheetPr codeName="Sheet3"/>
  <dimension ref="A1:Y353"/>
  <sheetViews>
    <sheetView zoomScale="140" zoomScaleNormal="140" workbookViewId="0">
      <pane xSplit="3" ySplit="2" topLeftCell="L84" activePane="bottomRight" state="frozen"/>
      <selection pane="topRight" activeCell="D1" sqref="D1"/>
      <selection pane="bottomLeft" activeCell="A3" sqref="A3"/>
      <selection pane="bottomRight" activeCell="K120" sqref="K120"/>
    </sheetView>
  </sheetViews>
  <sheetFormatPr baseColWidth="10" defaultRowHeight="16" x14ac:dyDescent="0.2"/>
  <cols>
    <col min="1" max="1" width="39.83203125" customWidth="1"/>
    <col min="2" max="2" width="18.1640625" customWidth="1"/>
    <col min="3" max="3" width="20.5" customWidth="1"/>
    <col min="12" max="12" width="18.33203125" customWidth="1"/>
    <col min="13" max="13" width="20.1640625" customWidth="1"/>
    <col min="14" max="14" width="18.83203125" customWidth="1"/>
  </cols>
  <sheetData>
    <row r="1" spans="1:25" ht="49" customHeight="1" x14ac:dyDescent="0.2">
      <c r="D1">
        <f>SUM(D3:D119)</f>
        <v>92</v>
      </c>
      <c r="E1">
        <f t="shared" ref="E1:X1" si="0">SUM(E3:E119)</f>
        <v>48972</v>
      </c>
      <c r="F1">
        <f t="shared" si="0"/>
        <v>139</v>
      </c>
      <c r="G1">
        <f t="shared" si="0"/>
        <v>8</v>
      </c>
      <c r="H1">
        <f t="shared" si="0"/>
        <v>657</v>
      </c>
      <c r="I1">
        <f t="shared" si="0"/>
        <v>152</v>
      </c>
      <c r="J1">
        <f t="shared" si="0"/>
        <v>281</v>
      </c>
      <c r="K1">
        <f t="shared" si="0"/>
        <v>1498</v>
      </c>
      <c r="L1">
        <f t="shared" si="0"/>
        <v>113597</v>
      </c>
      <c r="M1">
        <f t="shared" si="0"/>
        <v>11786</v>
      </c>
      <c r="N1">
        <f t="shared" si="0"/>
        <v>10</v>
      </c>
      <c r="O1">
        <f t="shared" si="0"/>
        <v>29693</v>
      </c>
      <c r="P1">
        <f t="shared" si="0"/>
        <v>936</v>
      </c>
      <c r="Q1">
        <f t="shared" si="0"/>
        <v>9291</v>
      </c>
      <c r="R1">
        <f t="shared" si="0"/>
        <v>2</v>
      </c>
      <c r="S1">
        <f t="shared" si="0"/>
        <v>570</v>
      </c>
      <c r="T1">
        <f t="shared" si="0"/>
        <v>9918</v>
      </c>
      <c r="U1">
        <f t="shared" si="0"/>
        <v>12771</v>
      </c>
      <c r="V1">
        <f t="shared" si="0"/>
        <v>1245</v>
      </c>
      <c r="W1">
        <f t="shared" si="0"/>
        <v>798</v>
      </c>
      <c r="X1">
        <f t="shared" si="0"/>
        <v>228</v>
      </c>
    </row>
    <row r="2" spans="1:25" x14ac:dyDescent="0.2">
      <c r="A2" t="s">
        <v>260</v>
      </c>
      <c r="B2" s="6" t="s">
        <v>261</v>
      </c>
      <c r="C2" t="s">
        <v>262</v>
      </c>
      <c r="D2" t="s">
        <v>239</v>
      </c>
      <c r="E2" s="6" t="s">
        <v>240</v>
      </c>
      <c r="F2" s="6" t="s">
        <v>241</v>
      </c>
      <c r="G2" s="6" t="s">
        <v>242</v>
      </c>
      <c r="H2" s="6" t="s">
        <v>243</v>
      </c>
      <c r="I2" s="6" t="s">
        <v>244</v>
      </c>
      <c r="J2" s="6" t="s">
        <v>245</v>
      </c>
      <c r="K2" s="6" t="s">
        <v>246</v>
      </c>
      <c r="L2" s="6" t="s">
        <v>247</v>
      </c>
      <c r="M2" s="6" t="s">
        <v>248</v>
      </c>
      <c r="N2" s="6" t="s">
        <v>249</v>
      </c>
      <c r="O2" s="6" t="s">
        <v>250</v>
      </c>
      <c r="P2" s="6" t="s">
        <v>251</v>
      </c>
      <c r="Q2" s="6" t="s">
        <v>252</v>
      </c>
      <c r="R2" s="6" t="s">
        <v>253</v>
      </c>
      <c r="S2" s="6" t="s">
        <v>254</v>
      </c>
      <c r="T2" s="6" t="s">
        <v>255</v>
      </c>
      <c r="U2" s="6" t="s">
        <v>256</v>
      </c>
      <c r="V2" s="6" t="s">
        <v>257</v>
      </c>
      <c r="W2" s="6" t="s">
        <v>258</v>
      </c>
      <c r="X2" s="6" t="s">
        <v>259</v>
      </c>
    </row>
    <row r="3" spans="1:25" x14ac:dyDescent="0.2">
      <c r="A3" s="1" t="s">
        <v>0</v>
      </c>
      <c r="B3" s="2" t="s">
        <v>1</v>
      </c>
      <c r="D3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15401</v>
      </c>
      <c r="M3" s="1">
        <v>247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247</v>
      </c>
      <c r="V3" s="1">
        <v>0</v>
      </c>
      <c r="W3" s="1">
        <v>0</v>
      </c>
      <c r="X3" s="1">
        <v>0</v>
      </c>
      <c r="Y3" s="1"/>
    </row>
    <row r="4" spans="1:25" x14ac:dyDescent="0.2">
      <c r="A4" s="1" t="s">
        <v>2</v>
      </c>
      <c r="B4" s="2" t="s">
        <v>3</v>
      </c>
      <c r="C4" t="s">
        <v>263</v>
      </c>
      <c r="D4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/>
    </row>
    <row r="5" spans="1:25" x14ac:dyDescent="0.2">
      <c r="A5" s="1" t="s">
        <v>4</v>
      </c>
      <c r="B5" s="2" t="s">
        <v>5</v>
      </c>
      <c r="D5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943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/>
    </row>
    <row r="6" spans="1:25" x14ac:dyDescent="0.2">
      <c r="A6" s="1" t="s">
        <v>6</v>
      </c>
      <c r="B6" s="2" t="s">
        <v>7</v>
      </c>
      <c r="D6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1487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/>
    </row>
    <row r="7" spans="1:25" x14ac:dyDescent="0.2">
      <c r="A7" s="1" t="s">
        <v>8</v>
      </c>
      <c r="B7" s="2" t="s">
        <v>9</v>
      </c>
      <c r="D7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384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/>
    </row>
    <row r="8" spans="1:25" x14ac:dyDescent="0.2">
      <c r="A8" s="1" t="s">
        <v>10</v>
      </c>
      <c r="B8" s="2" t="s">
        <v>11</v>
      </c>
      <c r="D8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4077</v>
      </c>
      <c r="M8" s="1">
        <v>3381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/>
    </row>
    <row r="9" spans="1:25" x14ac:dyDescent="0.2">
      <c r="A9" s="1" t="s">
        <v>12</v>
      </c>
      <c r="B9" s="2" t="s">
        <v>13</v>
      </c>
      <c r="D9">
        <v>0</v>
      </c>
      <c r="E9" s="1">
        <v>0</v>
      </c>
      <c r="F9" s="1">
        <v>9</v>
      </c>
      <c r="G9" s="1">
        <v>0</v>
      </c>
      <c r="H9" s="1">
        <v>0</v>
      </c>
      <c r="I9" s="1">
        <v>9</v>
      </c>
      <c r="J9" s="1">
        <v>0</v>
      </c>
      <c r="K9" s="1">
        <v>7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28</v>
      </c>
      <c r="U9" s="1">
        <v>32</v>
      </c>
      <c r="V9" s="1">
        <v>87</v>
      </c>
      <c r="W9" s="1">
        <v>0</v>
      </c>
      <c r="X9" s="1">
        <v>0</v>
      </c>
      <c r="Y9" s="1"/>
    </row>
    <row r="10" spans="1:25" x14ac:dyDescent="0.2">
      <c r="A10" s="1" t="s">
        <v>14</v>
      </c>
      <c r="B10" s="2" t="s">
        <v>15</v>
      </c>
      <c r="D10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1132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/>
    </row>
    <row r="11" spans="1:25" x14ac:dyDescent="0.2">
      <c r="A11" s="1" t="s">
        <v>16</v>
      </c>
      <c r="B11" s="2" t="s">
        <v>17</v>
      </c>
      <c r="D1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3007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/>
    </row>
    <row r="12" spans="1:25" x14ac:dyDescent="0.2">
      <c r="A12" s="1" t="s">
        <v>18</v>
      </c>
      <c r="B12" s="2" t="s">
        <v>19</v>
      </c>
      <c r="D12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2801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/>
    </row>
    <row r="13" spans="1:25" x14ac:dyDescent="0.2">
      <c r="A13" s="1" t="s">
        <v>20</v>
      </c>
      <c r="B13" s="2" t="s">
        <v>21</v>
      </c>
      <c r="D13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</v>
      </c>
      <c r="V13" s="1">
        <v>0</v>
      </c>
      <c r="W13" s="1">
        <v>0</v>
      </c>
      <c r="X13" s="1">
        <v>0</v>
      </c>
      <c r="Y13" s="1"/>
    </row>
    <row r="14" spans="1:25" x14ac:dyDescent="0.2">
      <c r="A14" s="1" t="s">
        <v>22</v>
      </c>
      <c r="B14" s="2" t="s">
        <v>23</v>
      </c>
      <c r="D14">
        <v>0</v>
      </c>
      <c r="E14" s="1">
        <v>48972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/>
    </row>
    <row r="15" spans="1:25" x14ac:dyDescent="0.2">
      <c r="A15" s="1" t="s">
        <v>24</v>
      </c>
      <c r="B15" s="2" t="s">
        <v>25</v>
      </c>
      <c r="D15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</v>
      </c>
      <c r="V15" s="1">
        <v>4</v>
      </c>
      <c r="W15" s="1">
        <v>0</v>
      </c>
      <c r="X15" s="1">
        <v>0</v>
      </c>
      <c r="Y15" s="1"/>
    </row>
    <row r="16" spans="1:25" x14ac:dyDescent="0.2">
      <c r="A16" s="1" t="s">
        <v>26</v>
      </c>
      <c r="B16" s="2" t="s">
        <v>27</v>
      </c>
      <c r="D16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2246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/>
    </row>
    <row r="17" spans="1:25" x14ac:dyDescent="0.2">
      <c r="A17" s="1" t="s">
        <v>28</v>
      </c>
      <c r="B17" s="2" t="s">
        <v>29</v>
      </c>
      <c r="D17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5402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4943</v>
      </c>
      <c r="U17" s="1">
        <v>586</v>
      </c>
      <c r="V17" s="1">
        <v>0</v>
      </c>
      <c r="W17" s="1">
        <v>0</v>
      </c>
      <c r="X17" s="1">
        <v>0</v>
      </c>
      <c r="Y17" s="1"/>
    </row>
    <row r="18" spans="1:25" x14ac:dyDescent="0.2">
      <c r="A18" s="1" t="s">
        <v>30</v>
      </c>
      <c r="B18" s="2" t="s">
        <v>31</v>
      </c>
      <c r="D18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78</v>
      </c>
      <c r="V18" s="1">
        <v>0</v>
      </c>
      <c r="W18" s="1">
        <v>0</v>
      </c>
      <c r="X18" s="1">
        <v>0</v>
      </c>
      <c r="Y18" s="1"/>
    </row>
    <row r="19" spans="1:25" x14ac:dyDescent="0.2">
      <c r="A19" s="1" t="s">
        <v>32</v>
      </c>
      <c r="B19" s="2" t="s">
        <v>33</v>
      </c>
      <c r="D19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337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337</v>
      </c>
      <c r="V19" s="1">
        <v>0</v>
      </c>
      <c r="W19" s="1">
        <v>0</v>
      </c>
      <c r="X19" s="1">
        <v>0</v>
      </c>
      <c r="Y19" s="1"/>
    </row>
    <row r="20" spans="1:25" x14ac:dyDescent="0.2">
      <c r="A20" s="1" t="s">
        <v>34</v>
      </c>
      <c r="B20" s="2" t="s">
        <v>35</v>
      </c>
      <c r="D20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2073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/>
    </row>
    <row r="21" spans="1:25" x14ac:dyDescent="0.2">
      <c r="A21" s="1" t="s">
        <v>36</v>
      </c>
      <c r="B21" s="2" t="s">
        <v>37</v>
      </c>
      <c r="C21" t="s">
        <v>263</v>
      </c>
      <c r="D2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6042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/>
    </row>
    <row r="22" spans="1:25" x14ac:dyDescent="0.2">
      <c r="A22" s="1" t="s">
        <v>38</v>
      </c>
      <c r="B22" s="2" t="s">
        <v>39</v>
      </c>
      <c r="D22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1964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2450</v>
      </c>
      <c r="V22" s="1">
        <v>0</v>
      </c>
      <c r="W22" s="1">
        <v>0</v>
      </c>
      <c r="X22" s="1">
        <v>0</v>
      </c>
      <c r="Y22" s="1"/>
    </row>
    <row r="23" spans="1:25" x14ac:dyDescent="0.2">
      <c r="A23" s="1" t="s">
        <v>40</v>
      </c>
      <c r="B23" s="2" t="s">
        <v>41</v>
      </c>
      <c r="D23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896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/>
    </row>
    <row r="24" spans="1:25" x14ac:dyDescent="0.2">
      <c r="A24" s="1" t="s">
        <v>42</v>
      </c>
      <c r="B24" s="2" t="s">
        <v>43</v>
      </c>
      <c r="D24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1068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/>
    </row>
    <row r="25" spans="1:25" x14ac:dyDescent="0.2">
      <c r="A25" s="1" t="s">
        <v>44</v>
      </c>
      <c r="B25" s="2" t="s">
        <v>45</v>
      </c>
      <c r="D25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12</v>
      </c>
      <c r="V25" s="1">
        <v>0</v>
      </c>
      <c r="W25" s="1">
        <v>0</v>
      </c>
      <c r="X25" s="1">
        <v>0</v>
      </c>
      <c r="Y25" s="1"/>
    </row>
    <row r="26" spans="1:25" x14ac:dyDescent="0.2">
      <c r="A26" s="1" t="s">
        <v>46</v>
      </c>
      <c r="B26" s="2" t="s">
        <v>47</v>
      </c>
      <c r="D26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1206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221</v>
      </c>
      <c r="V26" s="1">
        <v>0</v>
      </c>
      <c r="W26" s="1">
        <v>0</v>
      </c>
      <c r="X26" s="1">
        <v>0</v>
      </c>
      <c r="Y26" s="1"/>
    </row>
    <row r="27" spans="1:25" x14ac:dyDescent="0.2">
      <c r="A27" s="1" t="s">
        <v>48</v>
      </c>
      <c r="B27" s="2" t="s">
        <v>49</v>
      </c>
      <c r="D27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9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/>
    </row>
    <row r="28" spans="1:25" x14ac:dyDescent="0.2">
      <c r="A28" s="1" t="s">
        <v>50</v>
      </c>
      <c r="B28" s="2" t="s">
        <v>51</v>
      </c>
      <c r="D28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/>
    </row>
    <row r="29" spans="1:25" x14ac:dyDescent="0.2">
      <c r="A29" s="1" t="s">
        <v>52</v>
      </c>
      <c r="B29" s="2" t="s">
        <v>53</v>
      </c>
      <c r="D29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1491</v>
      </c>
      <c r="M29" s="1">
        <v>0</v>
      </c>
      <c r="N29" s="1">
        <v>0</v>
      </c>
      <c r="O29" s="1">
        <v>1417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/>
    </row>
    <row r="30" spans="1:25" x14ac:dyDescent="0.2">
      <c r="A30" s="1" t="s">
        <v>54</v>
      </c>
      <c r="B30" s="2" t="s">
        <v>55</v>
      </c>
      <c r="D30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13</v>
      </c>
      <c r="V30" s="1">
        <v>0</v>
      </c>
      <c r="W30" s="1">
        <v>0</v>
      </c>
      <c r="X30" s="1">
        <v>0</v>
      </c>
      <c r="Y30" s="1"/>
    </row>
    <row r="31" spans="1:25" x14ac:dyDescent="0.2">
      <c r="A31" s="1" t="s">
        <v>56</v>
      </c>
      <c r="B31" s="2" t="s">
        <v>57</v>
      </c>
      <c r="D3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191</v>
      </c>
      <c r="V31" s="1">
        <v>0</v>
      </c>
      <c r="W31" s="1">
        <v>0</v>
      </c>
      <c r="X31" s="1">
        <v>0</v>
      </c>
      <c r="Y31" s="1"/>
    </row>
    <row r="32" spans="1:25" x14ac:dyDescent="0.2">
      <c r="A32" s="1" t="s">
        <v>58</v>
      </c>
      <c r="B32" s="2" t="s">
        <v>59</v>
      </c>
      <c r="D32">
        <v>0</v>
      </c>
      <c r="E32" s="1">
        <v>0</v>
      </c>
      <c r="F32" s="1">
        <v>0</v>
      </c>
      <c r="G32" s="1">
        <v>0</v>
      </c>
      <c r="H32" s="1">
        <v>0</v>
      </c>
      <c r="I32" s="1">
        <v>116</v>
      </c>
      <c r="J32" s="1">
        <v>0</v>
      </c>
      <c r="K32" s="1">
        <v>74</v>
      </c>
      <c r="L32" s="1">
        <v>128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160</v>
      </c>
      <c r="T32" s="1">
        <v>0</v>
      </c>
      <c r="U32" s="1">
        <v>167</v>
      </c>
      <c r="V32" s="1">
        <v>4</v>
      </c>
      <c r="W32" s="1">
        <v>0</v>
      </c>
      <c r="X32" s="1">
        <v>0</v>
      </c>
      <c r="Y32" s="1"/>
    </row>
    <row r="33" spans="1:25" x14ac:dyDescent="0.2">
      <c r="A33" s="1" t="s">
        <v>60</v>
      </c>
      <c r="B33" s="2" t="s">
        <v>61</v>
      </c>
      <c r="C33" t="s">
        <v>263</v>
      </c>
      <c r="D33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91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91</v>
      </c>
      <c r="V33" s="1">
        <v>0</v>
      </c>
      <c r="W33" s="1">
        <v>0</v>
      </c>
      <c r="X33" s="1">
        <v>0</v>
      </c>
      <c r="Y33" s="1"/>
    </row>
    <row r="34" spans="1:25" x14ac:dyDescent="0.2">
      <c r="A34" s="1" t="s">
        <v>62</v>
      </c>
      <c r="B34" s="2" t="s">
        <v>63</v>
      </c>
      <c r="D34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27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22</v>
      </c>
      <c r="V34" s="1">
        <v>9</v>
      </c>
      <c r="W34" s="1">
        <v>0</v>
      </c>
      <c r="X34" s="1">
        <v>0</v>
      </c>
      <c r="Y34" s="1"/>
    </row>
    <row r="35" spans="1:25" x14ac:dyDescent="0.2">
      <c r="A35" s="1" t="s">
        <v>64</v>
      </c>
      <c r="B35" s="2" t="s">
        <v>65</v>
      </c>
      <c r="D35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50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50</v>
      </c>
      <c r="V35" s="1">
        <v>0</v>
      </c>
      <c r="W35" s="1">
        <v>0</v>
      </c>
      <c r="X35" s="1">
        <v>0</v>
      </c>
      <c r="Y35" s="1"/>
    </row>
    <row r="36" spans="1:25" x14ac:dyDescent="0.2">
      <c r="A36" s="1" t="s">
        <v>66</v>
      </c>
      <c r="B36" s="2" t="s">
        <v>67</v>
      </c>
      <c r="D36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10</v>
      </c>
      <c r="V36" s="1">
        <v>0</v>
      </c>
      <c r="W36" s="1">
        <v>0</v>
      </c>
      <c r="X36" s="1">
        <v>0</v>
      </c>
      <c r="Y36" s="1"/>
    </row>
    <row r="37" spans="1:25" x14ac:dyDescent="0.2">
      <c r="A37" s="1" t="s">
        <v>68</v>
      </c>
      <c r="B37" s="2" t="s">
        <v>69</v>
      </c>
      <c r="D37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0</v>
      </c>
      <c r="W37" s="1">
        <v>0</v>
      </c>
      <c r="X37" s="1">
        <v>0</v>
      </c>
      <c r="Y37" s="1"/>
    </row>
    <row r="38" spans="1:25" x14ac:dyDescent="0.2">
      <c r="A38" s="1" t="s">
        <v>70</v>
      </c>
      <c r="B38" s="2" t="s">
        <v>71</v>
      </c>
      <c r="D38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3</v>
      </c>
      <c r="V38" s="1">
        <v>0</v>
      </c>
      <c r="W38" s="1">
        <v>0</v>
      </c>
      <c r="X38" s="1">
        <v>0</v>
      </c>
      <c r="Y38" s="1"/>
    </row>
    <row r="39" spans="1:25" x14ac:dyDescent="0.2">
      <c r="A39" s="1" t="s">
        <v>72</v>
      </c>
      <c r="B39" s="2" t="s">
        <v>73</v>
      </c>
      <c r="C39" t="s">
        <v>263</v>
      </c>
      <c r="D39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157</v>
      </c>
      <c r="L39" s="1">
        <v>597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/>
    </row>
    <row r="40" spans="1:25" x14ac:dyDescent="0.2">
      <c r="A40" s="1" t="s">
        <v>74</v>
      </c>
      <c r="B40" s="2" t="s">
        <v>75</v>
      </c>
      <c r="D40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30</v>
      </c>
      <c r="V40" s="1">
        <v>8</v>
      </c>
      <c r="W40" s="1">
        <v>0</v>
      </c>
      <c r="X40" s="1">
        <v>0</v>
      </c>
      <c r="Y40" s="1"/>
    </row>
    <row r="41" spans="1:25" x14ac:dyDescent="0.2">
      <c r="A41" s="1" t="s">
        <v>76</v>
      </c>
      <c r="B41" s="2" t="s">
        <v>77</v>
      </c>
      <c r="D4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6</v>
      </c>
      <c r="W41" s="1">
        <v>0</v>
      </c>
      <c r="X41" s="1">
        <v>0</v>
      </c>
      <c r="Y41" s="1"/>
    </row>
    <row r="42" spans="1:25" x14ac:dyDescent="0.2">
      <c r="A42" s="1" t="s">
        <v>78</v>
      </c>
      <c r="B42" s="2" t="s">
        <v>79</v>
      </c>
      <c r="D42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89</v>
      </c>
      <c r="V42" s="1">
        <v>0</v>
      </c>
      <c r="W42" s="1">
        <v>0</v>
      </c>
      <c r="X42" s="1">
        <v>0</v>
      </c>
      <c r="Y42" s="1"/>
    </row>
    <row r="43" spans="1:25" ht="17" x14ac:dyDescent="0.2">
      <c r="A43" s="1" t="s">
        <v>80</v>
      </c>
      <c r="B43" s="2" t="s">
        <v>81</v>
      </c>
      <c r="C43" s="5" t="s">
        <v>263</v>
      </c>
      <c r="D43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19</v>
      </c>
      <c r="V43" s="1">
        <v>0</v>
      </c>
      <c r="W43" s="1">
        <v>0</v>
      </c>
      <c r="X43" s="1">
        <v>0</v>
      </c>
      <c r="Y43" s="1"/>
    </row>
    <row r="44" spans="1:25" x14ac:dyDescent="0.2">
      <c r="A44" s="1" t="s">
        <v>82</v>
      </c>
      <c r="B44" s="2" t="s">
        <v>83</v>
      </c>
      <c r="D44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59</v>
      </c>
      <c r="U44" s="1">
        <v>24</v>
      </c>
      <c r="V44" s="1">
        <v>0</v>
      </c>
      <c r="W44" s="1">
        <v>0</v>
      </c>
      <c r="X44" s="1">
        <v>0</v>
      </c>
      <c r="Y44" s="1"/>
    </row>
    <row r="45" spans="1:25" x14ac:dyDescent="0.2">
      <c r="A45" s="1" t="s">
        <v>84</v>
      </c>
      <c r="B45" s="2" t="s">
        <v>85</v>
      </c>
      <c r="D45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24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24</v>
      </c>
      <c r="V45" s="1">
        <v>0</v>
      </c>
      <c r="W45" s="1">
        <v>0</v>
      </c>
      <c r="X45" s="1">
        <v>0</v>
      </c>
      <c r="Y45" s="1"/>
    </row>
    <row r="46" spans="1:25" x14ac:dyDescent="0.2">
      <c r="A46" s="1" t="s">
        <v>86</v>
      </c>
      <c r="B46" s="2" t="s">
        <v>87</v>
      </c>
      <c r="D46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13</v>
      </c>
      <c r="U46" s="1">
        <v>0</v>
      </c>
      <c r="V46" s="1">
        <v>0</v>
      </c>
      <c r="W46" s="1">
        <v>0</v>
      </c>
      <c r="X46" s="1">
        <v>0</v>
      </c>
      <c r="Y46" s="1"/>
    </row>
    <row r="47" spans="1:25" x14ac:dyDescent="0.2">
      <c r="A47" s="1" t="s">
        <v>88</v>
      </c>
      <c r="B47" s="2" t="s">
        <v>89</v>
      </c>
      <c r="D47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4</v>
      </c>
      <c r="V47" s="1">
        <v>0</v>
      </c>
      <c r="W47" s="1">
        <v>0</v>
      </c>
      <c r="X47" s="1">
        <v>0</v>
      </c>
      <c r="Y47" s="1"/>
    </row>
    <row r="48" spans="1:25" x14ac:dyDescent="0.2">
      <c r="A48" s="1" t="s">
        <v>90</v>
      </c>
      <c r="B48" s="2" t="s">
        <v>91</v>
      </c>
      <c r="D48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8</v>
      </c>
      <c r="V48" s="1">
        <v>0</v>
      </c>
      <c r="W48" s="1">
        <v>0</v>
      </c>
      <c r="X48" s="1">
        <v>0</v>
      </c>
      <c r="Y48" s="1"/>
    </row>
    <row r="49" spans="1:25" x14ac:dyDescent="0.2">
      <c r="A49" s="1" t="s">
        <v>92</v>
      </c>
      <c r="B49" s="2" t="s">
        <v>93</v>
      </c>
      <c r="D49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4</v>
      </c>
      <c r="V49" s="1">
        <v>0</v>
      </c>
      <c r="W49" s="1">
        <v>0</v>
      </c>
      <c r="X49" s="1">
        <v>0</v>
      </c>
      <c r="Y49" s="1"/>
    </row>
    <row r="50" spans="1:25" x14ac:dyDescent="0.2">
      <c r="A50" s="1" t="s">
        <v>94</v>
      </c>
      <c r="B50" s="2" t="s">
        <v>95</v>
      </c>
      <c r="D50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6</v>
      </c>
      <c r="V50" s="1">
        <v>0</v>
      </c>
      <c r="W50" s="1">
        <v>0</v>
      </c>
      <c r="X50" s="1">
        <v>0</v>
      </c>
      <c r="Y50" s="1"/>
    </row>
    <row r="51" spans="1:25" x14ac:dyDescent="0.2">
      <c r="A51" s="1" t="s">
        <v>96</v>
      </c>
      <c r="B51" s="2" t="s">
        <v>97</v>
      </c>
      <c r="D5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5960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981</v>
      </c>
      <c r="W51" s="1">
        <v>0</v>
      </c>
      <c r="X51" s="1">
        <v>0</v>
      </c>
      <c r="Y51" s="1"/>
    </row>
    <row r="52" spans="1:25" x14ac:dyDescent="0.2">
      <c r="A52" s="1" t="s">
        <v>98</v>
      </c>
      <c r="B52" s="2" t="s">
        <v>99</v>
      </c>
      <c r="D52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105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106</v>
      </c>
      <c r="V52" s="1">
        <v>0</v>
      </c>
      <c r="W52" s="1">
        <v>0</v>
      </c>
      <c r="X52" s="1">
        <v>0</v>
      </c>
      <c r="Y52" s="1"/>
    </row>
    <row r="53" spans="1:25" x14ac:dyDescent="0.2">
      <c r="A53" s="1" t="s">
        <v>100</v>
      </c>
      <c r="B53" s="2" t="s">
        <v>101</v>
      </c>
      <c r="D53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45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45</v>
      </c>
      <c r="V53" s="1">
        <v>0</v>
      </c>
      <c r="W53" s="1">
        <v>0</v>
      </c>
      <c r="X53" s="1">
        <v>0</v>
      </c>
      <c r="Y53" s="1"/>
    </row>
    <row r="54" spans="1:25" x14ac:dyDescent="0.2">
      <c r="A54" s="1" t="s">
        <v>102</v>
      </c>
      <c r="B54" s="2" t="s">
        <v>103</v>
      </c>
      <c r="D54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13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/>
    </row>
    <row r="55" spans="1:25" x14ac:dyDescent="0.2">
      <c r="A55" s="1" t="s">
        <v>104</v>
      </c>
      <c r="B55" s="2" t="s">
        <v>105</v>
      </c>
      <c r="D55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52</v>
      </c>
      <c r="L55" s="1">
        <v>0</v>
      </c>
      <c r="M55" s="1">
        <v>403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365</v>
      </c>
      <c r="V55" s="1">
        <v>84</v>
      </c>
      <c r="W55" s="1">
        <v>0</v>
      </c>
      <c r="X55" s="1">
        <v>0</v>
      </c>
      <c r="Y55" s="1"/>
    </row>
    <row r="56" spans="1:25" x14ac:dyDescent="0.2">
      <c r="A56" s="1" t="s">
        <v>106</v>
      </c>
      <c r="B56" s="2" t="s">
        <v>107</v>
      </c>
      <c r="D56">
        <v>80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/>
    </row>
    <row r="57" spans="1:25" x14ac:dyDescent="0.2">
      <c r="A57" s="1" t="s">
        <v>108</v>
      </c>
      <c r="B57" s="2" t="s">
        <v>109</v>
      </c>
      <c r="D57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12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12</v>
      </c>
      <c r="V57" s="1">
        <v>0</v>
      </c>
      <c r="W57" s="1">
        <v>0</v>
      </c>
      <c r="X57" s="1">
        <v>0</v>
      </c>
      <c r="Y57" s="1"/>
    </row>
    <row r="58" spans="1:25" x14ac:dyDescent="0.2">
      <c r="A58" s="1" t="s">
        <v>110</v>
      </c>
      <c r="B58" s="2" t="s">
        <v>111</v>
      </c>
      <c r="D58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34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/>
    </row>
    <row r="59" spans="1:25" x14ac:dyDescent="0.2">
      <c r="A59" s="1" t="s">
        <v>112</v>
      </c>
      <c r="B59" s="2" t="s">
        <v>113</v>
      </c>
      <c r="D59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3342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/>
    </row>
    <row r="60" spans="1:25" x14ac:dyDescent="0.2">
      <c r="A60" s="1" t="s">
        <v>114</v>
      </c>
      <c r="B60" s="2" t="s">
        <v>115</v>
      </c>
      <c r="D60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10</v>
      </c>
      <c r="V60" s="1">
        <v>36</v>
      </c>
      <c r="W60" s="1">
        <v>0</v>
      </c>
      <c r="X60" s="1">
        <v>0</v>
      </c>
      <c r="Y60" s="1"/>
    </row>
    <row r="61" spans="1:25" x14ac:dyDescent="0.2">
      <c r="A61" s="1" t="s">
        <v>116</v>
      </c>
      <c r="B61" s="2" t="s">
        <v>117</v>
      </c>
      <c r="C61" t="s">
        <v>263</v>
      </c>
      <c r="D6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651</v>
      </c>
      <c r="V61" s="1">
        <v>0</v>
      </c>
      <c r="W61" s="1">
        <v>0</v>
      </c>
      <c r="X61" s="1">
        <v>0</v>
      </c>
      <c r="Y61" s="1"/>
    </row>
    <row r="62" spans="1:25" x14ac:dyDescent="0.2">
      <c r="A62" s="1" t="s">
        <v>118</v>
      </c>
      <c r="B62" s="2" t="s">
        <v>119</v>
      </c>
      <c r="C62" t="s">
        <v>263</v>
      </c>
      <c r="D62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1439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1439</v>
      </c>
      <c r="V62" s="1">
        <v>0</v>
      </c>
      <c r="W62" s="1">
        <v>0</v>
      </c>
      <c r="X62" s="1">
        <v>0</v>
      </c>
      <c r="Y62" s="1"/>
    </row>
    <row r="63" spans="1:25" x14ac:dyDescent="0.2">
      <c r="A63" s="1" t="s">
        <v>120</v>
      </c>
      <c r="B63" s="2" t="s">
        <v>121</v>
      </c>
      <c r="C63" t="s">
        <v>263</v>
      </c>
      <c r="D63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860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1422</v>
      </c>
      <c r="V63" s="1">
        <v>0</v>
      </c>
      <c r="W63" s="1">
        <v>0</v>
      </c>
      <c r="X63" s="1">
        <v>0</v>
      </c>
      <c r="Y63" s="1"/>
    </row>
    <row r="64" spans="1:25" x14ac:dyDescent="0.2">
      <c r="A64" s="1" t="s">
        <v>122</v>
      </c>
      <c r="B64" s="2" t="s">
        <v>123</v>
      </c>
      <c r="D64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35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/>
    </row>
    <row r="65" spans="1:25" x14ac:dyDescent="0.2">
      <c r="A65" s="1" t="s">
        <v>124</v>
      </c>
      <c r="B65" s="2" t="s">
        <v>125</v>
      </c>
      <c r="D65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410</v>
      </c>
      <c r="T65" s="1">
        <v>0</v>
      </c>
      <c r="U65" s="1">
        <v>410</v>
      </c>
      <c r="V65" s="1">
        <v>0</v>
      </c>
      <c r="W65" s="1">
        <v>0</v>
      </c>
      <c r="X65" s="1">
        <v>0</v>
      </c>
      <c r="Y65" s="1"/>
    </row>
    <row r="66" spans="1:25" x14ac:dyDescent="0.2">
      <c r="A66" s="1" t="s">
        <v>126</v>
      </c>
      <c r="B66" s="2" t="s">
        <v>127</v>
      </c>
      <c r="D66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211</v>
      </c>
      <c r="Y66" s="1"/>
    </row>
    <row r="67" spans="1:25" x14ac:dyDescent="0.2">
      <c r="A67" s="1" t="s">
        <v>128</v>
      </c>
      <c r="B67" s="2" t="s">
        <v>129</v>
      </c>
      <c r="D67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165</v>
      </c>
      <c r="V67" s="1">
        <v>0</v>
      </c>
      <c r="W67" s="1">
        <v>0</v>
      </c>
      <c r="X67" s="1">
        <v>0</v>
      </c>
      <c r="Y67" s="1"/>
    </row>
    <row r="68" spans="1:25" x14ac:dyDescent="0.2">
      <c r="A68" s="1" t="s">
        <v>130</v>
      </c>
      <c r="B68" s="2" t="s">
        <v>131</v>
      </c>
      <c r="D68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17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20</v>
      </c>
      <c r="U68" s="1">
        <v>0</v>
      </c>
      <c r="V68" s="1">
        <v>0</v>
      </c>
      <c r="W68" s="1">
        <v>0</v>
      </c>
      <c r="X68" s="1">
        <v>0</v>
      </c>
      <c r="Y68" s="1"/>
    </row>
    <row r="69" spans="1:25" x14ac:dyDescent="0.2">
      <c r="A69" s="1" t="s">
        <v>132</v>
      </c>
      <c r="B69" s="2" t="s">
        <v>133</v>
      </c>
      <c r="D69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694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/>
    </row>
    <row r="70" spans="1:25" x14ac:dyDescent="0.2">
      <c r="A70" s="1" t="s">
        <v>134</v>
      </c>
      <c r="B70" s="2" t="s">
        <v>135</v>
      </c>
      <c r="C70" t="s">
        <v>263</v>
      </c>
      <c r="D70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1887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1896</v>
      </c>
      <c r="V70" s="1">
        <v>0</v>
      </c>
      <c r="W70" s="1">
        <v>0</v>
      </c>
      <c r="X70" s="1">
        <v>0</v>
      </c>
      <c r="Y70" s="1"/>
    </row>
    <row r="71" spans="1:25" x14ac:dyDescent="0.2">
      <c r="A71" s="1" t="s">
        <v>136</v>
      </c>
      <c r="B71" s="2" t="s">
        <v>137</v>
      </c>
      <c r="D7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20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/>
    </row>
    <row r="72" spans="1:25" x14ac:dyDescent="0.2">
      <c r="A72" s="1" t="s">
        <v>138</v>
      </c>
      <c r="B72" s="2" t="s">
        <v>139</v>
      </c>
      <c r="D72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17</v>
      </c>
      <c r="L72" s="1">
        <v>0</v>
      </c>
      <c r="M72" s="1">
        <v>6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6</v>
      </c>
      <c r="V72" s="1">
        <v>0</v>
      </c>
      <c r="W72" s="1">
        <v>0</v>
      </c>
      <c r="X72" s="1">
        <v>17</v>
      </c>
      <c r="Y72" s="1"/>
    </row>
    <row r="73" spans="1:25" x14ac:dyDescent="0.2">
      <c r="A73" s="1" t="s">
        <v>140</v>
      </c>
      <c r="B73" s="2" t="s">
        <v>141</v>
      </c>
      <c r="D73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4844</v>
      </c>
      <c r="U73" s="1">
        <v>0</v>
      </c>
      <c r="V73" s="1">
        <v>0</v>
      </c>
      <c r="W73" s="1">
        <v>0</v>
      </c>
      <c r="X73" s="1">
        <v>0</v>
      </c>
      <c r="Y73" s="1"/>
    </row>
    <row r="74" spans="1:25" x14ac:dyDescent="0.2">
      <c r="A74" s="1" t="s">
        <v>142</v>
      </c>
      <c r="B74" s="2" t="s">
        <v>143</v>
      </c>
      <c r="D74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798</v>
      </c>
      <c r="X74" s="1">
        <v>0</v>
      </c>
      <c r="Y74" s="1"/>
    </row>
    <row r="75" spans="1:25" x14ac:dyDescent="0.2">
      <c r="A75" s="1" t="s">
        <v>144</v>
      </c>
      <c r="B75" s="2" t="s">
        <v>145</v>
      </c>
      <c r="D75">
        <v>0</v>
      </c>
      <c r="E75" s="1">
        <v>0</v>
      </c>
      <c r="F75" s="1">
        <v>0</v>
      </c>
      <c r="G75" s="1">
        <v>0</v>
      </c>
      <c r="H75" s="1">
        <v>0</v>
      </c>
      <c r="I75" s="1">
        <v>17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/>
    </row>
    <row r="76" spans="1:25" x14ac:dyDescent="0.2">
      <c r="A76" s="1" t="s">
        <v>146</v>
      </c>
      <c r="B76" s="2" t="s">
        <v>147</v>
      </c>
      <c r="D76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8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/>
    </row>
    <row r="77" spans="1:25" x14ac:dyDescent="0.2">
      <c r="A77" s="1" t="s">
        <v>148</v>
      </c>
      <c r="B77" s="2" t="s">
        <v>149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8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10</v>
      </c>
      <c r="U77" s="1">
        <v>0</v>
      </c>
      <c r="V77" s="1">
        <v>0</v>
      </c>
      <c r="W77" s="1">
        <v>0</v>
      </c>
      <c r="X77" s="1">
        <v>0</v>
      </c>
      <c r="Y77" s="1"/>
    </row>
    <row r="78" spans="1:25" x14ac:dyDescent="0.2">
      <c r="A78" s="1" t="s">
        <v>150</v>
      </c>
      <c r="B78" s="2" t="s">
        <v>151</v>
      </c>
      <c r="D78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80</v>
      </c>
      <c r="L78" s="1">
        <v>0</v>
      </c>
      <c r="M78" s="1">
        <v>15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410</v>
      </c>
      <c r="V78" s="1">
        <v>17</v>
      </c>
      <c r="W78" s="1">
        <v>0</v>
      </c>
      <c r="X78" s="1">
        <v>0</v>
      </c>
      <c r="Y78" s="1"/>
    </row>
    <row r="79" spans="1:25" x14ac:dyDescent="0.2">
      <c r="A79" s="1" t="s">
        <v>152</v>
      </c>
      <c r="B79" s="2" t="s">
        <v>153</v>
      </c>
      <c r="D79">
        <v>0</v>
      </c>
      <c r="E79" s="1">
        <v>0</v>
      </c>
      <c r="F79" s="1">
        <v>0</v>
      </c>
      <c r="G79" s="1">
        <v>8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/>
    </row>
    <row r="80" spans="1:25" x14ac:dyDescent="0.2">
      <c r="A80" s="1" t="s">
        <v>154</v>
      </c>
      <c r="B80" s="2" t="s">
        <v>155</v>
      </c>
      <c r="D80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2</v>
      </c>
      <c r="W80" s="1">
        <v>0</v>
      </c>
      <c r="X80" s="1">
        <v>0</v>
      </c>
      <c r="Y80" s="1"/>
    </row>
    <row r="81" spans="1:25" x14ac:dyDescent="0.2">
      <c r="A81" s="1" t="s">
        <v>156</v>
      </c>
      <c r="B81" s="2" t="s">
        <v>157</v>
      </c>
      <c r="D8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592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/>
    </row>
    <row r="82" spans="1:25" x14ac:dyDescent="0.2">
      <c r="A82" s="1" t="s">
        <v>158</v>
      </c>
      <c r="B82" s="2" t="s">
        <v>159</v>
      </c>
      <c r="D82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381</v>
      </c>
      <c r="M82" s="1">
        <v>0</v>
      </c>
      <c r="N82" s="1">
        <v>0</v>
      </c>
      <c r="O82" s="1">
        <v>381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/>
    </row>
    <row r="83" spans="1:25" x14ac:dyDescent="0.2">
      <c r="A83" s="1" t="s">
        <v>160</v>
      </c>
      <c r="B83" s="2" t="s">
        <v>161</v>
      </c>
      <c r="C83" t="s">
        <v>263</v>
      </c>
      <c r="D83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176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/>
    </row>
    <row r="84" spans="1:25" x14ac:dyDescent="0.2">
      <c r="A84" s="1" t="s">
        <v>162</v>
      </c>
      <c r="B84" s="2" t="s">
        <v>163</v>
      </c>
      <c r="D84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3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/>
    </row>
    <row r="85" spans="1:25" x14ac:dyDescent="0.2">
      <c r="A85" s="1" t="s">
        <v>164</v>
      </c>
      <c r="B85" s="2" t="s">
        <v>165</v>
      </c>
      <c r="D85">
        <v>0</v>
      </c>
      <c r="E85" s="1">
        <v>0</v>
      </c>
      <c r="F85" s="1">
        <v>0</v>
      </c>
      <c r="G85" s="1">
        <v>0</v>
      </c>
      <c r="H85" s="1">
        <v>657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/>
    </row>
    <row r="86" spans="1:25" x14ac:dyDescent="0.2">
      <c r="A86" s="1" t="s">
        <v>166</v>
      </c>
      <c r="B86" s="2" t="s">
        <v>167</v>
      </c>
      <c r="D86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3992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/>
    </row>
    <row r="87" spans="1:25" x14ac:dyDescent="0.2">
      <c r="A87" s="1" t="s">
        <v>168</v>
      </c>
      <c r="B87" s="2" t="s">
        <v>169</v>
      </c>
      <c r="D87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/>
    </row>
    <row r="88" spans="1:25" x14ac:dyDescent="0.2">
      <c r="A88" s="1" t="s">
        <v>170</v>
      </c>
      <c r="B88" s="2" t="s">
        <v>171</v>
      </c>
      <c r="D88">
        <v>12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12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/>
    </row>
    <row r="89" spans="1:25" x14ac:dyDescent="0.2">
      <c r="A89" s="1" t="s">
        <v>172</v>
      </c>
      <c r="B89" s="2" t="s">
        <v>173</v>
      </c>
      <c r="D89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57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/>
    </row>
    <row r="90" spans="1:25" x14ac:dyDescent="0.2">
      <c r="A90" s="1" t="s">
        <v>174</v>
      </c>
      <c r="B90" s="2" t="s">
        <v>175</v>
      </c>
      <c r="D90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2847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/>
    </row>
    <row r="91" spans="1:25" x14ac:dyDescent="0.2">
      <c r="A91" s="1" t="s">
        <v>176</v>
      </c>
      <c r="B91" s="2" t="s">
        <v>177</v>
      </c>
      <c r="D91">
        <v>0</v>
      </c>
      <c r="E91" s="1">
        <v>0</v>
      </c>
      <c r="F91" s="1">
        <v>120</v>
      </c>
      <c r="G91" s="1">
        <v>0</v>
      </c>
      <c r="H91" s="1">
        <v>0</v>
      </c>
      <c r="I91" s="1">
        <v>0</v>
      </c>
      <c r="J91" s="1">
        <v>0</v>
      </c>
      <c r="K91" s="1">
        <v>79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/>
    </row>
    <row r="92" spans="1:25" x14ac:dyDescent="0.2">
      <c r="A92" s="1" t="s">
        <v>178</v>
      </c>
      <c r="B92" s="2" t="s">
        <v>179</v>
      </c>
      <c r="D92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27895</v>
      </c>
      <c r="M92" s="1">
        <v>0</v>
      </c>
      <c r="N92" s="1">
        <v>0</v>
      </c>
      <c r="O92" s="1">
        <v>27895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/>
    </row>
    <row r="93" spans="1:25" x14ac:dyDescent="0.2">
      <c r="A93" s="1" t="s">
        <v>180</v>
      </c>
      <c r="B93" s="2" t="s">
        <v>181</v>
      </c>
      <c r="D93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250</v>
      </c>
      <c r="K93" s="1">
        <v>250</v>
      </c>
      <c r="L93" s="1">
        <v>246</v>
      </c>
      <c r="M93" s="1">
        <v>0</v>
      </c>
      <c r="N93" s="1">
        <v>0</v>
      </c>
      <c r="O93" s="1">
        <v>0</v>
      </c>
      <c r="P93" s="1">
        <v>0</v>
      </c>
      <c r="Q93" s="1">
        <v>246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/>
    </row>
    <row r="94" spans="1:25" x14ac:dyDescent="0.2">
      <c r="A94" s="1" t="s">
        <v>182</v>
      </c>
      <c r="B94" s="2" t="s">
        <v>183</v>
      </c>
      <c r="D94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103</v>
      </c>
      <c r="V94" s="1">
        <v>0</v>
      </c>
      <c r="W94" s="1">
        <v>0</v>
      </c>
      <c r="X94" s="1">
        <v>0</v>
      </c>
      <c r="Y94" s="1"/>
    </row>
    <row r="95" spans="1:25" x14ac:dyDescent="0.2">
      <c r="A95" s="1" t="s">
        <v>184</v>
      </c>
      <c r="B95" s="2" t="s">
        <v>185</v>
      </c>
      <c r="D95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978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/>
    </row>
    <row r="96" spans="1:25" x14ac:dyDescent="0.2">
      <c r="A96" s="1" t="s">
        <v>186</v>
      </c>
      <c r="B96" s="2" t="s">
        <v>187</v>
      </c>
      <c r="D96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9027</v>
      </c>
      <c r="M96" s="1">
        <v>0</v>
      </c>
      <c r="N96" s="1">
        <v>0</v>
      </c>
      <c r="O96" s="1">
        <v>0</v>
      </c>
      <c r="P96" s="1">
        <v>0</v>
      </c>
      <c r="Q96" s="1">
        <v>9012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/>
    </row>
    <row r="97" spans="1:25" x14ac:dyDescent="0.2">
      <c r="A97" s="1" t="s">
        <v>188</v>
      </c>
      <c r="B97" s="2" t="s">
        <v>189</v>
      </c>
      <c r="D97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6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/>
    </row>
    <row r="98" spans="1:25" x14ac:dyDescent="0.2">
      <c r="A98" s="1" t="s">
        <v>190</v>
      </c>
      <c r="B98" s="2" t="s">
        <v>191</v>
      </c>
      <c r="D98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1741</v>
      </c>
      <c r="M98" s="1">
        <v>0</v>
      </c>
      <c r="N98" s="1">
        <v>0</v>
      </c>
      <c r="O98" s="1">
        <v>0</v>
      </c>
      <c r="P98" s="1">
        <v>618</v>
      </c>
      <c r="Q98" s="1">
        <v>0</v>
      </c>
      <c r="R98" s="1">
        <v>0</v>
      </c>
      <c r="S98" s="1">
        <v>0</v>
      </c>
      <c r="T98" s="1">
        <v>0</v>
      </c>
      <c r="U98" s="1">
        <v>618</v>
      </c>
      <c r="V98" s="1">
        <v>0</v>
      </c>
      <c r="W98" s="1">
        <v>0</v>
      </c>
      <c r="X98" s="1">
        <v>0</v>
      </c>
      <c r="Y98" s="1"/>
    </row>
    <row r="99" spans="1:25" x14ac:dyDescent="0.2">
      <c r="A99" s="1" t="s">
        <v>192</v>
      </c>
      <c r="B99" s="2" t="s">
        <v>193</v>
      </c>
      <c r="D99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2</v>
      </c>
      <c r="S99" s="1">
        <v>0</v>
      </c>
      <c r="T99" s="1">
        <v>0</v>
      </c>
      <c r="U99" s="1">
        <v>2</v>
      </c>
      <c r="V99" s="1">
        <v>2</v>
      </c>
      <c r="W99" s="1">
        <v>0</v>
      </c>
      <c r="X99" s="1">
        <v>0</v>
      </c>
      <c r="Y99" s="1"/>
    </row>
    <row r="100" spans="1:25" x14ac:dyDescent="0.2">
      <c r="A100" s="1" t="s">
        <v>194</v>
      </c>
      <c r="B100" s="2" t="s">
        <v>195</v>
      </c>
      <c r="D100">
        <v>0</v>
      </c>
      <c r="E100" s="1">
        <v>0</v>
      </c>
      <c r="F100" s="1">
        <v>2</v>
      </c>
      <c r="G100" s="1">
        <v>0</v>
      </c>
      <c r="H100" s="1">
        <v>0</v>
      </c>
      <c r="I100" s="1">
        <v>0</v>
      </c>
      <c r="J100" s="1">
        <v>31</v>
      </c>
      <c r="K100" s="1">
        <v>31</v>
      </c>
      <c r="L100" s="1">
        <v>33</v>
      </c>
      <c r="M100" s="1">
        <v>0</v>
      </c>
      <c r="N100" s="1">
        <v>0</v>
      </c>
      <c r="O100" s="1">
        <v>0</v>
      </c>
      <c r="P100" s="1">
        <v>0</v>
      </c>
      <c r="Q100" s="1">
        <v>33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/>
    </row>
    <row r="101" spans="1:25" x14ac:dyDescent="0.2">
      <c r="A101" s="1" t="s">
        <v>196</v>
      </c>
      <c r="B101" s="2" t="s">
        <v>197</v>
      </c>
      <c r="C101" t="s">
        <v>263</v>
      </c>
      <c r="D10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13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/>
    </row>
    <row r="102" spans="1:25" x14ac:dyDescent="0.2">
      <c r="A102" s="1" t="s">
        <v>198</v>
      </c>
      <c r="B102" s="2" t="s">
        <v>199</v>
      </c>
      <c r="D102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188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/>
    </row>
    <row r="103" spans="1:25" x14ac:dyDescent="0.2">
      <c r="A103" s="1" t="s">
        <v>200</v>
      </c>
      <c r="B103" s="2" t="s">
        <v>201</v>
      </c>
      <c r="D103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10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/>
    </row>
    <row r="104" spans="1:25" x14ac:dyDescent="0.2">
      <c r="A104" s="1" t="s">
        <v>202</v>
      </c>
      <c r="B104" s="2" t="s">
        <v>203</v>
      </c>
      <c r="D104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13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/>
    </row>
    <row r="105" spans="1:25" x14ac:dyDescent="0.2">
      <c r="A105" s="1" t="s">
        <v>204</v>
      </c>
      <c r="B105" s="2" t="s">
        <v>205</v>
      </c>
      <c r="D105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154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/>
    </row>
    <row r="106" spans="1:25" x14ac:dyDescent="0.2">
      <c r="A106" s="1" t="s">
        <v>206</v>
      </c>
      <c r="B106" s="2" t="s">
        <v>207</v>
      </c>
      <c r="D106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1043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/>
    </row>
    <row r="107" spans="1:25" x14ac:dyDescent="0.2">
      <c r="A107" s="1" t="s">
        <v>208</v>
      </c>
      <c r="B107" s="2" t="s">
        <v>209</v>
      </c>
      <c r="D107">
        <v>0</v>
      </c>
      <c r="E107" s="1">
        <v>0</v>
      </c>
      <c r="F107" s="1">
        <v>4</v>
      </c>
      <c r="G107" s="1">
        <v>0</v>
      </c>
      <c r="H107" s="1">
        <v>0</v>
      </c>
      <c r="I107" s="1">
        <v>0</v>
      </c>
      <c r="J107" s="1">
        <v>0</v>
      </c>
      <c r="K107" s="1">
        <v>4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4</v>
      </c>
      <c r="W107" s="1">
        <v>0</v>
      </c>
      <c r="X107" s="1">
        <v>0</v>
      </c>
      <c r="Y107" s="1"/>
    </row>
    <row r="108" spans="1:25" x14ac:dyDescent="0.2">
      <c r="A108" s="1" t="s">
        <v>210</v>
      </c>
      <c r="B108" s="2" t="s">
        <v>211</v>
      </c>
      <c r="D108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5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/>
    </row>
    <row r="109" spans="1:25" x14ac:dyDescent="0.2">
      <c r="A109" s="1" t="s">
        <v>212</v>
      </c>
      <c r="B109" s="2" t="s">
        <v>213</v>
      </c>
      <c r="D109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645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/>
    </row>
    <row r="110" spans="1:25" x14ac:dyDescent="0.2">
      <c r="A110" s="1" t="s">
        <v>214</v>
      </c>
      <c r="B110" s="2" t="s">
        <v>215</v>
      </c>
      <c r="D110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2452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/>
    </row>
    <row r="111" spans="1:25" x14ac:dyDescent="0.2">
      <c r="A111" s="1" t="s">
        <v>216</v>
      </c>
      <c r="B111" s="2" t="s">
        <v>217</v>
      </c>
      <c r="D11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276</v>
      </c>
      <c r="L111" s="1">
        <v>384</v>
      </c>
      <c r="M111" s="1">
        <v>343</v>
      </c>
      <c r="N111" s="1">
        <v>0</v>
      </c>
      <c r="O111" s="1">
        <v>0</v>
      </c>
      <c r="P111" s="1">
        <v>313</v>
      </c>
      <c r="Q111" s="1">
        <v>0</v>
      </c>
      <c r="R111" s="1">
        <v>0</v>
      </c>
      <c r="S111" s="1">
        <v>0</v>
      </c>
      <c r="T111" s="1">
        <v>0</v>
      </c>
      <c r="U111" s="1">
        <v>364</v>
      </c>
      <c r="V111" s="1">
        <v>0</v>
      </c>
      <c r="W111" s="1">
        <v>0</v>
      </c>
      <c r="X111" s="1">
        <v>0</v>
      </c>
      <c r="Y111" s="1"/>
    </row>
    <row r="112" spans="1:25" x14ac:dyDescent="0.2">
      <c r="A112" s="1" t="s">
        <v>218</v>
      </c>
      <c r="B112" s="2" t="s">
        <v>219</v>
      </c>
      <c r="D112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341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/>
    </row>
    <row r="113" spans="1:25" x14ac:dyDescent="0.2">
      <c r="A113" s="1" t="s">
        <v>220</v>
      </c>
      <c r="B113" s="2" t="s">
        <v>221</v>
      </c>
      <c r="D113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10</v>
      </c>
      <c r="J113" s="1">
        <v>0</v>
      </c>
      <c r="K113" s="1">
        <v>6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/>
    </row>
    <row r="114" spans="1:25" x14ac:dyDescent="0.2">
      <c r="A114" s="1" t="s">
        <v>222</v>
      </c>
      <c r="B114" s="2" t="s">
        <v>223</v>
      </c>
      <c r="D114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365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/>
    </row>
    <row r="115" spans="1:25" x14ac:dyDescent="0.2">
      <c r="A115" s="1" t="s">
        <v>224</v>
      </c>
      <c r="B115" s="2" t="s">
        <v>225</v>
      </c>
      <c r="D115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189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/>
    </row>
    <row r="116" spans="1:25" x14ac:dyDescent="0.2">
      <c r="A116" s="1" t="s">
        <v>226</v>
      </c>
      <c r="B116" s="2" t="s">
        <v>227</v>
      </c>
      <c r="D116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21</v>
      </c>
      <c r="V116" s="1">
        <v>0</v>
      </c>
      <c r="W116" s="1">
        <v>0</v>
      </c>
      <c r="X116" s="1">
        <v>0</v>
      </c>
      <c r="Y116" s="1"/>
    </row>
    <row r="117" spans="1:25" x14ac:dyDescent="0.2">
      <c r="A117" s="1" t="s">
        <v>228</v>
      </c>
      <c r="B117" s="2" t="s">
        <v>229</v>
      </c>
      <c r="D117">
        <v>0</v>
      </c>
      <c r="E117" s="1">
        <v>0</v>
      </c>
      <c r="F117" s="1">
        <v>3</v>
      </c>
      <c r="G117" s="1">
        <v>0</v>
      </c>
      <c r="H117" s="1">
        <v>0</v>
      </c>
      <c r="I117" s="1">
        <v>0</v>
      </c>
      <c r="J117" s="1">
        <v>0</v>
      </c>
      <c r="K117" s="1">
        <v>3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/>
    </row>
    <row r="118" spans="1:25" x14ac:dyDescent="0.2">
      <c r="A118" s="1" t="s">
        <v>230</v>
      </c>
      <c r="B118" s="2" t="s">
        <v>231</v>
      </c>
      <c r="D118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8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/>
    </row>
    <row r="119" spans="1:25" x14ac:dyDescent="0.2">
      <c r="A119" s="1" t="s">
        <v>232</v>
      </c>
      <c r="B119" s="2" t="s">
        <v>233</v>
      </c>
      <c r="D119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106</v>
      </c>
      <c r="L119" s="1">
        <v>106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/>
    </row>
    <row r="120" spans="1:25" x14ac:dyDescent="0.2">
      <c r="C120" t="s">
        <v>264</v>
      </c>
      <c r="D120">
        <f>SUMIF($C$3:$C$119,"CVD",D3:D119)</f>
        <v>0</v>
      </c>
      <c r="E120">
        <f t="shared" ref="E120:X120" si="1">SUMIF($C$3:$C$119,"CVD",E3:E119)</f>
        <v>0</v>
      </c>
      <c r="F120">
        <f t="shared" si="1"/>
        <v>0</v>
      </c>
      <c r="G120">
        <f t="shared" si="1"/>
        <v>0</v>
      </c>
      <c r="H120">
        <f t="shared" si="1"/>
        <v>0</v>
      </c>
      <c r="I120">
        <f t="shared" si="1"/>
        <v>0</v>
      </c>
      <c r="J120">
        <f t="shared" si="1"/>
        <v>0</v>
      </c>
      <c r="K120">
        <f t="shared" si="1"/>
        <v>333</v>
      </c>
      <c r="L120">
        <f t="shared" si="1"/>
        <v>6658</v>
      </c>
      <c r="M120">
        <f t="shared" si="1"/>
        <v>4277</v>
      </c>
      <c r="N120">
        <f t="shared" si="1"/>
        <v>0</v>
      </c>
      <c r="O120">
        <f t="shared" si="1"/>
        <v>0</v>
      </c>
      <c r="P120">
        <f t="shared" si="1"/>
        <v>0</v>
      </c>
      <c r="Q120">
        <f t="shared" si="1"/>
        <v>0</v>
      </c>
      <c r="R120">
        <f t="shared" si="1"/>
        <v>0</v>
      </c>
      <c r="S120">
        <f t="shared" si="1"/>
        <v>0</v>
      </c>
      <c r="T120">
        <f t="shared" si="1"/>
        <v>0</v>
      </c>
      <c r="U120">
        <f t="shared" si="1"/>
        <v>5518</v>
      </c>
      <c r="V120">
        <f t="shared" si="1"/>
        <v>0</v>
      </c>
      <c r="W120">
        <f t="shared" si="1"/>
        <v>0</v>
      </c>
      <c r="X120">
        <f t="shared" si="1"/>
        <v>0</v>
      </c>
      <c r="Y120" s="1"/>
    </row>
    <row r="121" spans="1:25" x14ac:dyDescent="0.2">
      <c r="C121" t="s">
        <v>265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5:25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5:25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5:25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5:25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5:25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5:25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5:25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5:25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5:25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5:25" x14ac:dyDescent="0.2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5:25" x14ac:dyDescent="0.2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5:25" x14ac:dyDescent="0.2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5:25" x14ac:dyDescent="0.2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5:25" x14ac:dyDescent="0.2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5:25" x14ac:dyDescent="0.2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5:25" x14ac:dyDescent="0.2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5:25" x14ac:dyDescent="0.2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5:25" x14ac:dyDescent="0.2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5:25" x14ac:dyDescent="0.2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5:25" x14ac:dyDescent="0.2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5:25" x14ac:dyDescent="0.2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5:25" x14ac:dyDescent="0.2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5:25" x14ac:dyDescent="0.2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5:25" x14ac:dyDescent="0.2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5:25" x14ac:dyDescent="0.2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5:25" x14ac:dyDescent="0.2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5:25" x14ac:dyDescent="0.2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5:25" x14ac:dyDescent="0.2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5:25" x14ac:dyDescent="0.2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5:25" x14ac:dyDescent="0.2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5:25" x14ac:dyDescent="0.2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5:25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5:25" x14ac:dyDescent="0.2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5:25" x14ac:dyDescent="0.2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5:25" x14ac:dyDescent="0.2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5:25" x14ac:dyDescent="0.2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5:25" x14ac:dyDescent="0.2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5:25" x14ac:dyDescent="0.2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5:25" x14ac:dyDescent="0.2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5:25" x14ac:dyDescent="0.2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5:25" x14ac:dyDescent="0.2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5:25" x14ac:dyDescent="0.2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5:25" x14ac:dyDescent="0.2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5:25" x14ac:dyDescent="0.2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5:25" x14ac:dyDescent="0.2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5:25" x14ac:dyDescent="0.2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5:25" x14ac:dyDescent="0.2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5:25" x14ac:dyDescent="0.2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5:25" x14ac:dyDescent="0.2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5:25" x14ac:dyDescent="0.2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5:25" x14ac:dyDescent="0.2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5:25" x14ac:dyDescent="0.2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5:25" x14ac:dyDescent="0.2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5:25" x14ac:dyDescent="0.2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5:25" x14ac:dyDescent="0.2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5:25" x14ac:dyDescent="0.2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5:25" x14ac:dyDescent="0.2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5:25" x14ac:dyDescent="0.2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5:25" x14ac:dyDescent="0.2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5:25" x14ac:dyDescent="0.2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5:25" x14ac:dyDescent="0.2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5:25" x14ac:dyDescent="0.2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5:25" x14ac:dyDescent="0.2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5:25" x14ac:dyDescent="0.2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5:25" x14ac:dyDescent="0.2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5:25" x14ac:dyDescent="0.2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5:25" x14ac:dyDescent="0.2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5:25" x14ac:dyDescent="0.2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5:25" x14ac:dyDescent="0.2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5:25" x14ac:dyDescent="0.2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5:25" x14ac:dyDescent="0.2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5:25" x14ac:dyDescent="0.2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5:25" x14ac:dyDescent="0.2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5:25" x14ac:dyDescent="0.2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5:25" x14ac:dyDescent="0.2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5:25" x14ac:dyDescent="0.2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5:25" x14ac:dyDescent="0.2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5:25" x14ac:dyDescent="0.2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5:25" x14ac:dyDescent="0.2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5:25" x14ac:dyDescent="0.2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5:25" x14ac:dyDescent="0.2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5:25" x14ac:dyDescent="0.2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5:25" x14ac:dyDescent="0.2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5:25" x14ac:dyDescent="0.2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5:25" x14ac:dyDescent="0.2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5:25" x14ac:dyDescent="0.2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5:25" x14ac:dyDescent="0.2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5:25" x14ac:dyDescent="0.2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5:25" x14ac:dyDescent="0.2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5:25" x14ac:dyDescent="0.2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5:25" x14ac:dyDescent="0.2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5:25" x14ac:dyDescent="0.2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5:25" x14ac:dyDescent="0.2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5:25" x14ac:dyDescent="0.2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5:25" x14ac:dyDescent="0.2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5:25" x14ac:dyDescent="0.2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5:25" x14ac:dyDescent="0.2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5:25" x14ac:dyDescent="0.2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5:25" x14ac:dyDescent="0.2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5:25" x14ac:dyDescent="0.2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5:25" x14ac:dyDescent="0.2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5:25" x14ac:dyDescent="0.2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5:25" x14ac:dyDescent="0.2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5:25" x14ac:dyDescent="0.2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5:25" x14ac:dyDescent="0.2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5:25" x14ac:dyDescent="0.2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5:25" x14ac:dyDescent="0.2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5:25" x14ac:dyDescent="0.2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5:25" x14ac:dyDescent="0.2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5:25" x14ac:dyDescent="0.2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5:25" x14ac:dyDescent="0.2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5:25" x14ac:dyDescent="0.2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5:25" x14ac:dyDescent="0.2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5:25" x14ac:dyDescent="0.2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5:25" x14ac:dyDescent="0.2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5:25" x14ac:dyDescent="0.2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5:25" x14ac:dyDescent="0.2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5:25" x14ac:dyDescent="0.2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5:25" x14ac:dyDescent="0.2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5:25" x14ac:dyDescent="0.2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5:25" x14ac:dyDescent="0.2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5:25" x14ac:dyDescent="0.2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5:25" x14ac:dyDescent="0.2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5:25" x14ac:dyDescent="0.2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5:25" x14ac:dyDescent="0.2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5:25" x14ac:dyDescent="0.2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5:25" x14ac:dyDescent="0.2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5:25" x14ac:dyDescent="0.2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5:25" x14ac:dyDescent="0.2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5:25" x14ac:dyDescent="0.2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5:25" x14ac:dyDescent="0.2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5:25" x14ac:dyDescent="0.2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5:25" x14ac:dyDescent="0.2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5:25" x14ac:dyDescent="0.2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5:25" x14ac:dyDescent="0.2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5:25" x14ac:dyDescent="0.2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5:25" x14ac:dyDescent="0.2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5:25" x14ac:dyDescent="0.2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5:25" x14ac:dyDescent="0.2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5:25" x14ac:dyDescent="0.2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5:25" x14ac:dyDescent="0.2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5:25" x14ac:dyDescent="0.2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5:25" x14ac:dyDescent="0.2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5:25" x14ac:dyDescent="0.2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5:25" x14ac:dyDescent="0.2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5:25" x14ac:dyDescent="0.2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5:25" x14ac:dyDescent="0.2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5:25" x14ac:dyDescent="0.2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5:25" x14ac:dyDescent="0.2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5:25" x14ac:dyDescent="0.2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5:25" x14ac:dyDescent="0.2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5:25" x14ac:dyDescent="0.2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5:25" x14ac:dyDescent="0.2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5:25" x14ac:dyDescent="0.2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5:25" x14ac:dyDescent="0.2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5:25" x14ac:dyDescent="0.2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5:25" x14ac:dyDescent="0.2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5:25" x14ac:dyDescent="0.2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5:25" x14ac:dyDescent="0.2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5:25" x14ac:dyDescent="0.2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5:25" x14ac:dyDescent="0.2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5:25" x14ac:dyDescent="0.2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5:25" x14ac:dyDescent="0.2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5:25" x14ac:dyDescent="0.2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5:25" x14ac:dyDescent="0.2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5:25" x14ac:dyDescent="0.2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5:25" x14ac:dyDescent="0.2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5:25" x14ac:dyDescent="0.2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5:25" x14ac:dyDescent="0.2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5:25" x14ac:dyDescent="0.2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5:25" x14ac:dyDescent="0.2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5:25" x14ac:dyDescent="0.2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5:25" x14ac:dyDescent="0.2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5:25" x14ac:dyDescent="0.2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5:25" x14ac:dyDescent="0.2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5:25" x14ac:dyDescent="0.2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5:25" x14ac:dyDescent="0.2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5:25" x14ac:dyDescent="0.2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5:25" x14ac:dyDescent="0.2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5:25" x14ac:dyDescent="0.2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5:25" x14ac:dyDescent="0.2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5:25" x14ac:dyDescent="0.2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5:25" x14ac:dyDescent="0.2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5:25" x14ac:dyDescent="0.2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5:25" x14ac:dyDescent="0.2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5:25" x14ac:dyDescent="0.2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5:25" x14ac:dyDescent="0.2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5:25" x14ac:dyDescent="0.2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5:25" x14ac:dyDescent="0.2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5:25" x14ac:dyDescent="0.2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5:25" x14ac:dyDescent="0.2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5:25" x14ac:dyDescent="0.2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5:25" x14ac:dyDescent="0.2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5:25" x14ac:dyDescent="0.2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5:25" x14ac:dyDescent="0.2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5:25" x14ac:dyDescent="0.2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5:25" x14ac:dyDescent="0.2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5:25" x14ac:dyDescent="0.2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5:25" x14ac:dyDescent="0.2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5:25" x14ac:dyDescent="0.2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5:25" x14ac:dyDescent="0.2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5:25" x14ac:dyDescent="0.2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5:25" x14ac:dyDescent="0.2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5:25" x14ac:dyDescent="0.2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5:25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5:25" x14ac:dyDescent="0.2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5:25" x14ac:dyDescent="0.2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5:25" x14ac:dyDescent="0.2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5:25" x14ac:dyDescent="0.2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5:25" x14ac:dyDescent="0.2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5:25" x14ac:dyDescent="0.2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5:25" x14ac:dyDescent="0.2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5:25" x14ac:dyDescent="0.2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5:25" x14ac:dyDescent="0.2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5:25" x14ac:dyDescent="0.2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5:25" x14ac:dyDescent="0.2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5:25" x14ac:dyDescent="0.2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5:25" x14ac:dyDescent="0.2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5:25" x14ac:dyDescent="0.2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5:25" x14ac:dyDescent="0.2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5:25" x14ac:dyDescent="0.2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5:25" x14ac:dyDescent="0.2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5:25" x14ac:dyDescent="0.2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5:25" x14ac:dyDescent="0.2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5:25" x14ac:dyDescent="0.2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</sheetData>
  <dataConsolidate/>
  <conditionalFormatting sqref="D1:X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{343E224A-4AB3-6049-9C38-60105B322F8C}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{C994439A-8A5C-A949-A2E5-C465B575B2E8}</x14:id>
        </ext>
      </extLst>
    </cfRule>
  </conditionalFormatting>
  <hyperlinks>
    <hyperlink ref="B3" r:id="rId1" display="https://www.ncbi.nlm.nih.gov/projects/gap/cgi-bin/study.cgi?study_id=phs000101.v5.p1" xr:uid="{42C7778B-573B-0B4A-8C54-08BF8259C293}"/>
    <hyperlink ref="B4" r:id="rId2" display="https://www.ncbi.nlm.nih.gov/projects/gap/cgi-bin/study.cgi?study_id=phs000102.v1.p1" xr:uid="{9F7EC969-1858-6143-A01B-CDF02EE3A262}"/>
    <hyperlink ref="B5" r:id="rId3" display="https://www.ncbi.nlm.nih.gov/projects/gap/cgi-bin/study.cgi?study_id=phs000126.v2.p1" xr:uid="{0151548F-E7B9-0542-B6FC-5AA394D61C45}"/>
    <hyperlink ref="B6" r:id="rId4" display="https://www.ncbi.nlm.nih.gov/projects/gap/cgi-bin/study.cgi?study_id=phs000138.v2.p1" xr:uid="{EE151B41-55AF-E545-902A-EF8BEA96C487}"/>
    <hyperlink ref="B7" r:id="rId5" display="https://www.ncbi.nlm.nih.gov/projects/gap/cgi-bin/study.cgi?study_id=phs000144.v1.p1" xr:uid="{F54BB7D0-11CF-3344-BF3A-F38E9590BC11}"/>
    <hyperlink ref="B8" r:id="rId6" display="https://www.ncbi.nlm.nih.gov/projects/gap/cgi-bin/study.cgi?study_id=phs000145.v4.p2" xr:uid="{25F9078D-2B4D-664F-8DF9-DDA53E24BF9F}"/>
    <hyperlink ref="B9" r:id="rId7" display="https://www.ncbi.nlm.nih.gov/projects/gap/cgi-bin/study.cgi?study_id=phs000159.v8.p4" xr:uid="{C7357433-FDA8-1242-9155-EDC559FA8733}"/>
    <hyperlink ref="B10" r:id="rId8" display="https://www.ncbi.nlm.nih.gov/projects/gap/cgi-bin/study.cgi?study_id=phs000160.v1.p1" xr:uid="{C6D3A3E9-6F6C-BA4E-BD7D-F83865718868}"/>
    <hyperlink ref="B11" r:id="rId9" display="https://www.ncbi.nlm.nih.gov/projects/gap/cgi-bin/study.cgi?study_id=phs000168.v2.p2" xr:uid="{B648DEB7-3E5C-1742-AE3F-B44C42EB26FA}"/>
    <hyperlink ref="B12" r:id="rId10" display="https://www.ncbi.nlm.nih.gov/projects/gap/cgi-bin/study.cgi?study_id=phs000169.v1.p1" xr:uid="{2B63B160-1F3A-C347-BC9B-1A723D07C0CF}"/>
    <hyperlink ref="B13" r:id="rId11" display="https://www.ncbi.nlm.nih.gov/projects/gap/cgi-bin/study.cgi?study_id=phs000204.v1.p1" xr:uid="{BA053CF4-D0BD-E841-9949-E2CC3C1299D1}"/>
    <hyperlink ref="B14" r:id="rId12" display="https://www.ncbi.nlm.nih.gov/projects/gap/cgi-bin/study.cgi?study_id=phs000205.v6.p2" xr:uid="{86C7C414-5D32-2F4F-994B-AC25F3B4FF4D}"/>
    <hyperlink ref="B15" r:id="rId13" display="https://www.ncbi.nlm.nih.gov/projects/gap/cgi-bin/study.cgi?study_id=phs000244.v1.p1" xr:uid="{FF0A9FA7-C7EB-8546-9F26-0D62117EB3EE}"/>
    <hyperlink ref="B16" r:id="rId14" display="https://www.ncbi.nlm.nih.gov/projects/gap/cgi-bin/study.cgi?study_id=phs000274.v1.p1" xr:uid="{828C3371-0211-0245-9BA6-D60CB2E2FD12}"/>
    <hyperlink ref="B17" r:id="rId15" display="https://www.ncbi.nlm.nih.gov/projects/gap/cgi-bin/study.cgi?study_id=phs000276.v2.p1" xr:uid="{FDABC00B-A6F4-6C4F-8E3E-385EB957EA16}"/>
    <hyperlink ref="B18" r:id="rId16" display="https://www.ncbi.nlm.nih.gov/projects/gap/cgi-bin/study.cgi?study_id=phs000290.v1.p1" xr:uid="{0BBBDD37-0ED0-9B4B-8E1E-73568F841265}"/>
    <hyperlink ref="B19" r:id="rId17" display="https://www.ncbi.nlm.nih.gov/projects/gap/cgi-bin/study.cgi?study_id=phs000291.v2.p1" xr:uid="{FB57AE25-E103-794D-B79A-178C49EC21CC}"/>
    <hyperlink ref="B20" r:id="rId18" display="https://www.ncbi.nlm.nih.gov/projects/gap/cgi-bin/study.cgi?study_id=phs000293.v1.p1" xr:uid="{A902B1B5-060F-9B4F-996D-403F1827C9A8}"/>
    <hyperlink ref="B21" r:id="rId19" display="https://www.ncbi.nlm.nih.gov/projects/gap/cgi-bin/study.cgi?study_id=phs000294.v1.p1" xr:uid="{40C0EC16-E355-0E47-8484-737FC43F56C2}"/>
    <hyperlink ref="B22" r:id="rId20" display="https://www.ncbi.nlm.nih.gov/projects/gap/cgi-bin/study.cgi?study_id=phs000298.v4.p3" xr:uid="{8B1E27EC-A164-2849-B887-CE0918B324F2}"/>
    <hyperlink ref="B23" r:id="rId21" display="https://www.ncbi.nlm.nih.gov/projects/gap/cgi-bin/study.cgi?study_id=phs000344.v1.p1" xr:uid="{A75A17A3-68F7-7D4D-9EED-88BBF36689E6}"/>
    <hyperlink ref="B24" r:id="rId22" display="https://www.ncbi.nlm.nih.gov/projects/gap/cgi-bin/study.cgi?study_id=phs000349.v1.p1" xr:uid="{646A3F73-601C-D241-BB62-52634AFD8A29}"/>
    <hyperlink ref="B25" r:id="rId23" display="https://www.ncbi.nlm.nih.gov/projects/gap/cgi-bin/study.cgi?study_id=phs000354.v1.p1" xr:uid="{4CFC9544-3661-574D-8142-DA99A5B1CAB0}"/>
    <hyperlink ref="B26" r:id="rId24" display="https://www.ncbi.nlm.nih.gov/projects/gap/cgi-bin/study.cgi?study_id=phs000371.v2.p1" xr:uid="{F640020F-E8F2-4D46-9979-266602C07787}"/>
    <hyperlink ref="B27" r:id="rId25" display="https://www.ncbi.nlm.nih.gov/projects/gap/cgi-bin/study.cgi?study_id=phs000374.v1.p1" xr:uid="{CDC6E02D-028D-D94F-B6E6-0230195FAB03}"/>
    <hyperlink ref="B28" r:id="rId26" display="https://www.ncbi.nlm.nih.gov/projects/gap/cgi-bin/study.cgi?study_id=phs000392.v1.p1" xr:uid="{30443321-D597-6B4B-86B5-AB4180F6BA9B}"/>
    <hyperlink ref="B29" r:id="rId27" display="https://www.ncbi.nlm.nih.gov/projects/gap/cgi-bin/study.cgi?study_id=phs000404.v1.p1" xr:uid="{B7F7CB78-CBC2-F14F-9548-F8DA830951D6}"/>
    <hyperlink ref="B30" r:id="rId28" display="https://www.ncbi.nlm.nih.gov/projects/gap/cgi-bin/study.cgi?study_id=phs000405.v1.p1" xr:uid="{94B3BF3D-4F3C-2B40-8688-DCCD5FD3A917}"/>
    <hyperlink ref="B31" r:id="rId29" display="https://www.ncbi.nlm.nih.gov/projects/gap/cgi-bin/study.cgi?study_id=phs000422.v1.p1" xr:uid="{B399F405-FAE4-D745-8E1D-0ACC64370B06}"/>
    <hyperlink ref="B32" r:id="rId30" display="https://www.ncbi.nlm.nih.gov/projects/gap/cgi-bin/study.cgi?study_id=phs000435.v3.p1" xr:uid="{1B170D24-1699-6843-B563-A3B163320DDD}"/>
    <hyperlink ref="B33" r:id="rId31" display="https://www.ncbi.nlm.nih.gov/projects/gap/cgi-bin/study.cgi?study_id=phs000442.v1.p1" xr:uid="{0A4A994C-13E9-534D-BFF4-9CD1679129AD}"/>
    <hyperlink ref="B34" r:id="rId32" display="https://www.ncbi.nlm.nih.gov/projects/gap/cgi-bin/study.cgi?study_id=phs000447.v1.p1" xr:uid="{B4A68405-BDBD-7144-8C1A-C6B0DF8829CD}"/>
    <hyperlink ref="B35" r:id="rId33" display="https://www.ncbi.nlm.nih.gov/projects/gap/cgi-bin/study.cgi?study_id=phs000452.v2.p1" xr:uid="{35BD4B30-7E73-1345-83FA-EA25E374048B}"/>
    <hyperlink ref="B36" r:id="rId34" display="https://www.ncbi.nlm.nih.gov/projects/gap/cgi-bin/study.cgi?study_id=phs000455.v1.p1" xr:uid="{51EF34AA-CB32-2946-8A3F-0DC0892EC592}"/>
    <hyperlink ref="B37" r:id="rId35" display="https://www.ncbi.nlm.nih.gov/projects/gap/cgi-bin/study.cgi?study_id=phs000475.v1.p1" xr:uid="{99441B6F-6ECD-EE4A-BCAD-96D83C46E467}"/>
    <hyperlink ref="B38" r:id="rId36" display="https://www.ncbi.nlm.nih.gov/projects/gap/cgi-bin/study.cgi?study_id=phs000479.v1.p1" xr:uid="{3B678A2D-7464-9A43-8030-D25AA767F3C6}"/>
    <hyperlink ref="B39" r:id="rId37" display="https://www.ncbi.nlm.nih.gov/projects/gap/cgi-bin/study.cgi?study_id=phs000481.v2.p1" xr:uid="{08BFB492-6876-7D4C-BAB1-773C8D2CEFCD}"/>
    <hyperlink ref="B40" r:id="rId38" display="https://www.ncbi.nlm.nih.gov/projects/gap/cgi-bin/study.cgi?study_id=phs000488.v2.p1" xr:uid="{FD6D1E5F-84C8-CF41-8F7E-FDB0AD09E25A}"/>
    <hyperlink ref="B41" r:id="rId39" display="https://www.ncbi.nlm.nih.gov/projects/gap/cgi-bin/study.cgi?study_id=phs000500.v1.p1" xr:uid="{36284E69-91CF-5C42-8CA0-677787ECB45C}"/>
    <hyperlink ref="B42" r:id="rId40" display="https://www.ncbi.nlm.nih.gov/projects/gap/cgi-bin/study.cgi?study_id=phs000509.v1.p1" xr:uid="{C50192FD-17A0-B84E-89BD-DCA846D0AD05}"/>
    <hyperlink ref="B43" r:id="rId41" display="https://www.ncbi.nlm.nih.gov/projects/gap/cgi-bin/study.cgi?study_id=phs000514.v1.p1" xr:uid="{8F99C366-AF84-904C-9910-CF4CAF2A401A}"/>
    <hyperlink ref="B44" r:id="rId42" display="https://www.ncbi.nlm.nih.gov/projects/gap/cgi-bin/study.cgi?study_id=phs000516.v2.p1" xr:uid="{A1AA9C3E-6B52-1946-AFB7-9AD17C43225F}"/>
    <hyperlink ref="B45" r:id="rId43" display="https://www.ncbi.nlm.nih.gov/projects/gap/cgi-bin/study.cgi?study_id=phs000518.v1.p1" xr:uid="{033D6643-B667-3E47-A573-D3D7244396AD}"/>
    <hyperlink ref="B46" r:id="rId44" display="https://www.ncbi.nlm.nih.gov/projects/gap/cgi-bin/study.cgi?study_id=phs000536.v2.p1" xr:uid="{732D3130-C0DF-D84B-8DE5-4A8F601F1487}"/>
    <hyperlink ref="B47" r:id="rId45" display="https://www.ncbi.nlm.nih.gov/projects/gap/cgi-bin/study.cgi?study_id=phs000537.v1.p1" xr:uid="{FC007068-1D9E-A14D-9971-EB6D09FFE5FF}"/>
    <hyperlink ref="B48" r:id="rId46" display="https://www.ncbi.nlm.nih.gov/projects/gap/cgi-bin/study.cgi?study_id=phs000539.v1.p1" xr:uid="{717B25D5-97AA-1E4D-B56F-8894C9B9F3DA}"/>
    <hyperlink ref="B49" r:id="rId47" display="https://www.ncbi.nlm.nih.gov/projects/gap/cgi-bin/study.cgi?study_id=phs000542.v1.p1" xr:uid="{6D7A23C5-4468-7248-BE4A-0C7F2A298F31}"/>
    <hyperlink ref="B50" r:id="rId48" display="https://www.ncbi.nlm.nih.gov/projects/gap/cgi-bin/study.cgi?study_id=phs000553.v1.p1" xr:uid="{3BFD3372-5600-CC4C-9155-3F27B6B9C58D}"/>
    <hyperlink ref="B51" r:id="rId49" display="https://www.ncbi.nlm.nih.gov/projects/gap/cgi-bin/study.cgi?study_id=phs000620.v1.p1" xr:uid="{28844F88-BEFC-D041-9A4F-5A34620CF306}"/>
    <hyperlink ref="B52" r:id="rId50" display="https://www.ncbi.nlm.nih.gov/projects/gap/cgi-bin/study.cgi?study_id=phs000623.v1.p1" xr:uid="{55555D50-8A31-544B-AAD0-4163094416DA}"/>
    <hyperlink ref="B53" r:id="rId51" display="https://www.ncbi.nlm.nih.gov/projects/gap/cgi-bin/study.cgi?study_id=phs000636.v1.p1" xr:uid="{04824FCA-4DF2-7845-8EE5-B6BD3E6E162A}"/>
    <hyperlink ref="B54" r:id="rId52" display="https://www.ncbi.nlm.nih.gov/projects/gap/cgi-bin/study.cgi?study_id=phs000647.v1.p1" xr:uid="{8CBDFB95-2DC6-D845-B2E9-501B465880AB}"/>
    <hyperlink ref="B55" r:id="rId53" display="https://www.ncbi.nlm.nih.gov/projects/gap/cgi-bin/study.cgi?study_id=phs000655.v3.p1" xr:uid="{0F9CFD6C-15F1-9E48-A1DA-12A1C97C9D10}"/>
    <hyperlink ref="B56" r:id="rId54" display="https://www.ncbi.nlm.nih.gov/projects/gap/cgi-bin/study.cgi?study_id=phs000659.v1.p1" xr:uid="{FA6F4BD7-E6E4-EF47-8907-3266761C1048}"/>
    <hyperlink ref="B57" r:id="rId55" display="https://www.ncbi.nlm.nih.gov/projects/gap/cgi-bin/study.cgi?study_id=phs000660.v1.p1" xr:uid="{76D60613-A7C6-4244-8CFF-A2871AF1F71F}"/>
    <hyperlink ref="B58" r:id="rId56" display="https://www.ncbi.nlm.nih.gov/projects/gap/cgi-bin/study.cgi?study_id=phs000664.v1.p1" xr:uid="{6AFF751A-E05E-A64C-86C4-9AEC0A06B836}"/>
    <hyperlink ref="B59" r:id="rId57" display="https://www.ncbi.nlm.nih.gov/projects/gap/cgi-bin/study.cgi?study_id=phs000678.v1.p1" xr:uid="{9BBA8DFB-7342-9B4F-9E11-F3A36F391E3A}"/>
    <hyperlink ref="B60" r:id="rId58" display="https://www.ncbi.nlm.nih.gov/projects/gap/cgi-bin/study.cgi?study_id=phs000690.v1.p1" xr:uid="{3014A39E-2DCD-E84B-950D-C0D4355FD98C}"/>
    <hyperlink ref="B61" r:id="rId59" display="https://www.ncbi.nlm.nih.gov/projects/gap/cgi-bin/study.cgi?study_id=phs000691.v2.p1" xr:uid="{77E4D9C9-1C5B-154A-8AEF-3153E938E47A}"/>
    <hyperlink ref="B62" r:id="rId60" display="https://www.ncbi.nlm.nih.gov/projects/gap/cgi-bin/study.cgi?study_id=phs000693.v5.p1" xr:uid="{05731AEF-D747-3A4E-91CE-6B035810C83D}"/>
    <hyperlink ref="B63" r:id="rId61" display="https://www.ncbi.nlm.nih.gov/projects/gap/cgi-bin/study.cgi?study_id=phs000711.v5.p1" xr:uid="{28B9C91F-EDBF-5249-8CA0-B57D317586A4}"/>
    <hyperlink ref="B64" r:id="rId62" display="https://www.ncbi.nlm.nih.gov/projects/gap/cgi-bin/study.cgi?study_id=phs000715.v1.p1" xr:uid="{890B51DF-998A-584B-8F60-25C679BFA8D8}"/>
    <hyperlink ref="B65" r:id="rId63" display="https://www.ncbi.nlm.nih.gov/projects/gap/cgi-bin/study.cgi?study_id=phs000722.v2.p2" xr:uid="{3CDC7E54-FA17-FB4D-AB82-46817A90E0CB}"/>
    <hyperlink ref="B66" r:id="rId64" display="https://www.ncbi.nlm.nih.gov/projects/gap/cgi-bin/study.cgi?study_id=phs000727.v1.p1" xr:uid="{44EBD40E-2B19-FB4B-A484-6D99AD615BEB}"/>
    <hyperlink ref="B67" r:id="rId65" display="https://www.ncbi.nlm.nih.gov/projects/gap/cgi-bin/study.cgi?study_id=phs000728.v1.p1" xr:uid="{7163120F-D1EA-B24A-8E9E-3DFAB7C6DB4F}"/>
    <hyperlink ref="B68" r:id="rId66" display="https://www.ncbi.nlm.nih.gov/projects/gap/cgi-bin/study.cgi?study_id=phs000732.v1.p1" xr:uid="{2CF1876D-D6EC-544E-8788-CB6AB128C4D5}"/>
    <hyperlink ref="B69" r:id="rId67" display="https://www.ncbi.nlm.nih.gov/projects/gap/cgi-bin/study.cgi?study_id=phs000734.v1.p1" xr:uid="{24D1688C-DB12-7C47-8ED8-775797F65584}"/>
    <hyperlink ref="B70" r:id="rId68" display="https://www.ncbi.nlm.nih.gov/projects/gap/cgi-bin/study.cgi?study_id=phs000744.v4.p2" xr:uid="{456F40FE-9DE4-494B-BACE-DF3DE1F88488}"/>
    <hyperlink ref="B71" r:id="rId69" display="https://www.ncbi.nlm.nih.gov/projects/gap/cgi-bin/study.cgi?study_id=phs000745.v1.p1" xr:uid="{CA8FDCB7-0CDF-F241-8BDD-BDEFE4E7D8D2}"/>
    <hyperlink ref="B72" r:id="rId70" display="https://www.ncbi.nlm.nih.gov/projects/gap/cgi-bin/study.cgi?study_id=phs000747.v2.p1" xr:uid="{68F16028-B240-B942-99BA-92F7BE5E673B}"/>
    <hyperlink ref="B73" r:id="rId71" display="https://www.ncbi.nlm.nih.gov/projects/gap/cgi-bin/study.cgi?study_id=phs000766.v1.p1" xr:uid="{C6BD49FE-D2BE-BB43-AD8A-44F0A5974E5E}"/>
    <hyperlink ref="B74" r:id="rId72" display="https://www.ncbi.nlm.nih.gov/projects/gap/cgi-bin/study.cgi?study_id=phs000775.v1.p1" xr:uid="{3227F7F2-58E1-2347-B778-DCAB8BC5A488}"/>
    <hyperlink ref="B75" r:id="rId73" display="https://www.ncbi.nlm.nih.gov/projects/gap/cgi-bin/study.cgi?study_id=phs000793.v1.p1" xr:uid="{B5A78BFA-8891-FD4B-B67B-0FB23013FABE}"/>
    <hyperlink ref="B76" r:id="rId74" display="https://www.ncbi.nlm.nih.gov/projects/gap/cgi-bin/study.cgi?study_id=phs000809.v1.p1" xr:uid="{CA5FA3DB-22A5-4A42-B105-2C15DF845E1E}"/>
    <hyperlink ref="B77" r:id="rId75" display="https://www.ncbi.nlm.nih.gov/projects/gap/cgi-bin/study.cgi?study_id=phs000811.v1.p1" xr:uid="{4950715E-C63A-6F45-A8D2-2DE8D3C2BA23}"/>
    <hyperlink ref="B78" r:id="rId76" display="https://www.ncbi.nlm.nih.gov/projects/gap/cgi-bin/study.cgi?study_id=phs000816.v2.p1" xr:uid="{644A1BFC-07EF-8540-86DD-CAE259AB728A}"/>
    <hyperlink ref="B79" r:id="rId77" display="https://www.ncbi.nlm.nih.gov/projects/gap/cgi-bin/study.cgi?study_id=phs000817.v1.p1" xr:uid="{65D80422-0278-234A-BF5F-CF2E046401B4}"/>
    <hyperlink ref="B80" r:id="rId78" display="https://www.ncbi.nlm.nih.gov/projects/gap/cgi-bin/study.cgi?study_id=phs000825.v1.p1" xr:uid="{C09D4F92-2539-7540-BDB9-FD8D05A9D5D2}"/>
    <hyperlink ref="B81" r:id="rId79" display="https://www.ncbi.nlm.nih.gov/projects/gap/cgi-bin/study.cgi?study_id=phs000827.v3.p1" xr:uid="{980B0439-7963-6B42-B916-5292CBCB1AF4}"/>
    <hyperlink ref="B82" r:id="rId80" display="https://www.ncbi.nlm.nih.gov/projects/gap/cgi-bin/study.cgi?study_id=phs000832.v1.p1" xr:uid="{B1D1A07B-C214-4E4C-84AA-19ECDAFE13A3}"/>
    <hyperlink ref="B83" r:id="rId81" display="https://www.ncbi.nlm.nih.gov/projects/gap/cgi-bin/study.cgi?study_id=phs000833.v7.p1" xr:uid="{1C0AB9FE-B6B6-694C-BA4A-E822AF03CF9A}"/>
    <hyperlink ref="B84" r:id="rId82" display="https://www.ncbi.nlm.nih.gov/projects/gap/cgi-bin/study.cgi?study_id=phs000848.v1.p1" xr:uid="{556512D0-884D-B54C-80F2-0B69391C27A3}"/>
    <hyperlink ref="B85" r:id="rId83" display="https://www.ncbi.nlm.nih.gov/projects/gap/cgi-bin/study.cgi?study_id=phs000853.v1.p1" xr:uid="{70A788E2-E78B-C048-90A6-500E78C9AAD8}"/>
    <hyperlink ref="B86" r:id="rId84" display="https://www.ncbi.nlm.nih.gov/projects/gap/cgi-bin/study.cgi?study_id=phs000864.v1.p1" xr:uid="{79FE9DFF-0A71-514D-98EB-ACAEDEC1A654}"/>
    <hyperlink ref="B87" r:id="rId85" display="https://www.ncbi.nlm.nih.gov/projects/gap/cgi-bin/study.cgi?study_id=phs000868.v1.p1" xr:uid="{10E67041-3184-F444-AC8D-70FD3F53DF9B}"/>
    <hyperlink ref="B88" r:id="rId86" display="https://www.ncbi.nlm.nih.gov/projects/gap/cgi-bin/study.cgi?study_id=phs000896.v1.p1" xr:uid="{CC65D8AA-10AF-CE49-908D-BB034CA40A59}"/>
    <hyperlink ref="B89" r:id="rId87" display="https://www.ncbi.nlm.nih.gov/projects/gap/cgi-bin/study.cgi?study_id=phs000901.v1.p1" xr:uid="{B435AB32-5B86-6C4F-BB04-6951C3B822A4}"/>
    <hyperlink ref="B90" r:id="rId88" display="https://www.ncbi.nlm.nih.gov/projects/gap/cgi-bin/study.cgi?study_id=phs000982.v1.p1" xr:uid="{966B9F22-03AC-7647-9325-25929ADFBA08}"/>
    <hyperlink ref="B91" r:id="rId89" display="https://www.ncbi.nlm.nih.gov/projects/gap/cgi-bin/study.cgi?study_id=phs001022.v1.p1" xr:uid="{7E2C4B9B-A1CB-0B43-8B7A-EB9F6CE4FD09}"/>
    <hyperlink ref="B92" r:id="rId90" display="https://www.ncbi.nlm.nih.gov/projects/gap/cgi-bin/study.cgi?study_id=phs001039.v1.p1" xr:uid="{AD212E90-C15F-CB4F-9A75-8942FABF2224}"/>
    <hyperlink ref="B93" r:id="rId91" display="https://www.ncbi.nlm.nih.gov/projects/gap/cgi-bin/study.cgi?study_id=phs001048.v1.p1" xr:uid="{A1CBF8D2-3B86-A64A-9469-169C74B0CB4E}"/>
    <hyperlink ref="B94" r:id="rId92" display="https://www.ncbi.nlm.nih.gov/projects/gap/cgi-bin/study.cgi?study_id=phs001080.v1.p1" xr:uid="{94D94BFB-93D0-3C44-BAC6-A10551AD46B0}"/>
    <hyperlink ref="B95" r:id="rId93" display="https://www.ncbi.nlm.nih.gov/projects/gap/cgi-bin/study.cgi?study_id=phs001135.v1.p1" xr:uid="{A86D17EB-B47C-464B-A8AA-B93B8979134C}"/>
    <hyperlink ref="B96" r:id="rId94" display="https://www.ncbi.nlm.nih.gov/projects/gap/cgi-bin/study.cgi?study_id=phs001157.v1.p1" xr:uid="{E76041CE-8CE4-5445-AA4B-C7CE55840552}"/>
    <hyperlink ref="B97" r:id="rId95" display="https://www.ncbi.nlm.nih.gov/projects/gap/cgi-bin/study.cgi?study_id=phs001158.v1.p1" xr:uid="{47FA4A1E-634E-0440-A9CA-C75F1BA426B2}"/>
    <hyperlink ref="B98" r:id="rId96" display="https://www.ncbi.nlm.nih.gov/projects/gap/cgi-bin/study.cgi?study_id=phs001172.v1.p2" xr:uid="{ED7DF69D-3D31-B64E-A78F-BEFA93A5BBDF}"/>
    <hyperlink ref="B99" r:id="rId97" display="https://www.ncbi.nlm.nih.gov/projects/gap/cgi-bin/study.cgi?study_id=phs001182.v1.p1" xr:uid="{872E8D7E-DCBC-E74F-91D0-D03369A5458A}"/>
    <hyperlink ref="B100" r:id="rId98" display="https://www.ncbi.nlm.nih.gov/projects/gap/cgi-bin/study.cgi?study_id=phs001188.v1.p1" xr:uid="{70A74326-BF29-AD40-9F25-511BDCB32500}"/>
    <hyperlink ref="B101" r:id="rId99" display="https://www.ncbi.nlm.nih.gov/projects/gap/cgi-bin/study.cgi?study_id=phs001195.v1.p1" xr:uid="{F65AFB9A-2077-094E-A68C-387BC73EA432}"/>
    <hyperlink ref="B102" r:id="rId100" display="https://www.ncbi.nlm.nih.gov/projects/gap/cgi-bin/study.cgi?study_id=phs001197.v1.p1" xr:uid="{1C0B3A22-5926-7345-8CFC-807582B86B02}"/>
    <hyperlink ref="B103" r:id="rId101" display="https://www.ncbi.nlm.nih.gov/projects/gap/cgi-bin/study.cgi?study_id=phs001206.v1.p1" xr:uid="{A870D236-E3DC-1E40-A72B-F5C639B7EEAA}"/>
    <hyperlink ref="B104" r:id="rId102" display="https://www.ncbi.nlm.nih.gov/projects/gap/cgi-bin/study.cgi?study_id=phs001209.v1.p1" xr:uid="{BA7837EF-B837-444C-8C6C-251BF3BBBEC6}"/>
    <hyperlink ref="B105" r:id="rId103" display="https://www.ncbi.nlm.nih.gov/projects/gap/cgi-bin/study.cgi?study_id=phs001210.v1.p1" xr:uid="{8052D687-445A-664B-AC56-BF317327C4A1}"/>
    <hyperlink ref="B106" r:id="rId104" display="https://www.ncbi.nlm.nih.gov/projects/gap/cgi-bin/study.cgi?study_id=phs001213.v1.p1" xr:uid="{910AA64A-6C89-1046-AA10-B9C806D2AF54}"/>
    <hyperlink ref="B107" r:id="rId105" display="https://www.ncbi.nlm.nih.gov/projects/gap/cgi-bin/study.cgi?study_id=phs001231.v2.p1" xr:uid="{C6E4746D-260F-0F42-B7A4-3B8A769A1A63}"/>
    <hyperlink ref="B108" r:id="rId106" display="https://www.ncbi.nlm.nih.gov/projects/gap/cgi-bin/study.cgi?study_id=phs001245.v1.p1" xr:uid="{38AD737F-CBD5-5F43-8F12-B2F4A37711F1}"/>
    <hyperlink ref="B109" r:id="rId107" display="https://www.ncbi.nlm.nih.gov/projects/gap/cgi-bin/study.cgi?study_id=phs001266.v1.p1" xr:uid="{B6FBF409-71B3-9343-972B-C69A59F57B54}"/>
    <hyperlink ref="B110" r:id="rId108" display="https://www.ncbi.nlm.nih.gov/projects/gap/cgi-bin/study.cgi?study_id=phs001299.v1.p1" xr:uid="{F7C742D3-66F5-0C4D-A8CA-29AECB5479CB}"/>
    <hyperlink ref="B111" r:id="rId109" display="https://www.ncbi.nlm.nih.gov/projects/gap/cgi-bin/study.cgi?study_id=phs001300.v1.p1" xr:uid="{BDB742AE-3B90-1140-A742-ACCE680CD507}"/>
    <hyperlink ref="B112" r:id="rId110" display="https://www.ncbi.nlm.nih.gov/projects/gap/cgi-bin/study.cgi?study_id=phs001303.v1.p1" xr:uid="{B43336C5-EFB3-CE44-9257-EE7074D3928A}"/>
    <hyperlink ref="B113" r:id="rId111" display="https://www.ncbi.nlm.nih.gov/projects/gap/cgi-bin/study.cgi?study_id=phs001322.v1.p1" xr:uid="{68DA07CE-02BE-F447-8E69-523B720EB729}"/>
    <hyperlink ref="B114" r:id="rId112" display="https://www.ncbi.nlm.nih.gov/projects/gap/cgi-bin/study.cgi?study_id=phs001377.v1.p1" xr:uid="{412EB94C-466A-7541-8C02-A57C3A4A7100}"/>
    <hyperlink ref="B115" r:id="rId113" display="https://www.ncbi.nlm.nih.gov/projects/gap/cgi-bin/study.cgi?study_id=phs001385.v1.p1" xr:uid="{3FFD0157-539B-D64D-BE37-9EF7D4F35A75}"/>
    <hyperlink ref="B116" r:id="rId114" display="https://www.ncbi.nlm.nih.gov/projects/gap/cgi-bin/study.cgi?study_id=phs001403.v1.p1" xr:uid="{B5773C7E-99C4-D546-A509-0E0EE9AB47DE}"/>
    <hyperlink ref="B117" r:id="rId115" display="https://www.ncbi.nlm.nih.gov/projects/gap/cgi-bin/study.cgi?study_id=phs001438.v1.p1" xr:uid="{6F33BA4A-2BED-984E-BE90-74FA01747091}"/>
    <hyperlink ref="B118" r:id="rId116" display="https://www.ncbi.nlm.nih.gov/projects/gap/cgi-bin/study.cgi?study_id=phs001463.v1.p1" xr:uid="{6424905E-B140-134A-A5F4-D8193E1D7116}"/>
    <hyperlink ref="B119" r:id="rId117" display="https://www.ncbi.nlm.nih.gov/projects/gap/cgi-bin/study.cgi?study_id=phs001500.v1.p1" xr:uid="{A70BCB4F-5271-2547-97AE-A9BDF3B06A7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3E224A-4AB3-6049-9C38-60105B322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94439A-8A5C-A949-A2E5-C465B575B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D1:X1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2DF9-89EF-4F45-89BC-AE45E293775D}">
  <sheetPr codeName="Sheet4"/>
  <dimension ref="B1:DP23"/>
  <sheetViews>
    <sheetView workbookViewId="0">
      <pane xSplit="2" ySplit="1" topLeftCell="CA2" activePane="bottomRight" state="frozen"/>
      <selection pane="topRight" activeCell="C1" sqref="C1"/>
      <selection pane="bottomLeft" activeCell="A2" sqref="A2"/>
      <selection pane="bottomRight" activeCell="DK4" sqref="DK4"/>
    </sheetView>
  </sheetViews>
  <sheetFormatPr baseColWidth="10" defaultRowHeight="16" x14ac:dyDescent="0.2"/>
  <cols>
    <col min="2" max="2" width="42" customWidth="1"/>
    <col min="120" max="120" width="46.83203125" customWidth="1"/>
  </cols>
  <sheetData>
    <row r="1" spans="2:120" x14ac:dyDescent="0.2">
      <c r="B1" t="s">
        <v>260</v>
      </c>
      <c r="C1" s="3" t="s">
        <v>0</v>
      </c>
      <c r="D1" s="3" t="s">
        <v>2</v>
      </c>
      <c r="E1" s="3" t="s">
        <v>4</v>
      </c>
      <c r="F1" s="3" t="s">
        <v>6</v>
      </c>
      <c r="G1" s="3" t="s">
        <v>8</v>
      </c>
      <c r="H1" s="3" t="s">
        <v>10</v>
      </c>
      <c r="I1" s="3" t="s">
        <v>12</v>
      </c>
      <c r="J1" s="3" t="s">
        <v>14</v>
      </c>
      <c r="K1" s="3" t="s">
        <v>16</v>
      </c>
      <c r="L1" s="3" t="s">
        <v>18</v>
      </c>
      <c r="M1" s="3" t="s">
        <v>20</v>
      </c>
      <c r="N1" s="3" t="s">
        <v>22</v>
      </c>
      <c r="O1" s="3" t="s">
        <v>24</v>
      </c>
      <c r="P1" s="3" t="s">
        <v>26</v>
      </c>
      <c r="Q1" s="3" t="s">
        <v>28</v>
      </c>
      <c r="R1" s="3" t="s">
        <v>30</v>
      </c>
      <c r="S1" s="3" t="s">
        <v>32</v>
      </c>
      <c r="T1" s="3" t="s">
        <v>34</v>
      </c>
      <c r="U1" s="3" t="s">
        <v>36</v>
      </c>
      <c r="V1" s="3" t="s">
        <v>38</v>
      </c>
      <c r="W1" s="3" t="s">
        <v>40</v>
      </c>
      <c r="X1" s="3" t="s">
        <v>42</v>
      </c>
      <c r="Y1" s="3" t="s">
        <v>44</v>
      </c>
      <c r="Z1" s="3" t="s">
        <v>46</v>
      </c>
      <c r="AA1" s="3" t="s">
        <v>48</v>
      </c>
      <c r="AB1" s="3" t="s">
        <v>50</v>
      </c>
      <c r="AC1" s="3" t="s">
        <v>52</v>
      </c>
      <c r="AD1" s="3" t="s">
        <v>54</v>
      </c>
      <c r="AE1" s="3" t="s">
        <v>56</v>
      </c>
      <c r="AF1" s="3" t="s">
        <v>58</v>
      </c>
      <c r="AG1" s="3" t="s">
        <v>60</v>
      </c>
      <c r="AH1" s="3" t="s">
        <v>62</v>
      </c>
      <c r="AI1" s="3" t="s">
        <v>64</v>
      </c>
      <c r="AJ1" s="3" t="s">
        <v>66</v>
      </c>
      <c r="AK1" s="3" t="s">
        <v>68</v>
      </c>
      <c r="AL1" s="3" t="s">
        <v>70</v>
      </c>
      <c r="AM1" s="3" t="s">
        <v>72</v>
      </c>
      <c r="AN1" s="3" t="s">
        <v>74</v>
      </c>
      <c r="AO1" s="3" t="s">
        <v>76</v>
      </c>
      <c r="AP1" s="3" t="s">
        <v>78</v>
      </c>
      <c r="AQ1" s="3" t="s">
        <v>80</v>
      </c>
      <c r="AR1" s="3" t="s">
        <v>82</v>
      </c>
      <c r="AS1" s="3" t="s">
        <v>84</v>
      </c>
      <c r="AT1" s="3" t="s">
        <v>86</v>
      </c>
      <c r="AU1" s="3" t="s">
        <v>88</v>
      </c>
      <c r="AV1" s="3" t="s">
        <v>90</v>
      </c>
      <c r="AW1" s="3" t="s">
        <v>92</v>
      </c>
      <c r="AX1" s="3" t="s">
        <v>94</v>
      </c>
      <c r="AY1" s="3" t="s">
        <v>96</v>
      </c>
      <c r="AZ1" s="3" t="s">
        <v>98</v>
      </c>
      <c r="BA1" s="3" t="s">
        <v>100</v>
      </c>
      <c r="BB1" s="3" t="s">
        <v>102</v>
      </c>
      <c r="BC1" s="3" t="s">
        <v>104</v>
      </c>
      <c r="BD1" s="3" t="s">
        <v>106</v>
      </c>
      <c r="BE1" s="3" t="s">
        <v>108</v>
      </c>
      <c r="BF1" s="3" t="s">
        <v>110</v>
      </c>
      <c r="BG1" s="3" t="s">
        <v>112</v>
      </c>
      <c r="BH1" s="3" t="s">
        <v>114</v>
      </c>
      <c r="BI1" s="3" t="s">
        <v>116</v>
      </c>
      <c r="BJ1" s="3" t="s">
        <v>118</v>
      </c>
      <c r="BK1" s="3" t="s">
        <v>120</v>
      </c>
      <c r="BL1" s="3" t="s">
        <v>122</v>
      </c>
      <c r="BM1" s="3" t="s">
        <v>124</v>
      </c>
      <c r="BN1" s="3" t="s">
        <v>126</v>
      </c>
      <c r="BO1" s="3" t="s">
        <v>128</v>
      </c>
      <c r="BP1" s="3" t="s">
        <v>130</v>
      </c>
      <c r="BQ1" s="3" t="s">
        <v>132</v>
      </c>
      <c r="BR1" s="3" t="s">
        <v>134</v>
      </c>
      <c r="BS1" s="3" t="s">
        <v>136</v>
      </c>
      <c r="BT1" s="3" t="s">
        <v>138</v>
      </c>
      <c r="BU1" s="3" t="s">
        <v>140</v>
      </c>
      <c r="BV1" s="3" t="s">
        <v>142</v>
      </c>
      <c r="BW1" s="3" t="s">
        <v>144</v>
      </c>
      <c r="BX1" s="3" t="s">
        <v>146</v>
      </c>
      <c r="BY1" s="3" t="s">
        <v>148</v>
      </c>
      <c r="BZ1" s="3" t="s">
        <v>150</v>
      </c>
      <c r="CA1" s="3" t="s">
        <v>152</v>
      </c>
      <c r="CB1" s="3" t="s">
        <v>154</v>
      </c>
      <c r="CC1" s="3" t="s">
        <v>156</v>
      </c>
      <c r="CD1" s="3" t="s">
        <v>158</v>
      </c>
      <c r="CE1" s="3" t="s">
        <v>160</v>
      </c>
      <c r="CF1" s="3" t="s">
        <v>162</v>
      </c>
      <c r="CG1" s="3" t="s">
        <v>164</v>
      </c>
      <c r="CH1" s="3" t="s">
        <v>166</v>
      </c>
      <c r="CI1" s="3" t="s">
        <v>168</v>
      </c>
      <c r="CJ1" s="3" t="s">
        <v>170</v>
      </c>
      <c r="CK1" s="3" t="s">
        <v>172</v>
      </c>
      <c r="CL1" s="3" t="s">
        <v>174</v>
      </c>
      <c r="CM1" s="3" t="s">
        <v>176</v>
      </c>
      <c r="CN1" s="3" t="s">
        <v>178</v>
      </c>
      <c r="CO1" s="3" t="s">
        <v>180</v>
      </c>
      <c r="CP1" s="3" t="s">
        <v>182</v>
      </c>
      <c r="CQ1" s="3" t="s">
        <v>184</v>
      </c>
      <c r="CR1" s="3" t="s">
        <v>186</v>
      </c>
      <c r="CS1" s="3" t="s">
        <v>188</v>
      </c>
      <c r="CT1" s="3" t="s">
        <v>190</v>
      </c>
      <c r="CU1" s="3" t="s">
        <v>192</v>
      </c>
      <c r="CV1" s="3" t="s">
        <v>194</v>
      </c>
      <c r="CW1" s="3" t="s">
        <v>196</v>
      </c>
      <c r="CX1" s="3" t="s">
        <v>198</v>
      </c>
      <c r="CY1" s="3" t="s">
        <v>200</v>
      </c>
      <c r="CZ1" s="3" t="s">
        <v>202</v>
      </c>
      <c r="DA1" s="3" t="s">
        <v>204</v>
      </c>
      <c r="DB1" s="3" t="s">
        <v>206</v>
      </c>
      <c r="DC1" s="3" t="s">
        <v>208</v>
      </c>
      <c r="DD1" s="3" t="s">
        <v>210</v>
      </c>
      <c r="DE1" s="3" t="s">
        <v>212</v>
      </c>
      <c r="DF1" s="3" t="s">
        <v>214</v>
      </c>
      <c r="DG1" s="3" t="s">
        <v>216</v>
      </c>
      <c r="DH1" s="3" t="s">
        <v>218</v>
      </c>
      <c r="DI1" s="3" t="s">
        <v>220</v>
      </c>
      <c r="DJ1" s="3" t="s">
        <v>222</v>
      </c>
      <c r="DK1" s="3" t="s">
        <v>224</v>
      </c>
      <c r="DL1" s="3" t="s">
        <v>226</v>
      </c>
      <c r="DM1" s="3" t="s">
        <v>228</v>
      </c>
      <c r="DN1" s="3" t="s">
        <v>230</v>
      </c>
      <c r="DO1" s="3" t="s">
        <v>232</v>
      </c>
    </row>
    <row r="2" spans="2:120" x14ac:dyDescent="0.2">
      <c r="B2" s="2" t="s">
        <v>261</v>
      </c>
      <c r="C2" s="2" t="s">
        <v>1</v>
      </c>
      <c r="D2" s="2" t="s">
        <v>3</v>
      </c>
      <c r="E2" s="2" t="s">
        <v>5</v>
      </c>
      <c r="F2" s="2" t="s">
        <v>7</v>
      </c>
      <c r="G2" s="2" t="s">
        <v>9</v>
      </c>
      <c r="H2" s="2" t="s">
        <v>11</v>
      </c>
      <c r="I2" s="2" t="s">
        <v>13</v>
      </c>
      <c r="J2" s="2" t="s">
        <v>15</v>
      </c>
      <c r="K2" s="2" t="s">
        <v>17</v>
      </c>
      <c r="L2" s="2" t="s">
        <v>19</v>
      </c>
      <c r="M2" s="2" t="s">
        <v>21</v>
      </c>
      <c r="N2" s="2" t="s">
        <v>23</v>
      </c>
      <c r="O2" s="2" t="s">
        <v>25</v>
      </c>
      <c r="P2" s="2" t="s">
        <v>27</v>
      </c>
      <c r="Q2" s="2" t="s">
        <v>29</v>
      </c>
      <c r="R2" s="2" t="s">
        <v>31</v>
      </c>
      <c r="S2" s="2" t="s">
        <v>33</v>
      </c>
      <c r="T2" s="2" t="s">
        <v>35</v>
      </c>
      <c r="U2" s="2" t="s">
        <v>37</v>
      </c>
      <c r="V2" s="2" t="s">
        <v>39</v>
      </c>
      <c r="W2" s="2" t="s">
        <v>41</v>
      </c>
      <c r="X2" s="2" t="s">
        <v>43</v>
      </c>
      <c r="Y2" s="2" t="s">
        <v>45</v>
      </c>
      <c r="Z2" s="2" t="s">
        <v>47</v>
      </c>
      <c r="AA2" s="2" t="s">
        <v>49</v>
      </c>
      <c r="AB2" s="2" t="s">
        <v>51</v>
      </c>
      <c r="AC2" s="2" t="s">
        <v>53</v>
      </c>
      <c r="AD2" s="2" t="s">
        <v>55</v>
      </c>
      <c r="AE2" s="2" t="s">
        <v>57</v>
      </c>
      <c r="AF2" s="2" t="s">
        <v>59</v>
      </c>
      <c r="AG2" s="2" t="s">
        <v>61</v>
      </c>
      <c r="AH2" s="2" t="s">
        <v>63</v>
      </c>
      <c r="AI2" s="2" t="s">
        <v>65</v>
      </c>
      <c r="AJ2" s="2" t="s">
        <v>67</v>
      </c>
      <c r="AK2" s="2" t="s">
        <v>69</v>
      </c>
      <c r="AL2" s="2" t="s">
        <v>71</v>
      </c>
      <c r="AM2" s="2" t="s">
        <v>73</v>
      </c>
      <c r="AN2" s="2" t="s">
        <v>75</v>
      </c>
      <c r="AO2" s="2" t="s">
        <v>77</v>
      </c>
      <c r="AP2" s="2" t="s">
        <v>79</v>
      </c>
      <c r="AQ2" s="2" t="s">
        <v>81</v>
      </c>
      <c r="AR2" s="2" t="s">
        <v>83</v>
      </c>
      <c r="AS2" s="2" t="s">
        <v>85</v>
      </c>
      <c r="AT2" s="2" t="s">
        <v>87</v>
      </c>
      <c r="AU2" s="2" t="s">
        <v>89</v>
      </c>
      <c r="AV2" s="2" t="s">
        <v>91</v>
      </c>
      <c r="AW2" s="2" t="s">
        <v>93</v>
      </c>
      <c r="AX2" s="2" t="s">
        <v>95</v>
      </c>
      <c r="AY2" s="2" t="s">
        <v>97</v>
      </c>
      <c r="AZ2" s="2" t="s">
        <v>99</v>
      </c>
      <c r="BA2" s="2" t="s">
        <v>101</v>
      </c>
      <c r="BB2" s="2" t="s">
        <v>103</v>
      </c>
      <c r="BC2" s="2" t="s">
        <v>105</v>
      </c>
      <c r="BD2" s="2" t="s">
        <v>107</v>
      </c>
      <c r="BE2" s="2" t="s">
        <v>109</v>
      </c>
      <c r="BF2" s="2" t="s">
        <v>111</v>
      </c>
      <c r="BG2" s="2" t="s">
        <v>113</v>
      </c>
      <c r="BH2" s="2" t="s">
        <v>115</v>
      </c>
      <c r="BI2" s="2" t="s">
        <v>117</v>
      </c>
      <c r="BJ2" s="2" t="s">
        <v>119</v>
      </c>
      <c r="BK2" s="2" t="s">
        <v>121</v>
      </c>
      <c r="BL2" s="2" t="s">
        <v>123</v>
      </c>
      <c r="BM2" s="2" t="s">
        <v>125</v>
      </c>
      <c r="BN2" s="2" t="s">
        <v>127</v>
      </c>
      <c r="BO2" s="2" t="s">
        <v>129</v>
      </c>
      <c r="BP2" s="2" t="s">
        <v>131</v>
      </c>
      <c r="BQ2" s="2" t="s">
        <v>133</v>
      </c>
      <c r="BR2" s="2" t="s">
        <v>135</v>
      </c>
      <c r="BS2" s="2" t="s">
        <v>137</v>
      </c>
      <c r="BT2" s="2" t="s">
        <v>139</v>
      </c>
      <c r="BU2" s="2" t="s">
        <v>141</v>
      </c>
      <c r="BV2" s="2" t="s">
        <v>143</v>
      </c>
      <c r="BW2" s="2" t="s">
        <v>145</v>
      </c>
      <c r="BX2" s="2" t="s">
        <v>147</v>
      </c>
      <c r="BY2" s="2" t="s">
        <v>149</v>
      </c>
      <c r="BZ2" s="2" t="s">
        <v>151</v>
      </c>
      <c r="CA2" s="2" t="s">
        <v>153</v>
      </c>
      <c r="CB2" s="2" t="s">
        <v>155</v>
      </c>
      <c r="CC2" s="2" t="s">
        <v>157</v>
      </c>
      <c r="CD2" s="2" t="s">
        <v>159</v>
      </c>
      <c r="CE2" s="2" t="s">
        <v>161</v>
      </c>
      <c r="CF2" s="2" t="s">
        <v>163</v>
      </c>
      <c r="CG2" s="2" t="s">
        <v>165</v>
      </c>
      <c r="CH2" s="2" t="s">
        <v>167</v>
      </c>
      <c r="CI2" s="2" t="s">
        <v>169</v>
      </c>
      <c r="CJ2" s="2" t="s">
        <v>171</v>
      </c>
      <c r="CK2" s="2" t="s">
        <v>173</v>
      </c>
      <c r="CL2" s="2" t="s">
        <v>175</v>
      </c>
      <c r="CM2" s="2" t="s">
        <v>177</v>
      </c>
      <c r="CN2" s="2" t="s">
        <v>179</v>
      </c>
      <c r="CO2" s="2" t="s">
        <v>181</v>
      </c>
      <c r="CP2" s="2" t="s">
        <v>183</v>
      </c>
      <c r="CQ2" s="2" t="s">
        <v>185</v>
      </c>
      <c r="CR2" s="2" t="s">
        <v>187</v>
      </c>
      <c r="CS2" s="2" t="s">
        <v>189</v>
      </c>
      <c r="CT2" s="2" t="s">
        <v>191</v>
      </c>
      <c r="CU2" s="2" t="s">
        <v>193</v>
      </c>
      <c r="CV2" s="2" t="s">
        <v>195</v>
      </c>
      <c r="CW2" s="2" t="s">
        <v>197</v>
      </c>
      <c r="CX2" s="2" t="s">
        <v>199</v>
      </c>
      <c r="CY2" s="2" t="s">
        <v>201</v>
      </c>
      <c r="CZ2" s="2" t="s">
        <v>203</v>
      </c>
      <c r="DA2" s="2" t="s">
        <v>205</v>
      </c>
      <c r="DB2" s="2" t="s">
        <v>207</v>
      </c>
      <c r="DC2" s="2" t="s">
        <v>209</v>
      </c>
      <c r="DD2" s="2" t="s">
        <v>211</v>
      </c>
      <c r="DE2" s="2" t="s">
        <v>213</v>
      </c>
      <c r="DF2" s="2" t="s">
        <v>215</v>
      </c>
      <c r="DG2" s="2" t="s">
        <v>217</v>
      </c>
      <c r="DH2" s="2" t="s">
        <v>219</v>
      </c>
      <c r="DI2" s="2" t="s">
        <v>221</v>
      </c>
      <c r="DJ2" s="2" t="s">
        <v>223</v>
      </c>
      <c r="DK2" s="2" t="s">
        <v>225</v>
      </c>
      <c r="DL2" s="2" t="s">
        <v>227</v>
      </c>
      <c r="DM2" s="2" t="s">
        <v>229</v>
      </c>
      <c r="DN2" s="2" t="s">
        <v>231</v>
      </c>
      <c r="DO2" s="2" t="s">
        <v>233</v>
      </c>
    </row>
    <row r="3" spans="2:120" x14ac:dyDescent="0.2">
      <c r="B3" s="6" t="s">
        <v>239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80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f t="shared" ref="DP3:DP23" si="0">SUM(C3:DO3)</f>
        <v>92</v>
      </c>
    </row>
    <row r="4" spans="2:120" x14ac:dyDescent="0.2">
      <c r="B4" s="6" t="s">
        <v>240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48972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>
        <f t="shared" si="0"/>
        <v>48972</v>
      </c>
    </row>
    <row r="5" spans="2:120" x14ac:dyDescent="0.2">
      <c r="B5" s="6" t="s">
        <v>241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9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120</v>
      </c>
      <c r="CN5" s="3">
        <v>0</v>
      </c>
      <c r="CO5" s="3">
        <v>1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2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4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3</v>
      </c>
      <c r="DN5" s="3">
        <v>0</v>
      </c>
      <c r="DO5" s="3">
        <v>0</v>
      </c>
      <c r="DP5">
        <f t="shared" si="0"/>
        <v>139</v>
      </c>
    </row>
    <row r="6" spans="2:120" x14ac:dyDescent="0.2">
      <c r="B6" s="6" t="s">
        <v>242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8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>
        <f t="shared" si="0"/>
        <v>8</v>
      </c>
    </row>
    <row r="7" spans="2:120" x14ac:dyDescent="0.2">
      <c r="B7" s="6" t="s">
        <v>243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657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>
        <f t="shared" si="0"/>
        <v>657</v>
      </c>
    </row>
    <row r="8" spans="2:120" x14ac:dyDescent="0.2">
      <c r="B8" s="6" t="s">
        <v>244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9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116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17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10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>
        <f t="shared" si="0"/>
        <v>152</v>
      </c>
    </row>
    <row r="9" spans="2:120" x14ac:dyDescent="0.2">
      <c r="B9" s="6" t="s">
        <v>245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250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31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>
        <f t="shared" si="0"/>
        <v>281</v>
      </c>
    </row>
    <row r="10" spans="2:120" x14ac:dyDescent="0.2">
      <c r="B10" s="6" t="s">
        <v>246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74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157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52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35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20</v>
      </c>
      <c r="BT10" s="3">
        <v>17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80</v>
      </c>
      <c r="CA10" s="3">
        <v>0</v>
      </c>
      <c r="CB10" s="3">
        <v>0</v>
      </c>
      <c r="CC10" s="3">
        <v>0</v>
      </c>
      <c r="CD10" s="3">
        <v>0</v>
      </c>
      <c r="CE10" s="3">
        <v>176</v>
      </c>
      <c r="CF10" s="3">
        <v>0</v>
      </c>
      <c r="CG10" s="3">
        <v>0</v>
      </c>
      <c r="CH10" s="3">
        <v>0</v>
      </c>
      <c r="CI10" s="3">
        <v>29</v>
      </c>
      <c r="CJ10" s="3">
        <v>12</v>
      </c>
      <c r="CK10" s="3">
        <v>57</v>
      </c>
      <c r="CL10" s="3">
        <v>0</v>
      </c>
      <c r="CM10" s="3">
        <v>79</v>
      </c>
      <c r="CN10" s="3">
        <v>0</v>
      </c>
      <c r="CO10" s="3">
        <v>250</v>
      </c>
      <c r="CP10" s="3">
        <v>0</v>
      </c>
      <c r="CQ10" s="3">
        <v>0</v>
      </c>
      <c r="CR10" s="3">
        <v>0</v>
      </c>
      <c r="CS10" s="3">
        <v>6</v>
      </c>
      <c r="CT10" s="3">
        <v>0</v>
      </c>
      <c r="CU10" s="3">
        <v>0</v>
      </c>
      <c r="CV10" s="3">
        <v>31</v>
      </c>
      <c r="CW10" s="3">
        <v>0</v>
      </c>
      <c r="CX10" s="3">
        <v>0</v>
      </c>
      <c r="CY10" s="3">
        <v>0</v>
      </c>
      <c r="CZ10" s="3">
        <v>13</v>
      </c>
      <c r="DA10" s="3">
        <v>0</v>
      </c>
      <c r="DB10" s="3">
        <v>0</v>
      </c>
      <c r="DC10" s="3">
        <v>4</v>
      </c>
      <c r="DD10" s="3">
        <v>0</v>
      </c>
      <c r="DE10" s="3">
        <v>0</v>
      </c>
      <c r="DF10" s="3">
        <v>0</v>
      </c>
      <c r="DG10" s="3">
        <v>276</v>
      </c>
      <c r="DH10" s="3">
        <v>0</v>
      </c>
      <c r="DI10" s="3">
        <v>6</v>
      </c>
      <c r="DJ10" s="3">
        <v>0</v>
      </c>
      <c r="DK10" s="3">
        <v>0</v>
      </c>
      <c r="DL10" s="3">
        <v>0</v>
      </c>
      <c r="DM10" s="3">
        <v>3</v>
      </c>
      <c r="DN10" s="3">
        <v>8</v>
      </c>
      <c r="DO10" s="3">
        <v>106</v>
      </c>
      <c r="DP10">
        <f t="shared" si="0"/>
        <v>1498</v>
      </c>
    </row>
    <row r="11" spans="2:120" x14ac:dyDescent="0.2">
      <c r="B11" s="6" t="s">
        <v>247</v>
      </c>
      <c r="C11" s="3">
        <v>15401</v>
      </c>
      <c r="D11" s="3">
        <v>5</v>
      </c>
      <c r="E11" s="3">
        <v>943</v>
      </c>
      <c r="F11" s="3">
        <v>1487</v>
      </c>
      <c r="G11" s="3">
        <v>384</v>
      </c>
      <c r="H11" s="3">
        <v>4077</v>
      </c>
      <c r="I11" s="3">
        <v>0</v>
      </c>
      <c r="J11" s="3">
        <v>1132</v>
      </c>
      <c r="K11" s="3">
        <v>3007</v>
      </c>
      <c r="L11" s="3">
        <v>2801</v>
      </c>
      <c r="M11" s="3">
        <v>0</v>
      </c>
      <c r="N11" s="3">
        <v>0</v>
      </c>
      <c r="O11" s="3">
        <v>0</v>
      </c>
      <c r="P11" s="3">
        <v>2246</v>
      </c>
      <c r="Q11" s="3">
        <v>5402</v>
      </c>
      <c r="R11" s="3">
        <v>0</v>
      </c>
      <c r="S11" s="3">
        <v>0</v>
      </c>
      <c r="T11" s="3">
        <v>2073</v>
      </c>
      <c r="U11" s="3">
        <v>6042</v>
      </c>
      <c r="V11" s="3">
        <v>0</v>
      </c>
      <c r="W11" s="3">
        <v>896</v>
      </c>
      <c r="X11" s="3">
        <v>1068</v>
      </c>
      <c r="Y11" s="3">
        <v>0</v>
      </c>
      <c r="Z11" s="3">
        <v>1206</v>
      </c>
      <c r="AA11" s="3">
        <v>9</v>
      </c>
      <c r="AB11" s="3">
        <v>0</v>
      </c>
      <c r="AC11" s="3">
        <v>1491</v>
      </c>
      <c r="AD11" s="3">
        <v>0</v>
      </c>
      <c r="AE11" s="3">
        <v>0</v>
      </c>
      <c r="AF11" s="3">
        <v>128</v>
      </c>
      <c r="AG11" s="3">
        <v>0</v>
      </c>
      <c r="AH11" s="3">
        <v>27</v>
      </c>
      <c r="AI11" s="3">
        <v>50</v>
      </c>
      <c r="AJ11" s="3">
        <v>0</v>
      </c>
      <c r="AK11" s="3">
        <v>0</v>
      </c>
      <c r="AL11" s="3">
        <v>0</v>
      </c>
      <c r="AM11" s="3">
        <v>597</v>
      </c>
      <c r="AN11" s="3">
        <v>30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6</v>
      </c>
      <c r="AY11" s="3">
        <v>5960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34</v>
      </c>
      <c r="BG11" s="3">
        <v>3342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17</v>
      </c>
      <c r="BQ11" s="3">
        <v>694</v>
      </c>
      <c r="BR11" s="3">
        <v>1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381</v>
      </c>
      <c r="CE11" s="3">
        <v>0</v>
      </c>
      <c r="CF11" s="3">
        <v>0</v>
      </c>
      <c r="CG11" s="3">
        <v>0</v>
      </c>
      <c r="CH11" s="3">
        <v>3992</v>
      </c>
      <c r="CI11" s="3">
        <v>0</v>
      </c>
      <c r="CJ11" s="3">
        <v>0</v>
      </c>
      <c r="CK11" s="3">
        <v>0</v>
      </c>
      <c r="CL11" s="3">
        <v>2847</v>
      </c>
      <c r="CM11" s="3">
        <v>0</v>
      </c>
      <c r="CN11" s="3">
        <v>27895</v>
      </c>
      <c r="CO11" s="3">
        <v>246</v>
      </c>
      <c r="CP11" s="3">
        <v>0</v>
      </c>
      <c r="CQ11" s="3">
        <v>978</v>
      </c>
      <c r="CR11" s="3">
        <v>9027</v>
      </c>
      <c r="CS11" s="3">
        <v>0</v>
      </c>
      <c r="CT11" s="3">
        <v>1741</v>
      </c>
      <c r="CU11" s="3">
        <v>0</v>
      </c>
      <c r="CV11" s="3">
        <v>33</v>
      </c>
      <c r="CW11" s="3">
        <v>13</v>
      </c>
      <c r="CX11" s="3">
        <v>188</v>
      </c>
      <c r="CY11" s="3">
        <v>0</v>
      </c>
      <c r="CZ11" s="3">
        <v>0</v>
      </c>
      <c r="DA11" s="3">
        <v>154</v>
      </c>
      <c r="DB11" s="3">
        <v>1043</v>
      </c>
      <c r="DC11" s="3">
        <v>0</v>
      </c>
      <c r="DD11" s="3">
        <v>0</v>
      </c>
      <c r="DE11" s="3">
        <v>645</v>
      </c>
      <c r="DF11" s="3">
        <v>2452</v>
      </c>
      <c r="DG11" s="3">
        <v>384</v>
      </c>
      <c r="DH11" s="3">
        <v>341</v>
      </c>
      <c r="DI11" s="3">
        <v>0</v>
      </c>
      <c r="DJ11" s="3">
        <v>365</v>
      </c>
      <c r="DK11" s="3">
        <v>189</v>
      </c>
      <c r="DL11" s="3">
        <v>21</v>
      </c>
      <c r="DM11" s="3">
        <v>0</v>
      </c>
      <c r="DN11" s="3">
        <v>0</v>
      </c>
      <c r="DO11" s="3">
        <v>106</v>
      </c>
      <c r="DP11">
        <f t="shared" si="0"/>
        <v>113597</v>
      </c>
    </row>
    <row r="12" spans="2:120" x14ac:dyDescent="0.2">
      <c r="B12" s="6" t="s">
        <v>248</v>
      </c>
      <c r="C12" s="3">
        <v>247</v>
      </c>
      <c r="D12" s="3">
        <v>0</v>
      </c>
      <c r="E12" s="3">
        <v>0</v>
      </c>
      <c r="F12" s="3">
        <v>0</v>
      </c>
      <c r="G12" s="3">
        <v>0</v>
      </c>
      <c r="H12" s="3">
        <v>3381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337</v>
      </c>
      <c r="T12" s="3">
        <v>0</v>
      </c>
      <c r="U12" s="3">
        <v>0</v>
      </c>
      <c r="V12" s="3">
        <v>1964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91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24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105</v>
      </c>
      <c r="BA12" s="3">
        <v>45</v>
      </c>
      <c r="BB12" s="3">
        <v>13</v>
      </c>
      <c r="BC12" s="3">
        <v>403</v>
      </c>
      <c r="BD12" s="3">
        <v>0</v>
      </c>
      <c r="BE12" s="3">
        <v>12</v>
      </c>
      <c r="BF12" s="3">
        <v>0</v>
      </c>
      <c r="BG12" s="3">
        <v>0</v>
      </c>
      <c r="BH12" s="3">
        <v>0</v>
      </c>
      <c r="BI12" s="3">
        <v>0</v>
      </c>
      <c r="BJ12" s="3">
        <v>1439</v>
      </c>
      <c r="BK12" s="3">
        <v>860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1887</v>
      </c>
      <c r="BS12" s="3">
        <v>0</v>
      </c>
      <c r="BT12" s="3">
        <v>6</v>
      </c>
      <c r="BU12" s="3">
        <v>0</v>
      </c>
      <c r="BV12" s="3">
        <v>0</v>
      </c>
      <c r="BW12" s="3">
        <v>0</v>
      </c>
      <c r="BX12" s="3">
        <v>8</v>
      </c>
      <c r="BY12" s="3">
        <v>8</v>
      </c>
      <c r="BZ12" s="3">
        <v>15</v>
      </c>
      <c r="CA12" s="3">
        <v>0</v>
      </c>
      <c r="CB12" s="3">
        <v>0</v>
      </c>
      <c r="CC12" s="3">
        <v>592</v>
      </c>
      <c r="CD12" s="3">
        <v>0</v>
      </c>
      <c r="CE12" s="3">
        <v>0</v>
      </c>
      <c r="CF12" s="3">
        <v>3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2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343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>
        <f t="shared" si="0"/>
        <v>11786</v>
      </c>
    </row>
    <row r="13" spans="2:120" x14ac:dyDescent="0.2">
      <c r="B13" s="6" t="s">
        <v>249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10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>
        <f t="shared" si="0"/>
        <v>10</v>
      </c>
    </row>
    <row r="14" spans="2:120" x14ac:dyDescent="0.2">
      <c r="B14" s="6" t="s">
        <v>250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1417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381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27895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>
        <f t="shared" si="0"/>
        <v>29693</v>
      </c>
    </row>
    <row r="15" spans="2:120" x14ac:dyDescent="0.2">
      <c r="B15" s="6" t="s">
        <v>251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618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5</v>
      </c>
      <c r="DE15" s="3">
        <v>0</v>
      </c>
      <c r="DF15" s="3">
        <v>0</v>
      </c>
      <c r="DG15" s="3">
        <v>313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>
        <f t="shared" si="0"/>
        <v>936</v>
      </c>
    </row>
    <row r="16" spans="2:120" x14ac:dyDescent="0.2">
      <c r="B16" s="6" t="s">
        <v>252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246</v>
      </c>
      <c r="CP16" s="3">
        <v>0</v>
      </c>
      <c r="CQ16" s="3">
        <v>0</v>
      </c>
      <c r="CR16" s="3">
        <v>9012</v>
      </c>
      <c r="CS16" s="3">
        <v>0</v>
      </c>
      <c r="CT16" s="3">
        <v>0</v>
      </c>
      <c r="CU16" s="3">
        <v>0</v>
      </c>
      <c r="CV16" s="3">
        <v>33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>
        <f t="shared" si="0"/>
        <v>9291</v>
      </c>
    </row>
    <row r="17" spans="2:120" x14ac:dyDescent="0.2">
      <c r="B17" s="6" t="s">
        <v>253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2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>
        <f t="shared" si="0"/>
        <v>2</v>
      </c>
    </row>
    <row r="18" spans="2:120" x14ac:dyDescent="0.2">
      <c r="B18" s="6" t="s">
        <v>254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160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410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>
        <f t="shared" si="0"/>
        <v>570</v>
      </c>
    </row>
    <row r="19" spans="2:120" x14ac:dyDescent="0.2">
      <c r="B19" s="6" t="s">
        <v>255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28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4943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59</v>
      </c>
      <c r="AS19" s="3">
        <v>0</v>
      </c>
      <c r="AT19" s="3">
        <v>13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20</v>
      </c>
      <c r="BQ19" s="3">
        <v>0</v>
      </c>
      <c r="BR19" s="3">
        <v>0</v>
      </c>
      <c r="BS19" s="3">
        <v>0</v>
      </c>
      <c r="BT19" s="3">
        <v>0</v>
      </c>
      <c r="BU19" s="3">
        <v>4844</v>
      </c>
      <c r="BV19" s="3">
        <v>0</v>
      </c>
      <c r="BW19" s="3">
        <v>0</v>
      </c>
      <c r="BX19" s="3">
        <v>0</v>
      </c>
      <c r="BY19" s="3">
        <v>10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>
        <f t="shared" si="0"/>
        <v>9918</v>
      </c>
    </row>
    <row r="20" spans="2:120" x14ac:dyDescent="0.2">
      <c r="B20" s="6" t="s">
        <v>256</v>
      </c>
      <c r="C20" s="3">
        <v>247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32</v>
      </c>
      <c r="J20" s="3">
        <v>0</v>
      </c>
      <c r="K20" s="3">
        <v>0</v>
      </c>
      <c r="L20" s="3">
        <v>0</v>
      </c>
      <c r="M20" s="3">
        <v>3</v>
      </c>
      <c r="N20" s="3">
        <v>0</v>
      </c>
      <c r="O20" s="3">
        <v>4</v>
      </c>
      <c r="P20" s="3">
        <v>0</v>
      </c>
      <c r="Q20" s="3">
        <v>586</v>
      </c>
      <c r="R20" s="3">
        <v>78</v>
      </c>
      <c r="S20" s="3">
        <v>337</v>
      </c>
      <c r="T20" s="3">
        <v>0</v>
      </c>
      <c r="U20" s="3">
        <v>0</v>
      </c>
      <c r="V20" s="3">
        <v>2450</v>
      </c>
      <c r="W20" s="3">
        <v>0</v>
      </c>
      <c r="X20" s="3">
        <v>0</v>
      </c>
      <c r="Y20" s="3">
        <v>12</v>
      </c>
      <c r="Z20" s="3">
        <v>221</v>
      </c>
      <c r="AA20" s="3">
        <v>0</v>
      </c>
      <c r="AB20" s="3">
        <v>0</v>
      </c>
      <c r="AC20" s="3">
        <v>0</v>
      </c>
      <c r="AD20" s="3">
        <v>13</v>
      </c>
      <c r="AE20" s="3">
        <v>191</v>
      </c>
      <c r="AF20" s="3">
        <v>167</v>
      </c>
      <c r="AG20" s="3">
        <v>91</v>
      </c>
      <c r="AH20" s="3">
        <v>22</v>
      </c>
      <c r="AI20" s="3">
        <v>50</v>
      </c>
      <c r="AJ20" s="3">
        <v>10</v>
      </c>
      <c r="AK20" s="3">
        <v>1</v>
      </c>
      <c r="AL20" s="3">
        <v>3</v>
      </c>
      <c r="AM20" s="3">
        <v>0</v>
      </c>
      <c r="AN20" s="3">
        <v>30</v>
      </c>
      <c r="AO20" s="3">
        <v>0</v>
      </c>
      <c r="AP20" s="3">
        <v>89</v>
      </c>
      <c r="AQ20" s="3">
        <v>19</v>
      </c>
      <c r="AR20" s="3">
        <v>24</v>
      </c>
      <c r="AS20" s="3">
        <v>24</v>
      </c>
      <c r="AT20" s="3">
        <v>0</v>
      </c>
      <c r="AU20" s="3">
        <v>4</v>
      </c>
      <c r="AV20" s="3">
        <v>8</v>
      </c>
      <c r="AW20" s="3">
        <v>4</v>
      </c>
      <c r="AX20" s="3">
        <v>6</v>
      </c>
      <c r="AY20" s="3">
        <v>0</v>
      </c>
      <c r="AZ20" s="3">
        <v>106</v>
      </c>
      <c r="BA20" s="3">
        <v>45</v>
      </c>
      <c r="BB20" s="3">
        <v>0</v>
      </c>
      <c r="BC20" s="3">
        <v>365</v>
      </c>
      <c r="BD20" s="3">
        <v>0</v>
      </c>
      <c r="BE20" s="3">
        <v>12</v>
      </c>
      <c r="BF20" s="3">
        <v>0</v>
      </c>
      <c r="BG20" s="3">
        <v>0</v>
      </c>
      <c r="BH20" s="3">
        <v>10</v>
      </c>
      <c r="BI20" s="3">
        <v>651</v>
      </c>
      <c r="BJ20" s="3">
        <v>1439</v>
      </c>
      <c r="BK20" s="3">
        <v>1422</v>
      </c>
      <c r="BL20" s="3">
        <v>0</v>
      </c>
      <c r="BM20" s="3">
        <v>410</v>
      </c>
      <c r="BN20" s="3">
        <v>0</v>
      </c>
      <c r="BO20" s="3">
        <v>165</v>
      </c>
      <c r="BP20" s="3">
        <v>0</v>
      </c>
      <c r="BQ20" s="3">
        <v>0</v>
      </c>
      <c r="BR20" s="3">
        <v>1896</v>
      </c>
      <c r="BS20" s="3">
        <v>0</v>
      </c>
      <c r="BT20" s="3">
        <v>6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410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103</v>
      </c>
      <c r="CQ20" s="3">
        <v>0</v>
      </c>
      <c r="CR20" s="3">
        <v>0</v>
      </c>
      <c r="CS20" s="3">
        <v>0</v>
      </c>
      <c r="CT20" s="3">
        <v>618</v>
      </c>
      <c r="CU20" s="3">
        <v>2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364</v>
      </c>
      <c r="DH20" s="3">
        <v>0</v>
      </c>
      <c r="DI20" s="3">
        <v>0</v>
      </c>
      <c r="DJ20" s="3">
        <v>0</v>
      </c>
      <c r="DK20" s="3">
        <v>0</v>
      </c>
      <c r="DL20" s="3">
        <v>21</v>
      </c>
      <c r="DM20" s="3">
        <v>0</v>
      </c>
      <c r="DN20" s="3">
        <v>0</v>
      </c>
      <c r="DO20" s="3">
        <v>0</v>
      </c>
      <c r="DP20">
        <f t="shared" si="0"/>
        <v>12771</v>
      </c>
    </row>
    <row r="21" spans="2:120" x14ac:dyDescent="0.2">
      <c r="B21" s="6" t="s">
        <v>257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87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4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</v>
      </c>
      <c r="AC21" s="3">
        <v>0</v>
      </c>
      <c r="AD21" s="3">
        <v>0</v>
      </c>
      <c r="AE21" s="3">
        <v>0</v>
      </c>
      <c r="AF21" s="3">
        <v>4</v>
      </c>
      <c r="AG21" s="3">
        <v>0</v>
      </c>
      <c r="AH21" s="3">
        <v>9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8</v>
      </c>
      <c r="AO21" s="3">
        <v>6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981</v>
      </c>
      <c r="AZ21" s="3">
        <v>0</v>
      </c>
      <c r="BA21" s="3">
        <v>0</v>
      </c>
      <c r="BB21" s="3">
        <v>0</v>
      </c>
      <c r="BC21" s="3">
        <v>84</v>
      </c>
      <c r="BD21" s="3">
        <v>0</v>
      </c>
      <c r="BE21" s="3">
        <v>0</v>
      </c>
      <c r="BF21" s="3">
        <v>0</v>
      </c>
      <c r="BG21" s="3">
        <v>0</v>
      </c>
      <c r="BH21" s="3">
        <v>36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17</v>
      </c>
      <c r="CA21" s="3">
        <v>0</v>
      </c>
      <c r="CB21" s="3">
        <v>2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2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4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>
        <f t="shared" si="0"/>
        <v>1245</v>
      </c>
    </row>
    <row r="22" spans="2:120" x14ac:dyDescent="0.2">
      <c r="B22" s="6" t="s">
        <v>258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798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>
        <f t="shared" si="0"/>
        <v>798</v>
      </c>
    </row>
    <row r="23" spans="2:120" x14ac:dyDescent="0.2">
      <c r="B23" s="6" t="s">
        <v>259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211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17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>
        <f t="shared" si="0"/>
        <v>228</v>
      </c>
    </row>
  </sheetData>
  <conditionalFormatting sqref="DP3:DP2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{DF068CE9-E3CF-F74E-83BD-5963ACE9B058}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{B8F48B9A-C10D-E345-B180-A793DB4FA441}</x14:id>
        </ext>
      </extLst>
    </cfRule>
  </conditionalFormatting>
  <hyperlinks>
    <hyperlink ref="C2" r:id="rId1" display="https://www.ncbi.nlm.nih.gov/projects/gap/cgi-bin/study.cgi?study_id=phs000101.v5.p1" xr:uid="{FE398D57-4FD4-DD47-A588-84B7E5F33292}"/>
    <hyperlink ref="D2" r:id="rId2" display="https://www.ncbi.nlm.nih.gov/projects/gap/cgi-bin/study.cgi?study_id=phs000102.v1.p1" xr:uid="{8B1D340E-4038-DD44-975C-B80ECA82F50A}"/>
    <hyperlink ref="E2" r:id="rId3" display="https://www.ncbi.nlm.nih.gov/projects/gap/cgi-bin/study.cgi?study_id=phs000126.v2.p1" xr:uid="{599122B1-1CAF-D348-BF42-D8DE5DE0F678}"/>
    <hyperlink ref="F2" r:id="rId4" display="https://www.ncbi.nlm.nih.gov/projects/gap/cgi-bin/study.cgi?study_id=phs000138.v2.p1" xr:uid="{C70A21E6-9B36-6745-8E9A-C371BDF56A1E}"/>
    <hyperlink ref="G2" r:id="rId5" display="https://www.ncbi.nlm.nih.gov/projects/gap/cgi-bin/study.cgi?study_id=phs000144.v1.p1" xr:uid="{E30FC619-AAE1-FF4D-86CF-75989E11EE51}"/>
    <hyperlink ref="H2" r:id="rId6" display="https://www.ncbi.nlm.nih.gov/projects/gap/cgi-bin/study.cgi?study_id=phs000145.v4.p2" xr:uid="{8CBF85E3-C0E9-F14A-9169-B7AD5C36822D}"/>
    <hyperlink ref="I2" r:id="rId7" display="https://www.ncbi.nlm.nih.gov/projects/gap/cgi-bin/study.cgi?study_id=phs000159.v8.p4" xr:uid="{C343FD93-8D65-9545-81B0-C490B2B1E6DA}"/>
    <hyperlink ref="J2" r:id="rId8" display="https://www.ncbi.nlm.nih.gov/projects/gap/cgi-bin/study.cgi?study_id=phs000160.v1.p1" xr:uid="{70F3C6F5-CAA6-B241-ACE8-F86F3E1122EA}"/>
    <hyperlink ref="K2" r:id="rId9" display="https://www.ncbi.nlm.nih.gov/projects/gap/cgi-bin/study.cgi?study_id=phs000168.v2.p2" xr:uid="{36D1C31A-B3E6-6E42-869E-A277254B736A}"/>
    <hyperlink ref="L2" r:id="rId10" display="https://www.ncbi.nlm.nih.gov/projects/gap/cgi-bin/study.cgi?study_id=phs000169.v1.p1" xr:uid="{79A9AEBF-BE93-7C49-8AD8-A1C6BA2BA0AE}"/>
    <hyperlink ref="M2" r:id="rId11" display="https://www.ncbi.nlm.nih.gov/projects/gap/cgi-bin/study.cgi?study_id=phs000204.v1.p1" xr:uid="{F277FCD1-96B1-DD40-B6CB-94EB9994590E}"/>
    <hyperlink ref="N2" r:id="rId12" display="https://www.ncbi.nlm.nih.gov/projects/gap/cgi-bin/study.cgi?study_id=phs000205.v6.p2" xr:uid="{8FCAE40F-4B6D-9C46-8BEF-4B9DB6E75751}"/>
    <hyperlink ref="O2" r:id="rId13" display="https://www.ncbi.nlm.nih.gov/projects/gap/cgi-bin/study.cgi?study_id=phs000244.v1.p1" xr:uid="{5F82625B-AEC3-654F-A049-F5F23508FFA4}"/>
    <hyperlink ref="P2" r:id="rId14" display="https://www.ncbi.nlm.nih.gov/projects/gap/cgi-bin/study.cgi?study_id=phs000274.v1.p1" xr:uid="{40AC70CF-A6B1-7D4E-A6D8-75CF539FBC60}"/>
    <hyperlink ref="Q2" r:id="rId15" display="https://www.ncbi.nlm.nih.gov/projects/gap/cgi-bin/study.cgi?study_id=phs000276.v2.p1" xr:uid="{EC624EBF-32F3-494A-A5E7-EF99023A658E}"/>
    <hyperlink ref="R2" r:id="rId16" display="https://www.ncbi.nlm.nih.gov/projects/gap/cgi-bin/study.cgi?study_id=phs000290.v1.p1" xr:uid="{466D508A-D9F7-5F4E-9025-C83E17F4373A}"/>
    <hyperlink ref="S2" r:id="rId17" display="https://www.ncbi.nlm.nih.gov/projects/gap/cgi-bin/study.cgi?study_id=phs000291.v2.p1" xr:uid="{3CD61B7B-6694-584C-B31D-721F4C197530}"/>
    <hyperlink ref="T2" r:id="rId18" display="https://www.ncbi.nlm.nih.gov/projects/gap/cgi-bin/study.cgi?study_id=phs000293.v1.p1" xr:uid="{BFAEEDC9-2587-824F-8CFB-2DC093B0E4D7}"/>
    <hyperlink ref="U2" r:id="rId19" display="https://www.ncbi.nlm.nih.gov/projects/gap/cgi-bin/study.cgi?study_id=phs000294.v1.p1" xr:uid="{38C72C07-6D88-8C49-9F66-5F222BF4EC4A}"/>
    <hyperlink ref="V2" r:id="rId20" display="https://www.ncbi.nlm.nih.gov/projects/gap/cgi-bin/study.cgi?study_id=phs000298.v4.p3" xr:uid="{FC6BFF9F-75AC-5048-8201-8D262F29C096}"/>
    <hyperlink ref="W2" r:id="rId21" display="https://www.ncbi.nlm.nih.gov/projects/gap/cgi-bin/study.cgi?study_id=phs000344.v1.p1" xr:uid="{D7CE9F34-2139-E14F-AC66-61A343FC8F51}"/>
    <hyperlink ref="X2" r:id="rId22" display="https://www.ncbi.nlm.nih.gov/projects/gap/cgi-bin/study.cgi?study_id=phs000349.v1.p1" xr:uid="{586C4207-13B7-854C-91D4-C95A0120D833}"/>
    <hyperlink ref="Y2" r:id="rId23" display="https://www.ncbi.nlm.nih.gov/projects/gap/cgi-bin/study.cgi?study_id=phs000354.v1.p1" xr:uid="{6E8B35AB-6873-1445-BEF6-9F6036529B79}"/>
    <hyperlink ref="Z2" r:id="rId24" display="https://www.ncbi.nlm.nih.gov/projects/gap/cgi-bin/study.cgi?study_id=phs000371.v2.p1" xr:uid="{12AFFD00-5169-7647-9D7A-71741F354E3A}"/>
    <hyperlink ref="AA2" r:id="rId25" display="https://www.ncbi.nlm.nih.gov/projects/gap/cgi-bin/study.cgi?study_id=phs000374.v1.p1" xr:uid="{86C8568E-F6C3-A147-A9C9-701DD04D102A}"/>
    <hyperlink ref="AB2" r:id="rId26" display="https://www.ncbi.nlm.nih.gov/projects/gap/cgi-bin/study.cgi?study_id=phs000392.v1.p1" xr:uid="{8A756309-4F03-DF47-B7B8-4B2A62073733}"/>
    <hyperlink ref="AC2" r:id="rId27" display="https://www.ncbi.nlm.nih.gov/projects/gap/cgi-bin/study.cgi?study_id=phs000404.v1.p1" xr:uid="{0ACB3639-D4C3-FE48-8283-4A3CBC50068B}"/>
    <hyperlink ref="AD2" r:id="rId28" display="https://www.ncbi.nlm.nih.gov/projects/gap/cgi-bin/study.cgi?study_id=phs000405.v1.p1" xr:uid="{76699D6D-2099-5142-8796-ED3081F6BD44}"/>
    <hyperlink ref="AE2" r:id="rId29" display="https://www.ncbi.nlm.nih.gov/projects/gap/cgi-bin/study.cgi?study_id=phs000422.v1.p1" xr:uid="{266DDACC-1C22-B844-8DDE-BFE0F494D19E}"/>
    <hyperlink ref="AF2" r:id="rId30" display="https://www.ncbi.nlm.nih.gov/projects/gap/cgi-bin/study.cgi?study_id=phs000435.v3.p1" xr:uid="{0ABC91C0-14A3-F94A-B49B-31C1DAAE3C71}"/>
    <hyperlink ref="AG2" r:id="rId31" display="https://www.ncbi.nlm.nih.gov/projects/gap/cgi-bin/study.cgi?study_id=phs000442.v1.p1" xr:uid="{E231EB51-1772-E046-9EB7-6157C1F9EE63}"/>
    <hyperlink ref="AH2" r:id="rId32" display="https://www.ncbi.nlm.nih.gov/projects/gap/cgi-bin/study.cgi?study_id=phs000447.v1.p1" xr:uid="{E19B6353-A81B-9C49-B40C-8F5B83E6B49F}"/>
    <hyperlink ref="AI2" r:id="rId33" display="https://www.ncbi.nlm.nih.gov/projects/gap/cgi-bin/study.cgi?study_id=phs000452.v2.p1" xr:uid="{9E5C5888-5576-9548-A3CF-72AF4506B9C6}"/>
    <hyperlink ref="AJ2" r:id="rId34" display="https://www.ncbi.nlm.nih.gov/projects/gap/cgi-bin/study.cgi?study_id=phs000455.v1.p1" xr:uid="{E58FEAA8-9AF3-234C-8C0E-DA1D2A9F9818}"/>
    <hyperlink ref="AK2" r:id="rId35" display="https://www.ncbi.nlm.nih.gov/projects/gap/cgi-bin/study.cgi?study_id=phs000475.v1.p1" xr:uid="{F83F8424-6463-8D4A-BACF-786940949609}"/>
    <hyperlink ref="AL2" r:id="rId36" display="https://www.ncbi.nlm.nih.gov/projects/gap/cgi-bin/study.cgi?study_id=phs000479.v1.p1" xr:uid="{A1A6F3E3-0D82-3045-9C59-43448FB9480A}"/>
    <hyperlink ref="AM2" r:id="rId37" display="https://www.ncbi.nlm.nih.gov/projects/gap/cgi-bin/study.cgi?study_id=phs000481.v2.p1" xr:uid="{B73755BC-B082-E641-A576-7CEDEF4827C1}"/>
    <hyperlink ref="AN2" r:id="rId38" display="https://www.ncbi.nlm.nih.gov/projects/gap/cgi-bin/study.cgi?study_id=phs000488.v2.p1" xr:uid="{DC6D5184-8FD0-CB45-87C6-2F602DEBF988}"/>
    <hyperlink ref="AO2" r:id="rId39" display="https://www.ncbi.nlm.nih.gov/projects/gap/cgi-bin/study.cgi?study_id=phs000500.v1.p1" xr:uid="{0DF2649F-E8CE-7F4F-B9C4-8A67E398347F}"/>
    <hyperlink ref="AP2" r:id="rId40" display="https://www.ncbi.nlm.nih.gov/projects/gap/cgi-bin/study.cgi?study_id=phs000509.v1.p1" xr:uid="{A16F1E66-BE8D-5346-AC83-8A0D34672EEC}"/>
    <hyperlink ref="AQ2" r:id="rId41" display="https://www.ncbi.nlm.nih.gov/projects/gap/cgi-bin/study.cgi?study_id=phs000514.v1.p1" xr:uid="{FB9570F3-E95E-1B40-BDD1-00CFDFCDD5AA}"/>
    <hyperlink ref="AR2" r:id="rId42" display="https://www.ncbi.nlm.nih.gov/projects/gap/cgi-bin/study.cgi?study_id=phs000516.v2.p1" xr:uid="{6A066DF2-688A-B346-B2F2-6103651F00C5}"/>
    <hyperlink ref="AS2" r:id="rId43" display="https://www.ncbi.nlm.nih.gov/projects/gap/cgi-bin/study.cgi?study_id=phs000518.v1.p1" xr:uid="{303A54F9-3685-CA4A-8401-9E664C64F6BE}"/>
    <hyperlink ref="AT2" r:id="rId44" display="https://www.ncbi.nlm.nih.gov/projects/gap/cgi-bin/study.cgi?study_id=phs000536.v2.p1" xr:uid="{E5984953-8DEC-2C4A-A17F-581C9C6ECF24}"/>
    <hyperlink ref="AU2" r:id="rId45" display="https://www.ncbi.nlm.nih.gov/projects/gap/cgi-bin/study.cgi?study_id=phs000537.v1.p1" xr:uid="{356A8B24-8317-5B4F-A710-C8BE28ECAA09}"/>
    <hyperlink ref="AV2" r:id="rId46" display="https://www.ncbi.nlm.nih.gov/projects/gap/cgi-bin/study.cgi?study_id=phs000539.v1.p1" xr:uid="{86FF8E37-12A0-8E4B-8307-AE0FDCE95600}"/>
    <hyperlink ref="AW2" r:id="rId47" display="https://www.ncbi.nlm.nih.gov/projects/gap/cgi-bin/study.cgi?study_id=phs000542.v1.p1" xr:uid="{CC11D970-C760-5842-B952-9572C0727B35}"/>
    <hyperlink ref="AX2" r:id="rId48" display="https://www.ncbi.nlm.nih.gov/projects/gap/cgi-bin/study.cgi?study_id=phs000553.v1.p1" xr:uid="{A7E4FA54-845F-3140-97F8-A5ADC78A4093}"/>
    <hyperlink ref="AY2" r:id="rId49" display="https://www.ncbi.nlm.nih.gov/projects/gap/cgi-bin/study.cgi?study_id=phs000620.v1.p1" xr:uid="{142FF717-10CC-0847-B2DD-ED18EB19F7B9}"/>
    <hyperlink ref="AZ2" r:id="rId50" display="https://www.ncbi.nlm.nih.gov/projects/gap/cgi-bin/study.cgi?study_id=phs000623.v1.p1" xr:uid="{0897A32E-CFC0-164A-8867-E3896EEC25C3}"/>
    <hyperlink ref="BA2" r:id="rId51" display="https://www.ncbi.nlm.nih.gov/projects/gap/cgi-bin/study.cgi?study_id=phs000636.v1.p1" xr:uid="{BEFA900F-5DF3-ED40-923D-E5E4582E1D95}"/>
    <hyperlink ref="BB2" r:id="rId52" display="https://www.ncbi.nlm.nih.gov/projects/gap/cgi-bin/study.cgi?study_id=phs000647.v1.p1" xr:uid="{82BCFAAF-E929-ED47-A2C3-9B03FC22B808}"/>
    <hyperlink ref="BC2" r:id="rId53" display="https://www.ncbi.nlm.nih.gov/projects/gap/cgi-bin/study.cgi?study_id=phs000655.v3.p1" xr:uid="{E8956346-635F-B145-811A-6BD2BA7A45DD}"/>
    <hyperlink ref="BD2" r:id="rId54" display="https://www.ncbi.nlm.nih.gov/projects/gap/cgi-bin/study.cgi?study_id=phs000659.v1.p1" xr:uid="{0D6C9DA1-9103-1447-A745-76C5A1B1F0D4}"/>
    <hyperlink ref="BE2" r:id="rId55" display="https://www.ncbi.nlm.nih.gov/projects/gap/cgi-bin/study.cgi?study_id=phs000660.v1.p1" xr:uid="{53BA37D2-EE7C-0445-A3FB-AA4A5A33C451}"/>
    <hyperlink ref="BF2" r:id="rId56" display="https://www.ncbi.nlm.nih.gov/projects/gap/cgi-bin/study.cgi?study_id=phs000664.v1.p1" xr:uid="{000C59F6-4ADC-5B4F-9A4D-5EC3EE4D75EB}"/>
    <hyperlink ref="BG2" r:id="rId57" display="https://www.ncbi.nlm.nih.gov/projects/gap/cgi-bin/study.cgi?study_id=phs000678.v1.p1" xr:uid="{49E878DA-5594-5C4B-8577-4BA5D8D70FAC}"/>
    <hyperlink ref="BH2" r:id="rId58" display="https://www.ncbi.nlm.nih.gov/projects/gap/cgi-bin/study.cgi?study_id=phs000690.v1.p1" xr:uid="{3EBA7790-296E-234D-B199-A6000C0FB6BC}"/>
    <hyperlink ref="BI2" r:id="rId59" display="https://www.ncbi.nlm.nih.gov/projects/gap/cgi-bin/study.cgi?study_id=phs000691.v2.p1" xr:uid="{AFDCE93E-93C3-624A-B0E4-2825DCE75C29}"/>
    <hyperlink ref="BJ2" r:id="rId60" display="https://www.ncbi.nlm.nih.gov/projects/gap/cgi-bin/study.cgi?study_id=phs000693.v5.p1" xr:uid="{C83E7F49-39A9-074A-BAE7-D00DF100FE70}"/>
    <hyperlink ref="BK2" r:id="rId61" display="https://www.ncbi.nlm.nih.gov/projects/gap/cgi-bin/study.cgi?study_id=phs000711.v5.p1" xr:uid="{408766DD-6215-6C44-B32B-6FEE9FCA9A5D}"/>
    <hyperlink ref="BL2" r:id="rId62" display="https://www.ncbi.nlm.nih.gov/projects/gap/cgi-bin/study.cgi?study_id=phs000715.v1.p1" xr:uid="{8287CF26-71B9-8F48-B99C-2860E84F3879}"/>
    <hyperlink ref="BM2" r:id="rId63" display="https://www.ncbi.nlm.nih.gov/projects/gap/cgi-bin/study.cgi?study_id=phs000722.v2.p2" xr:uid="{8E08959C-A3BA-6147-ADFF-31126DA509C9}"/>
    <hyperlink ref="BN2" r:id="rId64" display="https://www.ncbi.nlm.nih.gov/projects/gap/cgi-bin/study.cgi?study_id=phs000727.v1.p1" xr:uid="{8CB17FDE-6FBA-6548-A123-3C60BA1618CB}"/>
    <hyperlink ref="BO2" r:id="rId65" display="https://www.ncbi.nlm.nih.gov/projects/gap/cgi-bin/study.cgi?study_id=phs000728.v1.p1" xr:uid="{029B35C8-90AA-8345-AB9F-34173C6B76CB}"/>
    <hyperlink ref="BP2" r:id="rId66" display="https://www.ncbi.nlm.nih.gov/projects/gap/cgi-bin/study.cgi?study_id=phs000732.v1.p1" xr:uid="{C84E1A80-49CB-7C41-9D30-DD070A53D0F4}"/>
    <hyperlink ref="BQ2" r:id="rId67" display="https://www.ncbi.nlm.nih.gov/projects/gap/cgi-bin/study.cgi?study_id=phs000734.v1.p1" xr:uid="{26193BF7-996D-5243-A051-E893C461C335}"/>
    <hyperlink ref="BR2" r:id="rId68" display="https://www.ncbi.nlm.nih.gov/projects/gap/cgi-bin/study.cgi?study_id=phs000744.v4.p2" xr:uid="{BCEE2DC9-B552-2C46-9211-C29702E556FB}"/>
    <hyperlink ref="BS2" r:id="rId69" display="https://www.ncbi.nlm.nih.gov/projects/gap/cgi-bin/study.cgi?study_id=phs000745.v1.p1" xr:uid="{C4E0ACE7-C6CE-7540-951E-6FC2A39CD01F}"/>
    <hyperlink ref="BT2" r:id="rId70" display="https://www.ncbi.nlm.nih.gov/projects/gap/cgi-bin/study.cgi?study_id=phs000747.v2.p1" xr:uid="{8D5A70E0-23ED-D647-80AB-046F915BB74E}"/>
    <hyperlink ref="BU2" r:id="rId71" display="https://www.ncbi.nlm.nih.gov/projects/gap/cgi-bin/study.cgi?study_id=phs000766.v1.p1" xr:uid="{D204EB24-6F1B-2244-B134-E8255D3C0D2E}"/>
    <hyperlink ref="BV2" r:id="rId72" display="https://www.ncbi.nlm.nih.gov/projects/gap/cgi-bin/study.cgi?study_id=phs000775.v1.p1" xr:uid="{B6D51B08-637D-8B45-9617-0B425E0B109A}"/>
    <hyperlink ref="BW2" r:id="rId73" display="https://www.ncbi.nlm.nih.gov/projects/gap/cgi-bin/study.cgi?study_id=phs000793.v1.p1" xr:uid="{4FAD3666-FF02-BF4D-9F9D-FFFE7C297C7B}"/>
    <hyperlink ref="BX2" r:id="rId74" display="https://www.ncbi.nlm.nih.gov/projects/gap/cgi-bin/study.cgi?study_id=phs000809.v1.p1" xr:uid="{4DEFE0D5-FA9C-E24A-859D-36E99957910D}"/>
    <hyperlink ref="BY2" r:id="rId75" display="https://www.ncbi.nlm.nih.gov/projects/gap/cgi-bin/study.cgi?study_id=phs000811.v1.p1" xr:uid="{9DAE267D-A840-F340-A422-E18D896AAFE8}"/>
    <hyperlink ref="BZ2" r:id="rId76" display="https://www.ncbi.nlm.nih.gov/projects/gap/cgi-bin/study.cgi?study_id=phs000816.v2.p1" xr:uid="{19228B7C-A109-944B-B1B0-9B269F8391EB}"/>
    <hyperlink ref="CA2" r:id="rId77" display="https://www.ncbi.nlm.nih.gov/projects/gap/cgi-bin/study.cgi?study_id=phs000817.v1.p1" xr:uid="{D5334668-0725-FE47-9589-76153A6C5717}"/>
    <hyperlink ref="CB2" r:id="rId78" display="https://www.ncbi.nlm.nih.gov/projects/gap/cgi-bin/study.cgi?study_id=phs000825.v1.p1" xr:uid="{DE71BEDD-51E5-1447-AEB0-CB2AD6955323}"/>
    <hyperlink ref="CC2" r:id="rId79" display="https://www.ncbi.nlm.nih.gov/projects/gap/cgi-bin/study.cgi?study_id=phs000827.v3.p1" xr:uid="{B2D86C9D-779D-9E4F-884E-8FD78F8ABF3B}"/>
    <hyperlink ref="CD2" r:id="rId80" display="https://www.ncbi.nlm.nih.gov/projects/gap/cgi-bin/study.cgi?study_id=phs000832.v1.p1" xr:uid="{6389A520-BA21-5842-B102-0483D35768AE}"/>
    <hyperlink ref="CE2" r:id="rId81" display="https://www.ncbi.nlm.nih.gov/projects/gap/cgi-bin/study.cgi?study_id=phs000833.v7.p1" xr:uid="{263647E6-30FD-684A-AD33-C7566426DD1B}"/>
    <hyperlink ref="CF2" r:id="rId82" display="https://www.ncbi.nlm.nih.gov/projects/gap/cgi-bin/study.cgi?study_id=phs000848.v1.p1" xr:uid="{BFE2787B-2C76-544F-8D0B-0C12FCD5FC1C}"/>
    <hyperlink ref="CG2" r:id="rId83" display="https://www.ncbi.nlm.nih.gov/projects/gap/cgi-bin/study.cgi?study_id=phs000853.v1.p1" xr:uid="{4406E08C-EA08-A14E-8984-4FFB8D6E375B}"/>
    <hyperlink ref="CH2" r:id="rId84" display="https://www.ncbi.nlm.nih.gov/projects/gap/cgi-bin/study.cgi?study_id=phs000864.v1.p1" xr:uid="{7478E39F-EFA4-AD42-B3C9-EFD3A940B0E8}"/>
    <hyperlink ref="CI2" r:id="rId85" display="https://www.ncbi.nlm.nih.gov/projects/gap/cgi-bin/study.cgi?study_id=phs000868.v1.p1" xr:uid="{7DC7B6AA-975A-7C47-9581-DE9483264D6B}"/>
    <hyperlink ref="CJ2" r:id="rId86" display="https://www.ncbi.nlm.nih.gov/projects/gap/cgi-bin/study.cgi?study_id=phs000896.v1.p1" xr:uid="{E0D19B70-0A54-FB4D-AB09-836600CF5532}"/>
    <hyperlink ref="CK2" r:id="rId87" display="https://www.ncbi.nlm.nih.gov/projects/gap/cgi-bin/study.cgi?study_id=phs000901.v1.p1" xr:uid="{8FEF88BD-E1F0-7044-A390-460BD43AED98}"/>
    <hyperlink ref="CL2" r:id="rId88" display="https://www.ncbi.nlm.nih.gov/projects/gap/cgi-bin/study.cgi?study_id=phs000982.v1.p1" xr:uid="{7427CF09-AD5B-5846-AD5F-6DD1F0BF8ED5}"/>
    <hyperlink ref="CM2" r:id="rId89" display="https://www.ncbi.nlm.nih.gov/projects/gap/cgi-bin/study.cgi?study_id=phs001022.v1.p1" xr:uid="{B46B42D8-A809-5C4B-A478-895238488EBA}"/>
    <hyperlink ref="CN2" r:id="rId90" display="https://www.ncbi.nlm.nih.gov/projects/gap/cgi-bin/study.cgi?study_id=phs001039.v1.p1" xr:uid="{62B6C5D8-4C89-994E-B242-7F3A1C375EB1}"/>
    <hyperlink ref="CO2" r:id="rId91" display="https://www.ncbi.nlm.nih.gov/projects/gap/cgi-bin/study.cgi?study_id=phs001048.v1.p1" xr:uid="{505C02BB-F662-4B45-B046-6A081276A48D}"/>
    <hyperlink ref="CP2" r:id="rId92" display="https://www.ncbi.nlm.nih.gov/projects/gap/cgi-bin/study.cgi?study_id=phs001080.v1.p1" xr:uid="{4572F420-75B9-D341-9986-77F41EF0F355}"/>
    <hyperlink ref="CQ2" r:id="rId93" display="https://www.ncbi.nlm.nih.gov/projects/gap/cgi-bin/study.cgi?study_id=phs001135.v1.p1" xr:uid="{B1CD93AA-7FA0-E94E-9261-A04F4BF958FA}"/>
    <hyperlink ref="CR2" r:id="rId94" display="https://www.ncbi.nlm.nih.gov/projects/gap/cgi-bin/study.cgi?study_id=phs001157.v1.p1" xr:uid="{2785DBAD-A6F2-D04A-B8E1-3524F27973B7}"/>
    <hyperlink ref="CS2" r:id="rId95" display="https://www.ncbi.nlm.nih.gov/projects/gap/cgi-bin/study.cgi?study_id=phs001158.v1.p1" xr:uid="{3B48B22A-B36F-0549-90EB-B931120738E9}"/>
    <hyperlink ref="CT2" r:id="rId96" display="https://www.ncbi.nlm.nih.gov/projects/gap/cgi-bin/study.cgi?study_id=phs001172.v1.p2" xr:uid="{DB8878D6-3148-FC4E-A1FB-2A4D59158F53}"/>
    <hyperlink ref="CU2" r:id="rId97" display="https://www.ncbi.nlm.nih.gov/projects/gap/cgi-bin/study.cgi?study_id=phs001182.v1.p1" xr:uid="{51EB1343-77A7-F847-B5E0-1BB4A8738F8C}"/>
    <hyperlink ref="CV2" r:id="rId98" display="https://www.ncbi.nlm.nih.gov/projects/gap/cgi-bin/study.cgi?study_id=phs001188.v1.p1" xr:uid="{D5A08E6D-1468-CB43-92A4-A41313C9A03C}"/>
    <hyperlink ref="CW2" r:id="rId99" display="https://www.ncbi.nlm.nih.gov/projects/gap/cgi-bin/study.cgi?study_id=phs001195.v1.p1" xr:uid="{F28ABE6F-CD8C-154E-B508-67FB48BEB8D8}"/>
    <hyperlink ref="CX2" r:id="rId100" display="https://www.ncbi.nlm.nih.gov/projects/gap/cgi-bin/study.cgi?study_id=phs001197.v1.p1" xr:uid="{B86E178C-6EFC-C143-9E26-902E36903AE2}"/>
    <hyperlink ref="CY2" r:id="rId101" display="https://www.ncbi.nlm.nih.gov/projects/gap/cgi-bin/study.cgi?study_id=phs001206.v1.p1" xr:uid="{D7A634DE-8140-1D49-8267-94E5CDFBAB9D}"/>
    <hyperlink ref="CZ2" r:id="rId102" display="https://www.ncbi.nlm.nih.gov/projects/gap/cgi-bin/study.cgi?study_id=phs001209.v1.p1" xr:uid="{FE733774-8F97-4B4B-B561-7E2D83156836}"/>
    <hyperlink ref="DA2" r:id="rId103" display="https://www.ncbi.nlm.nih.gov/projects/gap/cgi-bin/study.cgi?study_id=phs001210.v1.p1" xr:uid="{FE8DE9B5-DC88-0342-9D0A-B5D7B1E1BA0B}"/>
    <hyperlink ref="DB2" r:id="rId104" display="https://www.ncbi.nlm.nih.gov/projects/gap/cgi-bin/study.cgi?study_id=phs001213.v1.p1" xr:uid="{717499E2-B600-944E-AF5B-D7FC9A490AA2}"/>
    <hyperlink ref="DC2" r:id="rId105" display="https://www.ncbi.nlm.nih.gov/projects/gap/cgi-bin/study.cgi?study_id=phs001231.v2.p1" xr:uid="{B6575AB8-B8FB-7446-B1D1-7D18D0C583C4}"/>
    <hyperlink ref="DD2" r:id="rId106" display="https://www.ncbi.nlm.nih.gov/projects/gap/cgi-bin/study.cgi?study_id=phs001245.v1.p1" xr:uid="{43C21224-4F46-234E-9F9B-F4CB3DF3B951}"/>
    <hyperlink ref="DE2" r:id="rId107" display="https://www.ncbi.nlm.nih.gov/projects/gap/cgi-bin/study.cgi?study_id=phs001266.v1.p1" xr:uid="{67E9DF61-F1BA-564E-9175-6D03E41B92A1}"/>
    <hyperlink ref="DF2" r:id="rId108" display="https://www.ncbi.nlm.nih.gov/projects/gap/cgi-bin/study.cgi?study_id=phs001299.v1.p1" xr:uid="{E0F79C49-F80F-6444-A71F-CDCA8B468427}"/>
    <hyperlink ref="DG2" r:id="rId109" display="https://www.ncbi.nlm.nih.gov/projects/gap/cgi-bin/study.cgi?study_id=phs001300.v1.p1" xr:uid="{DFD4506D-B72F-B94C-B6F3-C96C275C8CBF}"/>
    <hyperlink ref="DH2" r:id="rId110" display="https://www.ncbi.nlm.nih.gov/projects/gap/cgi-bin/study.cgi?study_id=phs001303.v1.p1" xr:uid="{699AE523-E7EA-B347-92ED-65547D1AC55B}"/>
    <hyperlink ref="DI2" r:id="rId111" display="https://www.ncbi.nlm.nih.gov/projects/gap/cgi-bin/study.cgi?study_id=phs001322.v1.p1" xr:uid="{B559C36E-50EE-034E-8A94-B4AA7CCDDCD0}"/>
    <hyperlink ref="DJ2" r:id="rId112" display="https://www.ncbi.nlm.nih.gov/projects/gap/cgi-bin/study.cgi?study_id=phs001377.v1.p1" xr:uid="{2E53C8E9-ED9D-8A41-A4AA-D89EB8F7E6FC}"/>
    <hyperlink ref="DK2" r:id="rId113" display="https://www.ncbi.nlm.nih.gov/projects/gap/cgi-bin/study.cgi?study_id=phs001385.v1.p1" xr:uid="{B28ED143-3DB8-D541-907B-8C53D823B8B9}"/>
    <hyperlink ref="DL2" r:id="rId114" display="https://www.ncbi.nlm.nih.gov/projects/gap/cgi-bin/study.cgi?study_id=phs001403.v1.p1" xr:uid="{FFC6DEE3-5420-EE4A-89F3-64D55EAA7D48}"/>
    <hyperlink ref="DM2" r:id="rId115" display="https://www.ncbi.nlm.nih.gov/projects/gap/cgi-bin/study.cgi?study_id=phs001438.v1.p1" xr:uid="{B753BD76-4F63-5245-BA58-2CBF0E3A1DF9}"/>
    <hyperlink ref="DN2" r:id="rId116" display="https://www.ncbi.nlm.nih.gov/projects/gap/cgi-bin/study.cgi?study_id=phs001463.v1.p1" xr:uid="{25093AE9-5D4B-0241-B806-0C91A21748AF}"/>
    <hyperlink ref="DO2" r:id="rId117" display="https://www.ncbi.nlm.nih.gov/projects/gap/cgi-bin/study.cgi?study_id=phs001500.v1.p1" xr:uid="{84517881-4DAB-5C4B-9CEE-B85CA4A29EF0}"/>
    <hyperlink ref="B2" r:id="rId118" tooltip="sort ascending" display="https://www.ncbi.nlm.nih.gov/projects/gap/cgi-bin/collection.cgi?study_id=phs000688.v1.p1" xr:uid="{7B4468C3-DFCE-A64E-9821-5A2F4F0C563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068CE9-E3CF-F74E-83BD-5963ACE9B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8F48B9A-C10D-E345-B180-A793DB4FA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DP3:DP23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0E03-C8E6-814E-986C-720A9D7C77E3}">
  <sheetPr codeName="Sheet5"/>
  <dimension ref="A1"/>
  <sheetViews>
    <sheetView topLeftCell="A7"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ECE4-9F7E-F144-909B-E63D60787F47}">
  <sheetPr codeName="Sheet7"/>
  <dimension ref="A2:AE673"/>
  <sheetViews>
    <sheetView tabSelected="1" zoomScale="150" zoomScaleNormal="15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U2" sqref="U2"/>
    </sheetView>
  </sheetViews>
  <sheetFormatPr baseColWidth="10" defaultRowHeight="13" x14ac:dyDescent="0.15"/>
  <cols>
    <col min="1" max="1" width="3.5" style="8" customWidth="1"/>
    <col min="2" max="2" width="23.5" style="8" bestFit="1" customWidth="1"/>
    <col min="3" max="3" width="0.1640625" style="8" customWidth="1"/>
    <col min="4" max="16" width="3.33203125" style="8" customWidth="1"/>
    <col min="17" max="17" width="16.5" style="8" customWidth="1"/>
    <col min="18" max="18" width="11.83203125" style="8" customWidth="1"/>
    <col min="19" max="19" width="6.1640625" style="8" customWidth="1"/>
    <col min="20" max="16384" width="10.83203125" style="8"/>
  </cols>
  <sheetData>
    <row r="2" spans="1:26" ht="25" customHeight="1" x14ac:dyDescent="0.15">
      <c r="A2" s="28" t="s">
        <v>531</v>
      </c>
      <c r="B2" s="28"/>
      <c r="D2" s="9" t="s">
        <v>333</v>
      </c>
      <c r="E2" s="9" t="s">
        <v>350</v>
      </c>
      <c r="F2" s="9" t="s">
        <v>347</v>
      </c>
      <c r="G2" s="9" t="s">
        <v>348</v>
      </c>
      <c r="H2" s="9" t="s">
        <v>526</v>
      </c>
      <c r="I2" s="9" t="s">
        <v>349</v>
      </c>
      <c r="J2" s="9" t="s">
        <v>527</v>
      </c>
      <c r="K2" s="9" t="s">
        <v>351</v>
      </c>
      <c r="L2" s="9" t="s">
        <v>352</v>
      </c>
      <c r="M2" s="9" t="s">
        <v>475</v>
      </c>
      <c r="N2" s="9" t="s">
        <v>474</v>
      </c>
      <c r="O2" s="9" t="s">
        <v>498</v>
      </c>
      <c r="P2" s="9" t="s">
        <v>345</v>
      </c>
      <c r="Q2" s="9"/>
      <c r="R2" s="21" t="s">
        <v>554</v>
      </c>
      <c r="S2" s="9"/>
      <c r="T2" s="8" t="s">
        <v>346</v>
      </c>
      <c r="U2" s="8" t="s">
        <v>547</v>
      </c>
      <c r="V2" s="8" t="s">
        <v>357</v>
      </c>
      <c r="W2" s="8" t="s">
        <v>551</v>
      </c>
      <c r="Z2" s="21" t="s">
        <v>554</v>
      </c>
    </row>
    <row r="3" spans="1:26" ht="17" customHeight="1" x14ac:dyDescent="0.15">
      <c r="A3" s="14" t="s">
        <v>477</v>
      </c>
      <c r="B3" s="14"/>
      <c r="C3" s="14"/>
      <c r="D3" s="10">
        <v>2504</v>
      </c>
      <c r="E3" s="10"/>
      <c r="F3" s="10"/>
      <c r="G3" s="10"/>
      <c r="H3" s="10"/>
      <c r="I3" s="10"/>
      <c r="J3" s="10"/>
      <c r="K3" s="10">
        <v>465</v>
      </c>
      <c r="L3" s="10"/>
      <c r="M3" s="10"/>
      <c r="N3" s="10"/>
      <c r="O3" s="10"/>
      <c r="P3" s="10"/>
      <c r="Q3" s="10">
        <f>LOG10(MIN(D3,F3:P3))</f>
        <v>2.667452952889954</v>
      </c>
      <c r="R3" s="24">
        <f>(MIN(D3,F3:O3))</f>
        <v>465</v>
      </c>
      <c r="S3" s="22"/>
      <c r="T3" s="14" t="s">
        <v>478</v>
      </c>
      <c r="U3" s="16" t="s">
        <v>353</v>
      </c>
      <c r="V3" s="14"/>
      <c r="W3" s="14" t="s">
        <v>544</v>
      </c>
      <c r="Z3" s="8">
        <f ca="1">OFFSET(Matrix,TRUNC((ROW()-ROW($Z$3))/COLUMNS(Matrix)),MOD(ROW()-ROW($Z$3),COLUMNS(Matrix)),1,1)</f>
        <v>2504</v>
      </c>
    </row>
    <row r="4" spans="1:26" ht="17" customHeight="1" x14ac:dyDescent="0.15">
      <c r="A4" s="14" t="s">
        <v>361</v>
      </c>
      <c r="B4" s="14"/>
      <c r="C4" s="14"/>
      <c r="D4" s="10">
        <v>4000</v>
      </c>
      <c r="E4" s="10">
        <v>2000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>
        <f t="shared" ref="Q4:Q6" si="0">LOG10(MIN(D4,F4:P4))</f>
        <v>3.6020599913279625</v>
      </c>
      <c r="R4" s="24">
        <f t="shared" ref="R4:R6" si="1">(MIN(D4,F4:O4))</f>
        <v>4000</v>
      </c>
      <c r="S4" s="22"/>
      <c r="T4" s="14" t="s">
        <v>497</v>
      </c>
      <c r="U4" s="18" t="s">
        <v>546</v>
      </c>
      <c r="V4" s="14"/>
      <c r="W4" s="14" t="s">
        <v>545</v>
      </c>
      <c r="Z4" s="8">
        <f ca="1">OFFSET(Matrix,TRUNC((ROW()-ROW($Z$3))/COLUMNS(Matrix)),MOD(ROW()-ROW($Z$3),COLUMNS(Matrix)),1,1)</f>
        <v>0</v>
      </c>
    </row>
    <row r="5" spans="1:26" ht="17" customHeight="1" x14ac:dyDescent="0.15">
      <c r="A5" s="14" t="s">
        <v>535</v>
      </c>
      <c r="B5" s="14"/>
      <c r="C5" s="14"/>
      <c r="D5" s="10">
        <v>100000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>
        <v>100000</v>
      </c>
      <c r="P5" s="10"/>
      <c r="Q5" s="10">
        <f t="shared" si="0"/>
        <v>5</v>
      </c>
      <c r="R5" s="24">
        <f t="shared" si="1"/>
        <v>100000</v>
      </c>
      <c r="S5" s="22"/>
      <c r="T5" s="14" t="s">
        <v>537</v>
      </c>
      <c r="U5" s="16" t="s">
        <v>536</v>
      </c>
      <c r="V5" s="14"/>
      <c r="W5" s="14" t="s">
        <v>535</v>
      </c>
    </row>
    <row r="6" spans="1:26" ht="17" customHeight="1" x14ac:dyDescent="0.15">
      <c r="A6" s="14" t="s">
        <v>540</v>
      </c>
      <c r="B6" s="14"/>
      <c r="C6" s="14"/>
      <c r="D6" s="10">
        <v>1000000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>
        <v>1000000</v>
      </c>
      <c r="P6" s="10"/>
      <c r="Q6" s="10">
        <f t="shared" si="0"/>
        <v>6</v>
      </c>
      <c r="R6" s="24">
        <f t="shared" si="1"/>
        <v>1000000</v>
      </c>
      <c r="S6" s="22"/>
      <c r="T6" s="14" t="s">
        <v>538</v>
      </c>
      <c r="U6" s="18" t="s">
        <v>541</v>
      </c>
      <c r="V6" s="14"/>
      <c r="W6" s="14" t="s">
        <v>540</v>
      </c>
    </row>
    <row r="7" spans="1:26" ht="17" customHeight="1" x14ac:dyDescent="0.15">
      <c r="A7" s="14" t="s">
        <v>533</v>
      </c>
      <c r="B7" s="14"/>
      <c r="C7" s="1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24"/>
      <c r="S7" s="22"/>
      <c r="T7" s="14" t="s">
        <v>431</v>
      </c>
      <c r="U7" s="18" t="s">
        <v>542</v>
      </c>
      <c r="V7" s="14"/>
      <c r="W7" s="14" t="s">
        <v>550</v>
      </c>
      <c r="Z7" s="8">
        <f ca="1">OFFSET(Matrix,TRUNC((ROW()-ROW($Z$3))/COLUMNS(Matrix)),MOD(ROW()-ROW($Z$3),COLUMNS(Matrix)),1,1)</f>
        <v>0</v>
      </c>
    </row>
    <row r="8" spans="1:26" ht="17" customHeight="1" x14ac:dyDescent="0.15">
      <c r="A8" s="14"/>
      <c r="B8" s="17" t="s">
        <v>432</v>
      </c>
      <c r="C8" s="17" t="s">
        <v>433</v>
      </c>
      <c r="D8" s="20">
        <v>1409</v>
      </c>
      <c r="E8" s="10"/>
      <c r="F8" s="10"/>
      <c r="G8" s="20"/>
      <c r="H8" s="20"/>
      <c r="I8" s="20"/>
      <c r="J8" s="10"/>
      <c r="K8" s="20"/>
      <c r="L8" s="10"/>
      <c r="M8" s="10"/>
      <c r="N8" s="10"/>
      <c r="O8" s="10"/>
      <c r="P8" s="10"/>
      <c r="Q8" s="10">
        <f>LOG10(MIN(D8,F8:P8))</f>
        <v>3.1489109931093564</v>
      </c>
      <c r="R8" s="24">
        <f t="shared" ref="R8:R29" si="2">(MIN(D8,F8:O8))</f>
        <v>1409</v>
      </c>
      <c r="S8" s="22"/>
      <c r="T8" s="14"/>
      <c r="U8" s="16"/>
      <c r="V8" s="14"/>
      <c r="W8" s="8" t="s">
        <v>433</v>
      </c>
      <c r="Z8" s="8">
        <f ca="1">OFFSET(Matrix,TRUNC((ROW()-ROW($Z$3))/COLUMNS(Matrix)),MOD(ROW()-ROW($Z$3),COLUMNS(Matrix)),1,1)</f>
        <v>0</v>
      </c>
    </row>
    <row r="9" spans="1:26" ht="17" customHeight="1" x14ac:dyDescent="0.15">
      <c r="A9" s="14"/>
      <c r="B9" s="17" t="s">
        <v>434</v>
      </c>
      <c r="C9" s="17" t="s">
        <v>435</v>
      </c>
      <c r="D9" s="20">
        <v>2799</v>
      </c>
      <c r="E9" s="10"/>
      <c r="F9" s="10"/>
      <c r="G9" s="20"/>
      <c r="H9" s="20"/>
      <c r="I9" s="20"/>
      <c r="J9" s="10"/>
      <c r="K9" s="20"/>
      <c r="L9" s="10"/>
      <c r="M9" s="10"/>
      <c r="N9" s="10"/>
      <c r="O9" s="10"/>
      <c r="P9" s="10"/>
      <c r="Q9" s="10">
        <f t="shared" ref="Q9:Q35" si="3">LOG10(MIN(D9,F9:P9))</f>
        <v>3.4470028984661623</v>
      </c>
      <c r="R9" s="24">
        <f t="shared" si="2"/>
        <v>2799</v>
      </c>
      <c r="S9" s="22"/>
      <c r="T9" s="14"/>
      <c r="U9" s="16"/>
      <c r="V9" s="14"/>
      <c r="W9" s="8" t="s">
        <v>435</v>
      </c>
      <c r="Z9" s="8">
        <f ca="1">OFFSET(Matrix,TRUNC((ROW()-ROW($Z$3))/COLUMNS(Matrix)),MOD(ROW()-ROW($Z$3),COLUMNS(Matrix)),1,1)</f>
        <v>0</v>
      </c>
    </row>
    <row r="10" spans="1:26" ht="17" customHeight="1" x14ac:dyDescent="0.15">
      <c r="A10" s="14"/>
      <c r="B10" s="17" t="s">
        <v>436</v>
      </c>
      <c r="C10" s="17" t="s">
        <v>437</v>
      </c>
      <c r="D10" s="20">
        <v>7500</v>
      </c>
      <c r="E10" s="10"/>
      <c r="F10" s="10"/>
      <c r="G10" s="20"/>
      <c r="H10" s="20"/>
      <c r="I10" s="20"/>
      <c r="J10" s="10"/>
      <c r="K10" s="20"/>
      <c r="L10" s="10"/>
      <c r="M10" s="10"/>
      <c r="N10" s="10"/>
      <c r="O10" s="10"/>
      <c r="P10" s="10"/>
      <c r="Q10" s="10">
        <f t="shared" si="3"/>
        <v>3.8750612633917001</v>
      </c>
      <c r="R10" s="24">
        <f t="shared" si="2"/>
        <v>7500</v>
      </c>
      <c r="S10" s="22"/>
      <c r="T10" s="14"/>
      <c r="U10" s="16"/>
      <c r="V10" s="14"/>
      <c r="W10" s="8" t="s">
        <v>437</v>
      </c>
      <c r="Z10" s="8">
        <f ca="1">OFFSET(Matrix,TRUNC((ROW()-ROW($Z$3))/COLUMNS(Matrix)),MOD(ROW()-ROW($Z$3),COLUMNS(Matrix)),1,1)</f>
        <v>465</v>
      </c>
    </row>
    <row r="11" spans="1:26" ht="17" customHeight="1" x14ac:dyDescent="0.15">
      <c r="A11" s="14"/>
      <c r="B11" s="17" t="s">
        <v>438</v>
      </c>
      <c r="C11" s="17" t="s">
        <v>439</v>
      </c>
      <c r="D11" s="20">
        <v>1100</v>
      </c>
      <c r="E11" s="10"/>
      <c r="F11" s="10"/>
      <c r="G11" s="20"/>
      <c r="H11" s="20" t="s">
        <v>499</v>
      </c>
      <c r="I11" s="20"/>
      <c r="J11" s="10"/>
      <c r="K11" s="20"/>
      <c r="L11" s="10"/>
      <c r="M11" s="10"/>
      <c r="N11" s="10"/>
      <c r="O11" s="10"/>
      <c r="P11" s="10"/>
      <c r="Q11" s="10">
        <f t="shared" si="3"/>
        <v>3.0413926851582249</v>
      </c>
      <c r="R11" s="24">
        <f t="shared" si="2"/>
        <v>1100</v>
      </c>
      <c r="S11" s="22"/>
      <c r="T11" s="14"/>
      <c r="U11" s="16"/>
      <c r="V11" s="14"/>
      <c r="W11" s="8" t="s">
        <v>439</v>
      </c>
      <c r="Z11" s="8">
        <f ca="1">OFFSET(Matrix,TRUNC((ROW()-ROW($Z$3))/COLUMNS(Matrix)),MOD(ROW()-ROW($Z$3),COLUMNS(Matrix)),1,1)</f>
        <v>0</v>
      </c>
    </row>
    <row r="12" spans="1:26" ht="17" customHeight="1" x14ac:dyDescent="0.15">
      <c r="A12" s="14"/>
      <c r="B12" s="17" t="s">
        <v>440</v>
      </c>
      <c r="C12" s="17" t="s">
        <v>441</v>
      </c>
      <c r="D12" s="20">
        <v>11413</v>
      </c>
      <c r="E12" s="10"/>
      <c r="F12" s="10"/>
      <c r="G12" s="20"/>
      <c r="H12" s="20"/>
      <c r="I12" s="20"/>
      <c r="J12" s="10"/>
      <c r="K12" s="20"/>
      <c r="L12" s="10"/>
      <c r="M12" s="10"/>
      <c r="N12" s="10"/>
      <c r="O12" s="10"/>
      <c r="P12" s="10"/>
      <c r="Q12" s="10">
        <f t="shared" si="3"/>
        <v>4.0573998172660621</v>
      </c>
      <c r="R12" s="24">
        <f t="shared" si="2"/>
        <v>11413</v>
      </c>
      <c r="S12" s="22"/>
      <c r="T12" s="14"/>
      <c r="U12" s="16"/>
      <c r="V12" s="14"/>
      <c r="W12" s="8" t="s">
        <v>441</v>
      </c>
      <c r="Z12" s="8">
        <f ca="1">OFFSET(Matrix,TRUNC((ROW()-ROW($Z$3))/COLUMNS(Matrix)),MOD(ROW()-ROW($Z$3),COLUMNS(Matrix)),1,1)</f>
        <v>0</v>
      </c>
    </row>
    <row r="13" spans="1:26" ht="17" customHeight="1" x14ac:dyDescent="0.15">
      <c r="A13" s="14"/>
      <c r="B13" s="17" t="s">
        <v>442</v>
      </c>
      <c r="C13" s="17" t="s">
        <v>443</v>
      </c>
      <c r="D13" s="20">
        <v>3622</v>
      </c>
      <c r="E13" s="10"/>
      <c r="F13" s="10"/>
      <c r="G13" s="20"/>
      <c r="H13" s="20"/>
      <c r="I13" s="20"/>
      <c r="J13" s="10"/>
      <c r="K13" s="20"/>
      <c r="L13" s="10"/>
      <c r="M13" s="10"/>
      <c r="N13" s="10"/>
      <c r="O13" s="10"/>
      <c r="P13" s="10"/>
      <c r="Q13" s="10">
        <f t="shared" si="3"/>
        <v>3.5589484459780394</v>
      </c>
      <c r="R13" s="24">
        <f t="shared" si="2"/>
        <v>3622</v>
      </c>
      <c r="S13" s="22"/>
      <c r="T13" s="14"/>
      <c r="U13" s="16"/>
      <c r="V13" s="14"/>
      <c r="W13" s="8" t="s">
        <v>443</v>
      </c>
      <c r="Z13" s="8">
        <f ca="1">OFFSET(Matrix,TRUNC((ROW()-ROW($Z$3))/COLUMNS(Matrix)),MOD(ROW()-ROW($Z$3),COLUMNS(Matrix)),1,1)</f>
        <v>0</v>
      </c>
    </row>
    <row r="14" spans="1:26" ht="17" customHeight="1" x14ac:dyDescent="0.15">
      <c r="A14" s="14"/>
      <c r="B14" s="17" t="s">
        <v>444</v>
      </c>
      <c r="C14" s="17" t="s">
        <v>445</v>
      </c>
      <c r="D14" s="20">
        <v>3600</v>
      </c>
      <c r="E14" s="10"/>
      <c r="F14" s="10"/>
      <c r="G14" s="20"/>
      <c r="H14" s="20"/>
      <c r="I14" s="20"/>
      <c r="J14" s="10"/>
      <c r="K14" s="20"/>
      <c r="L14" s="10"/>
      <c r="M14" s="10"/>
      <c r="N14" s="10"/>
      <c r="O14" s="10"/>
      <c r="P14" s="10"/>
      <c r="Q14" s="10">
        <f t="shared" si="3"/>
        <v>3.5563025007672873</v>
      </c>
      <c r="R14" s="24">
        <f t="shared" si="2"/>
        <v>3600</v>
      </c>
      <c r="S14" s="22"/>
      <c r="T14" s="14"/>
      <c r="U14" s="16"/>
      <c r="V14" s="14"/>
      <c r="W14" s="8" t="s">
        <v>445</v>
      </c>
      <c r="Z14" s="8">
        <f ca="1">OFFSET(Matrix,TRUNC((ROW()-ROW($Z$3))/COLUMNS(Matrix)),MOD(ROW()-ROW($Z$3),COLUMNS(Matrix)),1,1)</f>
        <v>0</v>
      </c>
    </row>
    <row r="15" spans="1:26" ht="17" customHeight="1" x14ac:dyDescent="0.15">
      <c r="A15" s="14"/>
      <c r="B15" s="17" t="s">
        <v>446</v>
      </c>
      <c r="C15" s="17" t="s">
        <v>447</v>
      </c>
      <c r="D15" s="20">
        <v>4089</v>
      </c>
      <c r="E15" s="10"/>
      <c r="F15" s="10"/>
      <c r="G15" s="20"/>
      <c r="H15" s="20"/>
      <c r="I15" s="20"/>
      <c r="J15" s="10"/>
      <c r="K15" s="20"/>
      <c r="L15" s="10"/>
      <c r="M15" s="10"/>
      <c r="N15" s="10"/>
      <c r="O15" s="10"/>
      <c r="P15" s="10"/>
      <c r="Q15" s="10">
        <f t="shared" si="3"/>
        <v>3.6116171105543362</v>
      </c>
      <c r="R15" s="24">
        <f t="shared" si="2"/>
        <v>4089</v>
      </c>
      <c r="S15" s="22"/>
      <c r="T15" s="14"/>
      <c r="U15" s="16"/>
      <c r="V15" s="14"/>
      <c r="W15" s="8" t="s">
        <v>447</v>
      </c>
      <c r="Z15" s="8">
        <f ca="1">OFFSET(Matrix,TRUNC((ROW()-ROW($Z$3))/COLUMNS(Matrix)),MOD(ROW()-ROW($Z$3),COLUMNS(Matrix)),1,1)</f>
        <v>0</v>
      </c>
    </row>
    <row r="16" spans="1:26" ht="17" customHeight="1" x14ac:dyDescent="0.15">
      <c r="A16" s="14"/>
      <c r="B16" s="17" t="s">
        <v>448</v>
      </c>
      <c r="C16" s="17" t="s">
        <v>449</v>
      </c>
      <c r="D16" s="20">
        <v>1400</v>
      </c>
      <c r="E16" s="10"/>
      <c r="F16" s="10"/>
      <c r="G16" s="20"/>
      <c r="H16" s="20"/>
      <c r="I16" s="20"/>
      <c r="J16" s="10"/>
      <c r="K16" s="20"/>
      <c r="L16" s="10"/>
      <c r="M16" s="10"/>
      <c r="N16" s="10"/>
      <c r="O16" s="10"/>
      <c r="P16" s="10"/>
      <c r="Q16" s="10">
        <f t="shared" si="3"/>
        <v>3.1461280356782382</v>
      </c>
      <c r="R16" s="24">
        <f t="shared" si="2"/>
        <v>1400</v>
      </c>
      <c r="S16" s="22"/>
      <c r="T16" s="14"/>
      <c r="U16" s="16"/>
      <c r="V16" s="14"/>
      <c r="W16" s="8" t="s">
        <v>449</v>
      </c>
      <c r="Z16" s="8">
        <f ca="1">OFFSET(Matrix,TRUNC((ROW()-ROW($Z$3))/COLUMNS(Matrix)),MOD(ROW()-ROW($Z$3),COLUMNS(Matrix)),1,1)</f>
        <v>4000</v>
      </c>
    </row>
    <row r="17" spans="1:26" ht="17" customHeight="1" x14ac:dyDescent="0.15">
      <c r="A17" s="14"/>
      <c r="B17" s="17" t="s">
        <v>450</v>
      </c>
      <c r="C17" s="17" t="s">
        <v>451</v>
      </c>
      <c r="D17" s="20">
        <v>1860</v>
      </c>
      <c r="E17" s="10"/>
      <c r="F17" s="10"/>
      <c r="G17" s="20"/>
      <c r="H17" s="20"/>
      <c r="I17" s="20"/>
      <c r="J17" s="10"/>
      <c r="K17" s="20"/>
      <c r="L17" s="10"/>
      <c r="M17" s="10"/>
      <c r="N17" s="10"/>
      <c r="O17" s="10"/>
      <c r="P17" s="10"/>
      <c r="Q17" s="10">
        <f t="shared" si="3"/>
        <v>3.2695129442179165</v>
      </c>
      <c r="R17" s="24">
        <f t="shared" si="2"/>
        <v>1860</v>
      </c>
      <c r="S17" s="22"/>
      <c r="T17" s="14"/>
      <c r="U17" s="16"/>
      <c r="V17" s="14"/>
      <c r="W17" s="8" t="s">
        <v>451</v>
      </c>
      <c r="Z17" s="8">
        <f ca="1">OFFSET(Matrix,TRUNC((ROW()-ROW($Z$3))/COLUMNS(Matrix)),MOD(ROW()-ROW($Z$3),COLUMNS(Matrix)),1,1)</f>
        <v>2000</v>
      </c>
    </row>
    <row r="18" spans="1:26" ht="17" customHeight="1" x14ac:dyDescent="0.15">
      <c r="A18" s="14"/>
      <c r="B18" s="17" t="s">
        <v>452</v>
      </c>
      <c r="C18" s="17" t="s">
        <v>453</v>
      </c>
      <c r="D18" s="20">
        <v>967</v>
      </c>
      <c r="E18" s="10"/>
      <c r="F18" s="10"/>
      <c r="G18" s="20"/>
      <c r="H18" s="20"/>
      <c r="I18" s="20"/>
      <c r="J18" s="10"/>
      <c r="K18" s="20"/>
      <c r="L18" s="10"/>
      <c r="M18" s="10"/>
      <c r="N18" s="10"/>
      <c r="O18" s="10"/>
      <c r="P18" s="10"/>
      <c r="Q18" s="10">
        <f t="shared" si="3"/>
        <v>2.9854264740830017</v>
      </c>
      <c r="R18" s="24">
        <f t="shared" si="2"/>
        <v>967</v>
      </c>
      <c r="S18" s="22"/>
      <c r="T18" s="14"/>
      <c r="U18" s="16"/>
      <c r="V18" s="14"/>
      <c r="W18" s="8" t="s">
        <v>453</v>
      </c>
      <c r="Z18" s="8">
        <f ca="1">OFFSET(Matrix,TRUNC((ROW()-ROW($Z$3))/COLUMNS(Matrix)),MOD(ROW()-ROW($Z$3),COLUMNS(Matrix)),1,1)</f>
        <v>0</v>
      </c>
    </row>
    <row r="19" spans="1:26" ht="17" customHeight="1" x14ac:dyDescent="0.15">
      <c r="A19" s="14"/>
      <c r="B19" s="17" t="s">
        <v>454</v>
      </c>
      <c r="C19" s="17" t="s">
        <v>455</v>
      </c>
      <c r="D19" s="20">
        <v>2270</v>
      </c>
      <c r="E19" s="10"/>
      <c r="F19" s="10"/>
      <c r="G19" s="20"/>
      <c r="H19" s="20"/>
      <c r="I19" s="20"/>
      <c r="J19" s="10"/>
      <c r="K19" s="20"/>
      <c r="L19" s="10"/>
      <c r="M19" s="10"/>
      <c r="N19" s="10"/>
      <c r="O19" s="10"/>
      <c r="P19" s="10"/>
      <c r="Q19" s="10">
        <f t="shared" si="3"/>
        <v>3.3560258571931225</v>
      </c>
      <c r="R19" s="24">
        <f t="shared" si="2"/>
        <v>2270</v>
      </c>
      <c r="S19" s="22"/>
      <c r="T19" s="14"/>
      <c r="U19" s="16"/>
      <c r="V19" s="14"/>
      <c r="W19" s="8" t="s">
        <v>455</v>
      </c>
      <c r="Z19" s="8">
        <f ca="1">OFFSET(Matrix,TRUNC((ROW()-ROW($Z$3))/COLUMNS(Matrix)),MOD(ROW()-ROW($Z$3),COLUMNS(Matrix)),1,1)</f>
        <v>0</v>
      </c>
    </row>
    <row r="20" spans="1:26" ht="17" customHeight="1" x14ac:dyDescent="0.15">
      <c r="A20" s="14"/>
      <c r="B20" s="17" t="s">
        <v>456</v>
      </c>
      <c r="C20" s="17" t="s">
        <v>457</v>
      </c>
      <c r="D20" s="20">
        <v>3161</v>
      </c>
      <c r="E20" s="10"/>
      <c r="F20" s="10"/>
      <c r="G20" s="20"/>
      <c r="H20" s="20"/>
      <c r="I20" s="20"/>
      <c r="J20" s="10"/>
      <c r="K20" s="20"/>
      <c r="L20" s="10"/>
      <c r="M20" s="10"/>
      <c r="N20" s="10"/>
      <c r="O20" s="10"/>
      <c r="P20" s="10"/>
      <c r="Q20" s="10">
        <f t="shared" si="3"/>
        <v>3.4998244958395799</v>
      </c>
      <c r="R20" s="24">
        <f t="shared" si="2"/>
        <v>3161</v>
      </c>
      <c r="S20" s="22"/>
      <c r="T20" s="14"/>
      <c r="U20" s="16"/>
      <c r="V20" s="14"/>
      <c r="W20" s="8" t="s">
        <v>457</v>
      </c>
      <c r="Z20" s="8">
        <f ca="1">OFFSET(Matrix,TRUNC((ROW()-ROW($Z$3))/COLUMNS(Matrix)),MOD(ROW()-ROW($Z$3),COLUMNS(Matrix)),1,1)</f>
        <v>0</v>
      </c>
    </row>
    <row r="21" spans="1:26" ht="17" customHeight="1" x14ac:dyDescent="0.15">
      <c r="A21" s="14"/>
      <c r="B21" s="17" t="s">
        <v>458</v>
      </c>
      <c r="C21" s="17" t="s">
        <v>459</v>
      </c>
      <c r="D21" s="20">
        <v>3500</v>
      </c>
      <c r="E21" s="10"/>
      <c r="F21" s="10"/>
      <c r="G21" s="20"/>
      <c r="H21" s="20"/>
      <c r="I21" s="20"/>
      <c r="J21" s="10"/>
      <c r="K21" s="20"/>
      <c r="L21" s="10"/>
      <c r="M21" s="10"/>
      <c r="N21" s="10"/>
      <c r="O21" s="10"/>
      <c r="P21" s="10"/>
      <c r="Q21" s="10">
        <f t="shared" si="3"/>
        <v>3.5440680443502757</v>
      </c>
      <c r="R21" s="24">
        <f t="shared" si="2"/>
        <v>3500</v>
      </c>
      <c r="S21" s="22"/>
      <c r="T21" s="14"/>
      <c r="U21" s="16"/>
      <c r="V21" s="14"/>
      <c r="W21" s="8" t="s">
        <v>459</v>
      </c>
      <c r="Z21" s="8">
        <f ca="1">OFFSET(Matrix,TRUNC((ROW()-ROW($Z$3))/COLUMNS(Matrix)),MOD(ROW()-ROW($Z$3),COLUMNS(Matrix)),1,1)</f>
        <v>0</v>
      </c>
    </row>
    <row r="22" spans="1:26" ht="17" customHeight="1" x14ac:dyDescent="0.15">
      <c r="A22" s="14"/>
      <c r="B22" s="17" t="s">
        <v>429</v>
      </c>
      <c r="C22" s="17" t="s">
        <v>430</v>
      </c>
      <c r="D22" s="20">
        <v>4595</v>
      </c>
      <c r="E22" s="10"/>
      <c r="F22" s="10"/>
      <c r="G22" s="20">
        <v>950</v>
      </c>
      <c r="H22" s="20"/>
      <c r="I22" s="20"/>
      <c r="J22" s="10"/>
      <c r="K22" s="20">
        <v>950</v>
      </c>
      <c r="L22" s="10"/>
      <c r="M22" s="10"/>
      <c r="N22" s="10">
        <v>1000</v>
      </c>
      <c r="O22" s="10"/>
      <c r="P22" s="10"/>
      <c r="Q22" s="10">
        <f t="shared" si="3"/>
        <v>2.9777236052888476</v>
      </c>
      <c r="R22" s="24">
        <f t="shared" si="2"/>
        <v>950</v>
      </c>
      <c r="S22" s="22"/>
      <c r="T22" s="14"/>
      <c r="U22" s="16"/>
      <c r="V22" s="14"/>
      <c r="W22" s="8" t="s">
        <v>430</v>
      </c>
      <c r="Z22" s="8">
        <f ca="1">OFFSET(Matrix,TRUNC((ROW()-ROW($Z$3))/COLUMNS(Matrix)),MOD(ROW()-ROW($Z$3),COLUMNS(Matrix)),1,1)</f>
        <v>0</v>
      </c>
    </row>
    <row r="23" spans="1:26" ht="17" customHeight="1" x14ac:dyDescent="0.15">
      <c r="A23" s="14"/>
      <c r="B23" s="17" t="s">
        <v>460</v>
      </c>
      <c r="C23" s="17" t="s">
        <v>461</v>
      </c>
      <c r="D23" s="20">
        <v>3230</v>
      </c>
      <c r="E23" s="10"/>
      <c r="F23" s="10"/>
      <c r="G23" s="20"/>
      <c r="H23" s="20"/>
      <c r="I23" s="20"/>
      <c r="J23" s="10"/>
      <c r="K23" s="20">
        <v>308</v>
      </c>
      <c r="L23" s="10"/>
      <c r="M23" s="10"/>
      <c r="N23" s="10"/>
      <c r="O23" s="10"/>
      <c r="P23" s="10"/>
      <c r="Q23" s="10">
        <f t="shared" si="3"/>
        <v>2.4885507165004443</v>
      </c>
      <c r="R23" s="24">
        <f t="shared" si="2"/>
        <v>308</v>
      </c>
      <c r="S23" s="22"/>
      <c r="T23" s="14"/>
      <c r="U23" s="16"/>
      <c r="V23" s="14"/>
      <c r="W23" s="8" t="s">
        <v>461</v>
      </c>
      <c r="Z23" s="8">
        <f ca="1">OFFSET(Matrix,TRUNC((ROW()-ROW($Z$3))/COLUMNS(Matrix)),MOD(ROW()-ROW($Z$3),COLUMNS(Matrix)),1,1)</f>
        <v>0</v>
      </c>
    </row>
    <row r="24" spans="1:26" ht="17" customHeight="1" x14ac:dyDescent="0.15">
      <c r="A24" s="14"/>
      <c r="B24" s="17" t="s">
        <v>462</v>
      </c>
      <c r="C24" s="17" t="s">
        <v>463</v>
      </c>
      <c r="D24" s="20">
        <v>7961</v>
      </c>
      <c r="E24" s="10"/>
      <c r="F24" s="10"/>
      <c r="G24" s="20"/>
      <c r="H24" s="20"/>
      <c r="I24" s="20"/>
      <c r="J24" s="10"/>
      <c r="K24" s="20"/>
      <c r="L24" s="10"/>
      <c r="M24" s="10"/>
      <c r="N24" s="10"/>
      <c r="O24" s="10"/>
      <c r="P24" s="10"/>
      <c r="Q24" s="10">
        <f t="shared" si="3"/>
        <v>3.9009676239191244</v>
      </c>
      <c r="R24" s="24">
        <f t="shared" si="2"/>
        <v>7961</v>
      </c>
      <c r="S24" s="22"/>
      <c r="T24" s="14"/>
      <c r="U24" s="16"/>
      <c r="V24" s="14"/>
      <c r="W24" s="8" t="s">
        <v>463</v>
      </c>
      <c r="Z24" s="8">
        <f ca="1">OFFSET(Matrix,TRUNC((ROW()-ROW($Z$3))/COLUMNS(Matrix)),MOD(ROW()-ROW($Z$3),COLUMNS(Matrix)),1,1)</f>
        <v>0</v>
      </c>
    </row>
    <row r="25" spans="1:26" ht="17" customHeight="1" x14ac:dyDescent="0.15">
      <c r="A25" s="14"/>
      <c r="B25" s="17" t="s">
        <v>464</v>
      </c>
      <c r="C25" s="17" t="s">
        <v>465</v>
      </c>
      <c r="D25" s="20">
        <v>1296</v>
      </c>
      <c r="E25" s="10"/>
      <c r="F25" s="10"/>
      <c r="G25" s="20"/>
      <c r="H25" s="20"/>
      <c r="I25" s="20"/>
      <c r="J25" s="10"/>
      <c r="K25" s="20"/>
      <c r="L25" s="10"/>
      <c r="M25" s="10"/>
      <c r="N25" s="10"/>
      <c r="O25" s="10"/>
      <c r="P25" s="10"/>
      <c r="Q25" s="10">
        <f t="shared" si="3"/>
        <v>3.1126050015345745</v>
      </c>
      <c r="R25" s="24">
        <f t="shared" si="2"/>
        <v>1296</v>
      </c>
      <c r="S25" s="22"/>
      <c r="T25" s="14"/>
      <c r="U25" s="16"/>
      <c r="V25" s="14"/>
      <c r="W25" s="8" t="s">
        <v>465</v>
      </c>
      <c r="Z25" s="8">
        <f ca="1">OFFSET(Matrix,TRUNC((ROW()-ROW($Z$3))/COLUMNS(Matrix)),MOD(ROW()-ROW($Z$3),COLUMNS(Matrix)),1,1)</f>
        <v>0</v>
      </c>
    </row>
    <row r="26" spans="1:26" ht="17" customHeight="1" x14ac:dyDescent="0.15">
      <c r="A26" s="14"/>
      <c r="B26" s="17" t="s">
        <v>466</v>
      </c>
      <c r="C26" s="17" t="s">
        <v>467</v>
      </c>
      <c r="D26" s="20">
        <v>1500</v>
      </c>
      <c r="E26" s="10"/>
      <c r="F26" s="10"/>
      <c r="G26" s="20"/>
      <c r="H26" s="20"/>
      <c r="I26" s="20"/>
      <c r="J26" s="10"/>
      <c r="K26" s="20">
        <v>450</v>
      </c>
      <c r="L26" s="10"/>
      <c r="M26" s="10"/>
      <c r="N26" s="10"/>
      <c r="O26" s="10"/>
      <c r="P26" s="10"/>
      <c r="Q26" s="10">
        <f t="shared" si="3"/>
        <v>2.6532125137753435</v>
      </c>
      <c r="R26" s="24">
        <f t="shared" si="2"/>
        <v>450</v>
      </c>
      <c r="S26" s="22"/>
      <c r="T26" s="14"/>
      <c r="U26" s="16"/>
      <c r="V26" s="14"/>
      <c r="W26" s="8" t="s">
        <v>467</v>
      </c>
      <c r="Z26" s="8">
        <f ca="1">OFFSET(Matrix,TRUNC((ROW()-ROW($Z$3))/COLUMNS(Matrix)),MOD(ROW()-ROW($Z$3),COLUMNS(Matrix)),1,1)</f>
        <v>0</v>
      </c>
    </row>
    <row r="27" spans="1:26" ht="17" customHeight="1" x14ac:dyDescent="0.15">
      <c r="A27" s="14"/>
      <c r="B27" s="17" t="s">
        <v>468</v>
      </c>
      <c r="C27" s="17" t="s">
        <v>469</v>
      </c>
      <c r="D27" s="20">
        <v>2585</v>
      </c>
      <c r="E27" s="10"/>
      <c r="F27" s="10"/>
      <c r="G27" s="20"/>
      <c r="H27" s="20"/>
      <c r="I27" s="20"/>
      <c r="J27" s="10"/>
      <c r="K27" s="20"/>
      <c r="L27" s="10"/>
      <c r="M27" s="10"/>
      <c r="N27" s="10"/>
      <c r="O27" s="10"/>
      <c r="P27" s="10"/>
      <c r="Q27" s="10">
        <f t="shared" si="3"/>
        <v>3.4124605474299612</v>
      </c>
      <c r="R27" s="24">
        <f t="shared" si="2"/>
        <v>2585</v>
      </c>
      <c r="S27" s="22"/>
      <c r="T27" s="14"/>
      <c r="U27" s="16"/>
      <c r="V27" s="14"/>
      <c r="W27" s="8" t="s">
        <v>469</v>
      </c>
      <c r="Z27" s="8">
        <f ca="1">OFFSET(Matrix,TRUNC((ROW()-ROW($Z$3))/COLUMNS(Matrix)),MOD(ROW()-ROW($Z$3),COLUMNS(Matrix)),1,1)</f>
        <v>0</v>
      </c>
    </row>
    <row r="28" spans="1:26" ht="17" customHeight="1" x14ac:dyDescent="0.15">
      <c r="A28" s="14"/>
      <c r="B28" s="17" t="s">
        <v>470</v>
      </c>
      <c r="C28" s="17" t="s">
        <v>471</v>
      </c>
      <c r="D28" s="20">
        <v>1078</v>
      </c>
      <c r="E28" s="10"/>
      <c r="F28" s="10"/>
      <c r="G28" s="20"/>
      <c r="H28" s="20"/>
      <c r="I28" s="20"/>
      <c r="J28" s="10"/>
      <c r="K28" s="20">
        <v>1078</v>
      </c>
      <c r="L28" s="10"/>
      <c r="M28" s="10"/>
      <c r="N28" s="10"/>
      <c r="O28" s="10"/>
      <c r="P28" s="10"/>
      <c r="Q28" s="10">
        <f t="shared" si="3"/>
        <v>3.03261876085072</v>
      </c>
      <c r="R28" s="24">
        <f t="shared" si="2"/>
        <v>1078</v>
      </c>
      <c r="S28" s="22"/>
      <c r="T28" s="14"/>
      <c r="U28" s="16"/>
      <c r="V28" s="14"/>
      <c r="W28" s="8" t="s">
        <v>471</v>
      </c>
      <c r="Z28" s="8">
        <f ca="1">OFFSET(Matrix,TRUNC((ROW()-ROW($Z$3))/COLUMNS(Matrix)),MOD(ROW()-ROW($Z$3),COLUMNS(Matrix)),1,1)</f>
        <v>0</v>
      </c>
    </row>
    <row r="29" spans="1:26" ht="17" customHeight="1" x14ac:dyDescent="0.15">
      <c r="A29" s="14"/>
      <c r="B29" s="17" t="s">
        <v>472</v>
      </c>
      <c r="C29" s="17" t="s">
        <v>473</v>
      </c>
      <c r="D29" s="20">
        <v>6000</v>
      </c>
      <c r="E29" s="10"/>
      <c r="F29" s="10"/>
      <c r="G29" s="20"/>
      <c r="H29" s="20"/>
      <c r="I29" s="20"/>
      <c r="J29" s="10"/>
      <c r="K29" s="20"/>
      <c r="L29" s="10"/>
      <c r="M29" s="10"/>
      <c r="N29" s="10"/>
      <c r="O29" s="10"/>
      <c r="P29" s="10"/>
      <c r="Q29" s="10">
        <f t="shared" si="3"/>
        <v>3.7781512503836434</v>
      </c>
      <c r="R29" s="24">
        <f t="shared" si="2"/>
        <v>6000</v>
      </c>
      <c r="S29" s="22"/>
      <c r="T29" s="14"/>
      <c r="U29" s="16"/>
      <c r="V29" s="14"/>
      <c r="W29" s="8" t="s">
        <v>473</v>
      </c>
      <c r="Z29" s="8">
        <f ca="1">OFFSET(Matrix,TRUNC((ROW()-ROW($Z$3))/COLUMNS(Matrix)),MOD(ROW()-ROW($Z$3),COLUMNS(Matrix)),1,1)</f>
        <v>100000</v>
      </c>
    </row>
    <row r="30" spans="1:26" ht="17" customHeight="1" x14ac:dyDescent="0.15">
      <c r="B30" s="14" t="s">
        <v>548</v>
      </c>
      <c r="C30" s="14"/>
      <c r="D30" s="10">
        <v>11100</v>
      </c>
      <c r="E30" s="10"/>
      <c r="F30" s="10"/>
      <c r="G30" s="10">
        <v>1400</v>
      </c>
      <c r="H30" s="10"/>
      <c r="I30" s="10"/>
      <c r="J30" s="10"/>
      <c r="K30" s="10">
        <v>1400</v>
      </c>
      <c r="L30" s="10"/>
      <c r="M30" s="10"/>
      <c r="N30" s="10">
        <v>1400</v>
      </c>
      <c r="O30" s="10"/>
      <c r="P30" s="10"/>
      <c r="Q30" s="14">
        <f>LOG10(MIN(D30,F30:P30))</f>
        <v>3.1461280356782382</v>
      </c>
      <c r="R30" s="25">
        <f>(MIN(D30,F30:O30))</f>
        <v>1400</v>
      </c>
      <c r="S30" s="14"/>
      <c r="T30" s="14"/>
      <c r="V30" s="14"/>
      <c r="W30" s="33" t="s">
        <v>549</v>
      </c>
      <c r="Z30" s="8">
        <f ca="1">OFFSET(Matrix,TRUNC((ROW()-ROW($Z$3))/COLUMNS(Matrix)),MOD(ROW()-ROW($Z$3),COLUMNS(Matrix)),1,1)</f>
        <v>0</v>
      </c>
    </row>
    <row r="31" spans="1:26" ht="17" customHeight="1" x14ac:dyDescent="0.15">
      <c r="A31" s="14" t="s">
        <v>534</v>
      </c>
      <c r="B31" s="14"/>
      <c r="C31" s="14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24"/>
      <c r="S31" s="22"/>
      <c r="T31" s="14" t="s">
        <v>530</v>
      </c>
      <c r="U31" s="18" t="s">
        <v>543</v>
      </c>
      <c r="V31" s="14"/>
      <c r="W31" s="14"/>
      <c r="Z31" s="8">
        <f ca="1">OFFSET(Matrix,TRUNC((ROW()-ROW($Z$3))/COLUMNS(Matrix)),MOD(ROW()-ROW($Z$3),COLUMNS(Matrix)),1,1)</f>
        <v>0</v>
      </c>
    </row>
    <row r="32" spans="1:26" ht="17" customHeight="1" x14ac:dyDescent="0.15">
      <c r="A32" s="14"/>
      <c r="B32" s="14" t="s">
        <v>528</v>
      </c>
      <c r="C32" s="14"/>
      <c r="D32" s="10">
        <v>10500</v>
      </c>
      <c r="E32" s="10">
        <v>4000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>
        <f t="shared" si="3"/>
        <v>4.0211892990699383</v>
      </c>
      <c r="R32" s="24">
        <f>(MIN(D32,F32:O32))</f>
        <v>10500</v>
      </c>
      <c r="S32" s="22"/>
      <c r="T32" s="14" t="s">
        <v>529</v>
      </c>
      <c r="U32" s="16"/>
      <c r="V32" s="14"/>
      <c r="W32" s="14"/>
    </row>
    <row r="33" spans="1:31" ht="17" customHeight="1" x14ac:dyDescent="0.15">
      <c r="A33" s="14"/>
      <c r="B33" s="8" t="s">
        <v>480</v>
      </c>
      <c r="C33" s="8" t="s">
        <v>532</v>
      </c>
      <c r="D33" s="10">
        <v>25500</v>
      </c>
      <c r="E33" s="10">
        <v>12500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>
        <f t="shared" si="3"/>
        <v>4.4065401804339555</v>
      </c>
      <c r="R33" s="24">
        <f>(MIN(D33,F33:O33))</f>
        <v>25500</v>
      </c>
      <c r="S33" s="22"/>
      <c r="T33" s="14" t="s">
        <v>529</v>
      </c>
      <c r="U33" s="16"/>
      <c r="V33" s="14"/>
      <c r="W33" s="8" t="s">
        <v>532</v>
      </c>
      <c r="Z33" s="8">
        <f ca="1">OFFSET(Matrix,TRUNC((ROW()-ROW($Z$3))/COLUMNS(Matrix)),MOD(ROW()-ROW($Z$3),COLUMNS(Matrix)),1,1)</f>
        <v>0</v>
      </c>
    </row>
    <row r="34" spans="1:31" ht="17" customHeight="1" x14ac:dyDescent="0.15">
      <c r="A34" s="14"/>
      <c r="B34" s="14" t="s">
        <v>481</v>
      </c>
      <c r="C34" s="14" t="s">
        <v>482</v>
      </c>
      <c r="D34" s="10">
        <v>7500</v>
      </c>
      <c r="E34" s="10">
        <v>4500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>
        <f t="shared" si="3"/>
        <v>3.8750612633917001</v>
      </c>
      <c r="R34" s="24">
        <f>(MIN(D34,F34:O34))</f>
        <v>7500</v>
      </c>
      <c r="S34" s="22"/>
      <c r="T34" s="14" t="s">
        <v>529</v>
      </c>
      <c r="U34" s="16"/>
      <c r="V34" s="14"/>
      <c r="W34" s="8" t="s">
        <v>552</v>
      </c>
      <c r="Z34" s="8">
        <f ca="1">OFFSET(Matrix,TRUNC((ROW()-ROW($Z$3))/COLUMNS(Matrix)),MOD(ROW()-ROW($Z$3),COLUMNS(Matrix)),1,1)</f>
        <v>0</v>
      </c>
    </row>
    <row r="35" spans="1:31" ht="17" customHeight="1" x14ac:dyDescent="0.15">
      <c r="A35" s="14"/>
      <c r="B35" s="14" t="s">
        <v>483</v>
      </c>
      <c r="C35" s="14" t="s">
        <v>484</v>
      </c>
      <c r="D35" s="10">
        <v>6140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>
        <f t="shared" si="3"/>
        <v>3.7881683711411678</v>
      </c>
      <c r="R35" s="24">
        <f>(MIN(D35,F35:O35))</f>
        <v>6140</v>
      </c>
      <c r="S35" s="22"/>
      <c r="T35" s="14"/>
      <c r="U35" s="16"/>
      <c r="V35" s="14"/>
      <c r="W35" s="8" t="s">
        <v>553</v>
      </c>
      <c r="Z35" s="8">
        <f ca="1">OFFSET(Matrix,TRUNC((ROW()-ROW($Z$3))/COLUMNS(Matrix)),MOD(ROW()-ROW($Z$3),COLUMNS(Matrix)),1,1)</f>
        <v>0</v>
      </c>
      <c r="AB35" s="8">
        <f>LOG10(6140)</f>
        <v>3.7881683711411678</v>
      </c>
    </row>
    <row r="36" spans="1:31" ht="18" customHeight="1" x14ac:dyDescent="0.15">
      <c r="R36" s="26"/>
      <c r="AE36" s="8">
        <f>LOG10(1)</f>
        <v>0</v>
      </c>
    </row>
    <row r="37" spans="1:31" ht="18" customHeight="1" x14ac:dyDescent="0.15">
      <c r="A37" s="14" t="s">
        <v>539</v>
      </c>
      <c r="B37" s="14"/>
      <c r="C37" s="14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>
        <v>1000000</v>
      </c>
      <c r="P37" s="10"/>
      <c r="Q37" s="10">
        <f>LOG(MIN(D37,F37:O37),10)</f>
        <v>5.9999999999999991</v>
      </c>
      <c r="R37" s="24">
        <f>(MIN(D37,F37:O37))</f>
        <v>1000000</v>
      </c>
      <c r="S37" s="10"/>
      <c r="T37" s="14" t="s">
        <v>479</v>
      </c>
      <c r="U37" s="14" t="s">
        <v>360</v>
      </c>
      <c r="V37" s="14"/>
      <c r="W37" s="14"/>
      <c r="Z37" s="8">
        <f ca="1">OFFSET(Matrix,TRUNC((ROW()-ROW($Z$3))/COLUMNS(Matrix)),MOD(ROW()-ROW($Z$3),COLUMNS(Matrix)),1,1)</f>
        <v>0</v>
      </c>
    </row>
    <row r="38" spans="1:31" x14ac:dyDescent="0.15">
      <c r="A38" s="23"/>
      <c r="Z38" s="8">
        <f ca="1">OFFSET(Matrix,TRUNC((ROW()-ROW($Z$3))/COLUMNS(Matrix)),MOD(ROW()-ROW($Z$3),COLUMNS(Matrix)),1,1)</f>
        <v>0</v>
      </c>
      <c r="AE38" s="8">
        <f>LOG10(3)</f>
        <v>0.47712125471966244</v>
      </c>
    </row>
    <row r="39" spans="1:31" x14ac:dyDescent="0.15">
      <c r="A39" s="14" t="s">
        <v>485</v>
      </c>
      <c r="B39" s="14"/>
      <c r="C39" s="15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4" t="s">
        <v>486</v>
      </c>
      <c r="V39" s="14"/>
      <c r="W39" s="14"/>
      <c r="Z39" s="8">
        <f ca="1">OFFSET(Matrix,TRUNC((ROW()-ROW($Z$3))/COLUMNS(Matrix)),MOD(ROW()-ROW($Z$3),COLUMNS(Matrix)),1,1)</f>
        <v>0</v>
      </c>
      <c r="AE39" s="8">
        <f>LOG10(4)</f>
        <v>0.6020599913279624</v>
      </c>
    </row>
    <row r="40" spans="1:31" x14ac:dyDescent="0.15">
      <c r="A40" s="14"/>
      <c r="B40" s="14" t="s">
        <v>487</v>
      </c>
      <c r="C40" s="14"/>
      <c r="D40" s="14"/>
      <c r="E40" s="14"/>
      <c r="F40" s="14"/>
      <c r="G40" s="14"/>
      <c r="H40" s="14"/>
      <c r="I40" s="14"/>
      <c r="J40" s="14"/>
      <c r="K40" s="14" t="s">
        <v>493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8" t="s">
        <v>489</v>
      </c>
      <c r="W40" s="14"/>
      <c r="X40" s="8" t="s">
        <v>493</v>
      </c>
      <c r="Z40" s="8">
        <f ca="1">OFFSET(Matrix,TRUNC((ROW()-ROW($Z$3))/COLUMNS(Matrix)),MOD(ROW()-ROW($Z$3),COLUMNS(Matrix)),1,1)</f>
        <v>100000</v>
      </c>
      <c r="AE40" s="8">
        <f>LOG10(5)</f>
        <v>0.69897000433601886</v>
      </c>
    </row>
    <row r="41" spans="1:31" x14ac:dyDescent="0.15">
      <c r="A41" s="14"/>
      <c r="B41" s="14" t="s">
        <v>488</v>
      </c>
      <c r="C41" s="14"/>
      <c r="D41" s="14"/>
      <c r="E41" s="14"/>
      <c r="F41" s="14"/>
      <c r="G41" s="14"/>
      <c r="H41" s="14"/>
      <c r="I41" s="14"/>
      <c r="J41" s="14"/>
      <c r="K41" s="14"/>
      <c r="L41" s="16"/>
      <c r="M41" s="16"/>
      <c r="N41" s="16"/>
      <c r="O41" s="16"/>
      <c r="P41" s="16"/>
      <c r="Q41" s="16"/>
      <c r="R41" s="16"/>
      <c r="S41" s="16"/>
      <c r="T41" s="14" t="s">
        <v>494</v>
      </c>
      <c r="U41" s="14"/>
      <c r="V41" s="18" t="s">
        <v>490</v>
      </c>
      <c r="W41" s="14"/>
      <c r="X41" s="8" t="s">
        <v>355</v>
      </c>
      <c r="Z41" s="8">
        <f ca="1">OFFSET(Matrix,TRUNC((ROW()-ROW($Z$3))/COLUMNS(Matrix)),MOD(ROW()-ROW($Z$3),COLUMNS(Matrix)),1,1)</f>
        <v>0</v>
      </c>
      <c r="AE41" s="8">
        <f>LOG10(6)</f>
        <v>0.77815125038364363</v>
      </c>
    </row>
    <row r="42" spans="1:31" x14ac:dyDescent="0.15">
      <c r="A42" s="14"/>
      <c r="B42" s="14" t="s">
        <v>492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 t="s">
        <v>495</v>
      </c>
      <c r="U42" s="14"/>
      <c r="V42" s="18" t="s">
        <v>491</v>
      </c>
      <c r="W42" s="14"/>
      <c r="X42" s="8" t="s">
        <v>356</v>
      </c>
      <c r="Z42" s="8">
        <f ca="1">OFFSET(Matrix,TRUNC((ROW()-ROW($Z$3))/COLUMNS(Matrix)),MOD(ROW()-ROW($Z$3),COLUMNS(Matrix)),1,1)</f>
        <v>1000000</v>
      </c>
      <c r="AE42" s="8">
        <f>LOG10(7)</f>
        <v>0.84509804001425681</v>
      </c>
    </row>
    <row r="43" spans="1:31" x14ac:dyDescent="0.15">
      <c r="W43" s="14"/>
      <c r="Z43" s="8">
        <f ca="1">OFFSET(Matrix,TRUNC((ROW()-ROW($Z$3))/COLUMNS(Matrix)),MOD(ROW()-ROW($Z$3),COLUMNS(Matrix)),1,1)</f>
        <v>0</v>
      </c>
      <c r="AE43" s="8">
        <f>LOG10(8)</f>
        <v>0.90308998699194354</v>
      </c>
    </row>
    <row r="44" spans="1:31" x14ac:dyDescent="0.15">
      <c r="Z44" s="8">
        <f ca="1">OFFSET(Matrix,TRUNC((ROW()-ROW($Z$3))/COLUMNS(Matrix)),MOD(ROW()-ROW($Z$3),COLUMNS(Matrix)),1,1)</f>
        <v>0</v>
      </c>
      <c r="AE44" s="8">
        <f>LOG10(9)</f>
        <v>0.95424250943932487</v>
      </c>
    </row>
    <row r="45" spans="1:31" x14ac:dyDescent="0.15">
      <c r="Z45" s="8">
        <f ca="1">OFFSET(Matrix,TRUNC((ROW()-ROW($Z$3))/COLUMNS(Matrix)),MOD(ROW()-ROW($Z$3),COLUMNS(Matrix)),1,1)</f>
        <v>0</v>
      </c>
    </row>
    <row r="46" spans="1:31" x14ac:dyDescent="0.15">
      <c r="Z46" s="8">
        <f ca="1">OFFSET(Matrix,TRUNC((ROW()-ROW($Z$3))/COLUMNS(Matrix)),MOD(ROW()-ROW($Z$3),COLUMNS(Matrix)),1,1)</f>
        <v>0</v>
      </c>
    </row>
    <row r="47" spans="1:31" x14ac:dyDescent="0.15">
      <c r="Z47" s="8">
        <f ca="1">OFFSET(Matrix,TRUNC((ROW()-ROW($Z$3))/COLUMNS(Matrix)),MOD(ROW()-ROW($Z$3),COLUMNS(Matrix)),1,1)</f>
        <v>0</v>
      </c>
    </row>
    <row r="48" spans="1:31" x14ac:dyDescent="0.15">
      <c r="A48" s="14" t="s">
        <v>354</v>
      </c>
      <c r="B48" s="14"/>
      <c r="C48" s="14"/>
      <c r="D48" s="14" t="s">
        <v>355</v>
      </c>
      <c r="E48" s="14" t="s">
        <v>356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 t="s">
        <v>476</v>
      </c>
      <c r="U48" s="14" t="s">
        <v>359</v>
      </c>
      <c r="V48" s="14" t="s">
        <v>358</v>
      </c>
      <c r="Z48" s="8">
        <f ca="1">OFFSET(Matrix,TRUNC((ROW()-ROW($Z$3))/COLUMNS(Matrix)),MOD(ROW()-ROW($Z$3),COLUMNS(Matrix)),1,1)</f>
        <v>0</v>
      </c>
    </row>
    <row r="49" spans="26:27" ht="16" x14ac:dyDescent="0.2">
      <c r="Z49" s="8">
        <f ca="1">OFFSET(Matrix,TRUNC((ROW()-ROW($Z$3))/COLUMNS(Matrix)),MOD(ROW()-ROW($Z$3),COLUMNS(Matrix)),1,1)</f>
        <v>0</v>
      </c>
      <c r="AA49"/>
    </row>
    <row r="50" spans="26:27" ht="16" x14ac:dyDescent="0.2">
      <c r="Z50" s="8">
        <f ca="1">OFFSET(Matrix,TRUNC((ROW()-ROW($Z$3))/COLUMNS(Matrix)),MOD(ROW()-ROW($Z$3),COLUMNS(Matrix)),1,1)</f>
        <v>0</v>
      </c>
      <c r="AA50"/>
    </row>
    <row r="51" spans="26:27" ht="16" x14ac:dyDescent="0.2">
      <c r="Z51" s="8">
        <f ca="1">OFFSET(Matrix,TRUNC((ROW()-ROW($Z$3))/COLUMNS(Matrix)),MOD(ROW()-ROW($Z$3),COLUMNS(Matrix)),1,1)</f>
        <v>0</v>
      </c>
      <c r="AA51"/>
    </row>
    <row r="52" spans="26:27" ht="16" x14ac:dyDescent="0.2">
      <c r="Z52" s="8">
        <f ca="1">OFFSET(Matrix,TRUNC((ROW()-ROW($Z$3))/COLUMNS(Matrix)),MOD(ROW()-ROW($Z$3),COLUMNS(Matrix)),1,1)</f>
        <v>0</v>
      </c>
      <c r="AA52"/>
    </row>
    <row r="53" spans="26:27" ht="16" x14ac:dyDescent="0.2">
      <c r="Z53" s="8">
        <f ca="1">OFFSET(Matrix,TRUNC((ROW()-ROW($Z$3))/COLUMNS(Matrix)),MOD(ROW()-ROW($Z$3),COLUMNS(Matrix)),1,1)</f>
        <v>1000000</v>
      </c>
      <c r="AA53"/>
    </row>
    <row r="54" spans="26:27" ht="16" x14ac:dyDescent="0.2">
      <c r="Z54" s="8">
        <f ca="1">OFFSET(Matrix,TRUNC((ROW()-ROW($Z$3))/COLUMNS(Matrix)),MOD(ROW()-ROW($Z$3),COLUMNS(Matrix)),1,1)</f>
        <v>0</v>
      </c>
      <c r="AA54"/>
    </row>
    <row r="55" spans="26:27" ht="16" x14ac:dyDescent="0.2">
      <c r="Z55" s="8">
        <f ca="1">OFFSET(Matrix,TRUNC((ROW()-ROW($Z$3))/COLUMNS(Matrix)),MOD(ROW()-ROW($Z$3),COLUMNS(Matrix)),1,1)</f>
        <v>0</v>
      </c>
      <c r="AA55"/>
    </row>
    <row r="56" spans="26:27" ht="16" x14ac:dyDescent="0.2">
      <c r="Z56" s="8">
        <f ca="1">OFFSET(Matrix,TRUNC((ROW()-ROW($Z$3))/COLUMNS(Matrix)),MOD(ROW()-ROW($Z$3),COLUMNS(Matrix)),1,1)</f>
        <v>0</v>
      </c>
      <c r="AA56"/>
    </row>
    <row r="57" spans="26:27" ht="16" x14ac:dyDescent="0.2">
      <c r="Z57" s="8">
        <f ca="1">OFFSET(Matrix,TRUNC((ROW()-ROW($Z$3))/COLUMNS(Matrix)),MOD(ROW()-ROW($Z$3),COLUMNS(Matrix)),1,1)</f>
        <v>0</v>
      </c>
      <c r="AA57"/>
    </row>
    <row r="58" spans="26:27" ht="16" x14ac:dyDescent="0.2">
      <c r="Z58" s="8">
        <f ca="1">OFFSET(Matrix,TRUNC((ROW()-ROW($Z$3))/COLUMNS(Matrix)),MOD(ROW()-ROW($Z$3),COLUMNS(Matrix)),1,1)</f>
        <v>0</v>
      </c>
      <c r="AA58"/>
    </row>
    <row r="59" spans="26:27" ht="16" x14ac:dyDescent="0.2">
      <c r="Z59" s="8">
        <f ca="1">OFFSET(Matrix,TRUNC((ROW()-ROW($Z$3))/COLUMNS(Matrix)),MOD(ROW()-ROW($Z$3),COLUMNS(Matrix)),1,1)</f>
        <v>0</v>
      </c>
      <c r="AA59"/>
    </row>
    <row r="60" spans="26:27" ht="16" x14ac:dyDescent="0.2">
      <c r="Z60" s="8">
        <f ca="1">OFFSET(Matrix,TRUNC((ROW()-ROW($Z$3))/COLUMNS(Matrix)),MOD(ROW()-ROW($Z$3),COLUMNS(Matrix)),1,1)</f>
        <v>0</v>
      </c>
      <c r="AA60"/>
    </row>
    <row r="61" spans="26:27" ht="16" x14ac:dyDescent="0.2">
      <c r="Z61" s="8">
        <f ca="1">OFFSET(Matrix,TRUNC((ROW()-ROW($Z$3))/COLUMNS(Matrix)),MOD(ROW()-ROW($Z$3),COLUMNS(Matrix)),1,1)</f>
        <v>0</v>
      </c>
      <c r="AA61"/>
    </row>
    <row r="62" spans="26:27" ht="16" x14ac:dyDescent="0.2">
      <c r="Z62" s="8">
        <f ca="1">OFFSET(Matrix,TRUNC((ROW()-ROW($Z$3))/COLUMNS(Matrix)),MOD(ROW()-ROW($Z$3),COLUMNS(Matrix)),1,1)</f>
        <v>0</v>
      </c>
      <c r="AA62"/>
    </row>
    <row r="63" spans="26:27" ht="16" x14ac:dyDescent="0.2">
      <c r="Z63" s="8">
        <f ca="1">OFFSET(Matrix,TRUNC((ROW()-ROW($Z$3))/COLUMNS(Matrix)),MOD(ROW()-ROW($Z$3),COLUMNS(Matrix)),1,1)</f>
        <v>0</v>
      </c>
      <c r="AA63"/>
    </row>
    <row r="64" spans="26:27" ht="16" x14ac:dyDescent="0.2">
      <c r="Z64" s="8">
        <f ca="1">OFFSET(Matrix,TRUNC((ROW()-ROW($Z$3))/COLUMNS(Matrix)),MOD(ROW()-ROW($Z$3),COLUMNS(Matrix)),1,1)</f>
        <v>0</v>
      </c>
      <c r="AA64"/>
    </row>
    <row r="65" spans="26:27" ht="16" x14ac:dyDescent="0.2">
      <c r="Z65" s="8">
        <f ca="1">OFFSET(Matrix,TRUNC((ROW()-ROW($Z$3))/COLUMNS(Matrix)),MOD(ROW()-ROW($Z$3),COLUMNS(Matrix)),1,1)</f>
        <v>0</v>
      </c>
      <c r="AA65"/>
    </row>
    <row r="66" spans="26:27" ht="16" x14ac:dyDescent="0.2">
      <c r="Z66" s="8">
        <f ca="1">OFFSET(Matrix,TRUNC((ROW()-ROW($Z$3))/COLUMNS(Matrix)),MOD(ROW()-ROW($Z$3),COLUMNS(Matrix)),1,1)</f>
        <v>0</v>
      </c>
      <c r="AA66"/>
    </row>
    <row r="67" spans="26:27" ht="16" x14ac:dyDescent="0.2">
      <c r="Z67" s="8">
        <f ca="1">OFFSET(Matrix,TRUNC((ROW()-ROW($Z$3))/COLUMNS(Matrix)),MOD(ROW()-ROW($Z$3),COLUMNS(Matrix)),1,1)</f>
        <v>0</v>
      </c>
      <c r="AA67"/>
    </row>
    <row r="68" spans="26:27" ht="16" x14ac:dyDescent="0.2">
      <c r="Z68" s="8">
        <f ca="1">OFFSET(Matrix,TRUNC((ROW()-ROW($Z$3))/COLUMNS(Matrix)),MOD(ROW()-ROW($Z$3),COLUMNS(Matrix)),1,1)</f>
        <v>1409</v>
      </c>
      <c r="AA68"/>
    </row>
    <row r="69" spans="26:27" ht="16" x14ac:dyDescent="0.2">
      <c r="Z69" s="8">
        <f ca="1">OFFSET(Matrix,TRUNC((ROW()-ROW($Z$3))/COLUMNS(Matrix)),MOD(ROW()-ROW($Z$3),COLUMNS(Matrix)),1,1)</f>
        <v>0</v>
      </c>
      <c r="AA69"/>
    </row>
    <row r="70" spans="26:27" ht="16" x14ac:dyDescent="0.2">
      <c r="Z70" s="8">
        <f ca="1">OFFSET(Matrix,TRUNC((ROW()-ROW($Z$3))/COLUMNS(Matrix)),MOD(ROW()-ROW($Z$3),COLUMNS(Matrix)),1,1)</f>
        <v>0</v>
      </c>
      <c r="AA70"/>
    </row>
    <row r="71" spans="26:27" ht="16" x14ac:dyDescent="0.2">
      <c r="Z71" s="8">
        <f ca="1">OFFSET(Matrix,TRUNC((ROW()-ROW($Z$3))/COLUMNS(Matrix)),MOD(ROW()-ROW($Z$3),COLUMNS(Matrix)),1,1)</f>
        <v>0</v>
      </c>
      <c r="AA71"/>
    </row>
    <row r="72" spans="26:27" ht="16" x14ac:dyDescent="0.2">
      <c r="Z72" s="8">
        <f ca="1">OFFSET(Matrix,TRUNC((ROW()-ROW($Z$3))/COLUMNS(Matrix)),MOD(ROW()-ROW($Z$3),COLUMNS(Matrix)),1,1)</f>
        <v>0</v>
      </c>
      <c r="AA72"/>
    </row>
    <row r="73" spans="26:27" ht="16" x14ac:dyDescent="0.2">
      <c r="Z73" s="8">
        <f ca="1">OFFSET(Matrix,TRUNC((ROW()-ROW($Z$3))/COLUMNS(Matrix)),MOD(ROW()-ROW($Z$3),COLUMNS(Matrix)),1,1)</f>
        <v>0</v>
      </c>
      <c r="AA73"/>
    </row>
    <row r="74" spans="26:27" ht="16" x14ac:dyDescent="0.2">
      <c r="Z74" s="8">
        <f ca="1">OFFSET(Matrix,TRUNC((ROW()-ROW($Z$3))/COLUMNS(Matrix)),MOD(ROW()-ROW($Z$3),COLUMNS(Matrix)),1,1)</f>
        <v>0</v>
      </c>
      <c r="AA74"/>
    </row>
    <row r="75" spans="26:27" ht="16" x14ac:dyDescent="0.2">
      <c r="Z75" s="8">
        <f ca="1">OFFSET(Matrix,TRUNC((ROW()-ROW($Z$3))/COLUMNS(Matrix)),MOD(ROW()-ROW($Z$3),COLUMNS(Matrix)),1,1)</f>
        <v>0</v>
      </c>
      <c r="AA75"/>
    </row>
    <row r="76" spans="26:27" ht="16" x14ac:dyDescent="0.2">
      <c r="Z76" s="8">
        <f ca="1">OFFSET(Matrix,TRUNC((ROW()-ROW($Z$3))/COLUMNS(Matrix)),MOD(ROW()-ROW($Z$3),COLUMNS(Matrix)),1,1)</f>
        <v>0</v>
      </c>
      <c r="AA76"/>
    </row>
    <row r="77" spans="26:27" ht="16" x14ac:dyDescent="0.2">
      <c r="Z77" s="8">
        <f ca="1">OFFSET(Matrix,TRUNC((ROW()-ROW($Z$3))/COLUMNS(Matrix)),MOD(ROW()-ROW($Z$3),COLUMNS(Matrix)),1,1)</f>
        <v>0</v>
      </c>
      <c r="AA77"/>
    </row>
    <row r="78" spans="26:27" ht="16" x14ac:dyDescent="0.2">
      <c r="Z78" s="8">
        <f ca="1">OFFSET(Matrix,TRUNC((ROW()-ROW($Z$3))/COLUMNS(Matrix)),MOD(ROW()-ROW($Z$3),COLUMNS(Matrix)),1,1)</f>
        <v>0</v>
      </c>
      <c r="AA78"/>
    </row>
    <row r="79" spans="26:27" ht="16" x14ac:dyDescent="0.2">
      <c r="Z79" s="8">
        <f ca="1">OFFSET(Matrix,TRUNC((ROW()-ROW($Z$3))/COLUMNS(Matrix)),MOD(ROW()-ROW($Z$3),COLUMNS(Matrix)),1,1)</f>
        <v>0</v>
      </c>
      <c r="AA79"/>
    </row>
    <row r="80" spans="26:27" ht="16" x14ac:dyDescent="0.2">
      <c r="Z80" s="8">
        <f ca="1">OFFSET(Matrix,TRUNC((ROW()-ROW($Z$3))/COLUMNS(Matrix)),MOD(ROW()-ROW($Z$3),COLUMNS(Matrix)),1,1)</f>
        <v>0</v>
      </c>
      <c r="AA80"/>
    </row>
    <row r="81" spans="26:27" ht="16" x14ac:dyDescent="0.2">
      <c r="Z81" s="8">
        <f ca="1">OFFSET(Matrix,TRUNC((ROW()-ROW($Z$3))/COLUMNS(Matrix)),MOD(ROW()-ROW($Z$3),COLUMNS(Matrix)),1,1)</f>
        <v>2799</v>
      </c>
      <c r="AA81"/>
    </row>
    <row r="82" spans="26:27" ht="16" x14ac:dyDescent="0.2">
      <c r="Z82" s="8">
        <f ca="1">OFFSET(Matrix,TRUNC((ROW()-ROW($Z$3))/COLUMNS(Matrix)),MOD(ROW()-ROW($Z$3),COLUMNS(Matrix)),1,1)</f>
        <v>0</v>
      </c>
      <c r="AA82"/>
    </row>
    <row r="83" spans="26:27" ht="16" x14ac:dyDescent="0.2">
      <c r="Z83" s="8">
        <f ca="1">OFFSET(Matrix,TRUNC((ROW()-ROW($Z$3))/COLUMNS(Matrix)),MOD(ROW()-ROW($Z$3),COLUMNS(Matrix)),1,1)</f>
        <v>0</v>
      </c>
      <c r="AA83"/>
    </row>
    <row r="84" spans="26:27" ht="16" x14ac:dyDescent="0.2">
      <c r="Z84" s="8">
        <f ca="1">OFFSET(Matrix,TRUNC((ROW()-ROW($Z$3))/COLUMNS(Matrix)),MOD(ROW()-ROW($Z$3),COLUMNS(Matrix)),1,1)</f>
        <v>0</v>
      </c>
      <c r="AA84"/>
    </row>
    <row r="85" spans="26:27" ht="16" x14ac:dyDescent="0.2">
      <c r="Z85" s="8">
        <f ca="1">OFFSET(Matrix,TRUNC((ROW()-ROW($Z$3))/COLUMNS(Matrix)),MOD(ROW()-ROW($Z$3),COLUMNS(Matrix)),1,1)</f>
        <v>0</v>
      </c>
      <c r="AA85"/>
    </row>
    <row r="86" spans="26:27" ht="16" x14ac:dyDescent="0.2">
      <c r="Z86" s="8">
        <f ca="1">OFFSET(Matrix,TRUNC((ROW()-ROW($Z$3))/COLUMNS(Matrix)),MOD(ROW()-ROW($Z$3),COLUMNS(Matrix)),1,1)</f>
        <v>0</v>
      </c>
      <c r="AA86"/>
    </row>
    <row r="87" spans="26:27" ht="16" x14ac:dyDescent="0.2">
      <c r="Z87" s="8">
        <f ca="1">OFFSET(Matrix,TRUNC((ROW()-ROW($Z$3))/COLUMNS(Matrix)),MOD(ROW()-ROW($Z$3),COLUMNS(Matrix)),1,1)</f>
        <v>0</v>
      </c>
      <c r="AA87"/>
    </row>
    <row r="88" spans="26:27" ht="16" x14ac:dyDescent="0.2">
      <c r="Z88" s="8">
        <f ca="1">OFFSET(Matrix,TRUNC((ROW()-ROW($Z$3))/COLUMNS(Matrix)),MOD(ROW()-ROW($Z$3),COLUMNS(Matrix)),1,1)</f>
        <v>0</v>
      </c>
      <c r="AA88"/>
    </row>
    <row r="89" spans="26:27" ht="16" x14ac:dyDescent="0.2">
      <c r="Z89" s="8">
        <f ca="1">OFFSET(Matrix,TRUNC((ROW()-ROW($Z$3))/COLUMNS(Matrix)),MOD(ROW()-ROW($Z$3),COLUMNS(Matrix)),1,1)</f>
        <v>0</v>
      </c>
      <c r="AA89"/>
    </row>
    <row r="90" spans="26:27" ht="16" x14ac:dyDescent="0.2">
      <c r="Z90" s="8">
        <f ca="1">OFFSET(Matrix,TRUNC((ROW()-ROW($Z$3))/COLUMNS(Matrix)),MOD(ROW()-ROW($Z$3),COLUMNS(Matrix)),1,1)</f>
        <v>0</v>
      </c>
      <c r="AA90"/>
    </row>
    <row r="91" spans="26:27" ht="16" x14ac:dyDescent="0.2">
      <c r="Z91" s="8">
        <f ca="1">OFFSET(Matrix,TRUNC((ROW()-ROW($Z$3))/COLUMNS(Matrix)),MOD(ROW()-ROW($Z$3),COLUMNS(Matrix)),1,1)</f>
        <v>0</v>
      </c>
      <c r="AA91"/>
    </row>
    <row r="92" spans="26:27" ht="16" x14ac:dyDescent="0.2">
      <c r="Z92" s="8">
        <f ca="1">OFFSET(Matrix,TRUNC((ROW()-ROW($Z$3))/COLUMNS(Matrix)),MOD(ROW()-ROW($Z$3),COLUMNS(Matrix)),1,1)</f>
        <v>0</v>
      </c>
      <c r="AA92"/>
    </row>
    <row r="93" spans="26:27" ht="16" x14ac:dyDescent="0.2">
      <c r="Z93" s="8">
        <f ca="1">OFFSET(Matrix,TRUNC((ROW()-ROW($Z$3))/COLUMNS(Matrix)),MOD(ROW()-ROW($Z$3),COLUMNS(Matrix)),1,1)</f>
        <v>0</v>
      </c>
      <c r="AA93"/>
    </row>
    <row r="94" spans="26:27" ht="16" x14ac:dyDescent="0.2">
      <c r="Z94" s="8">
        <f ca="1">OFFSET(Matrix,TRUNC((ROW()-ROW($Z$3))/COLUMNS(Matrix)),MOD(ROW()-ROW($Z$3),COLUMNS(Matrix)),1,1)</f>
        <v>7500</v>
      </c>
      <c r="AA94"/>
    </row>
    <row r="95" spans="26:27" ht="16" x14ac:dyDescent="0.2">
      <c r="Z95" s="8">
        <f ca="1">OFFSET(Matrix,TRUNC((ROW()-ROW($Z$3))/COLUMNS(Matrix)),MOD(ROW()-ROW($Z$3),COLUMNS(Matrix)),1,1)</f>
        <v>0</v>
      </c>
      <c r="AA95"/>
    </row>
    <row r="96" spans="26:27" ht="16" x14ac:dyDescent="0.2">
      <c r="Z96" s="8">
        <f ca="1">OFFSET(Matrix,TRUNC((ROW()-ROW($Z$3))/COLUMNS(Matrix)),MOD(ROW()-ROW($Z$3),COLUMNS(Matrix)),1,1)</f>
        <v>0</v>
      </c>
      <c r="AA96"/>
    </row>
    <row r="97" spans="26:27" ht="16" x14ac:dyDescent="0.2">
      <c r="Z97" s="8">
        <f ca="1">OFFSET(Matrix,TRUNC((ROW()-ROW($Z$3))/COLUMNS(Matrix)),MOD(ROW()-ROW($Z$3),COLUMNS(Matrix)),1,1)</f>
        <v>0</v>
      </c>
      <c r="AA97"/>
    </row>
    <row r="98" spans="26:27" ht="16" x14ac:dyDescent="0.2">
      <c r="Z98" s="8">
        <f ca="1">OFFSET(Matrix,TRUNC((ROW()-ROW($Z$3))/COLUMNS(Matrix)),MOD(ROW()-ROW($Z$3),COLUMNS(Matrix)),1,1)</f>
        <v>0</v>
      </c>
      <c r="AA98"/>
    </row>
    <row r="99" spans="26:27" ht="16" x14ac:dyDescent="0.2">
      <c r="Z99" s="8">
        <f ca="1">OFFSET(Matrix,TRUNC((ROW()-ROW($Z$3))/COLUMNS(Matrix)),MOD(ROW()-ROW($Z$3),COLUMNS(Matrix)),1,1)</f>
        <v>0</v>
      </c>
      <c r="AA99"/>
    </row>
    <row r="100" spans="26:27" ht="16" x14ac:dyDescent="0.2">
      <c r="Z100" s="8">
        <f ca="1">OFFSET(Matrix,TRUNC((ROW()-ROW($Z$3))/COLUMNS(Matrix)),MOD(ROW()-ROW($Z$3),COLUMNS(Matrix)),1,1)</f>
        <v>0</v>
      </c>
      <c r="AA100"/>
    </row>
    <row r="101" spans="26:27" ht="16" x14ac:dyDescent="0.2">
      <c r="Z101" s="8">
        <f ca="1">OFFSET(Matrix,TRUNC((ROW()-ROW($Z$3))/COLUMNS(Matrix)),MOD(ROW()-ROW($Z$3),COLUMNS(Matrix)),1,1)</f>
        <v>0</v>
      </c>
      <c r="AA101"/>
    </row>
    <row r="102" spans="26:27" ht="16" x14ac:dyDescent="0.2">
      <c r="Z102" s="8">
        <f ca="1">OFFSET(Matrix,TRUNC((ROW()-ROW($Z$3))/COLUMNS(Matrix)),MOD(ROW()-ROW($Z$3),COLUMNS(Matrix)),1,1)</f>
        <v>0</v>
      </c>
      <c r="AA102"/>
    </row>
    <row r="103" spans="26:27" ht="16" x14ac:dyDescent="0.2">
      <c r="Z103" s="8">
        <f ca="1">OFFSET(Matrix,TRUNC((ROW()-ROW($Z$3))/COLUMNS(Matrix)),MOD(ROW()-ROW($Z$3),COLUMNS(Matrix)),1,1)</f>
        <v>0</v>
      </c>
      <c r="AA103"/>
    </row>
    <row r="104" spans="26:27" ht="16" x14ac:dyDescent="0.2">
      <c r="Z104" s="8">
        <f ca="1">OFFSET(Matrix,TRUNC((ROW()-ROW($Z$3))/COLUMNS(Matrix)),MOD(ROW()-ROW($Z$3),COLUMNS(Matrix)),1,1)</f>
        <v>0</v>
      </c>
      <c r="AA104"/>
    </row>
    <row r="105" spans="26:27" ht="16" x14ac:dyDescent="0.2">
      <c r="Z105" s="8">
        <f ca="1">OFFSET(Matrix,TRUNC((ROW()-ROW($Z$3))/COLUMNS(Matrix)),MOD(ROW()-ROW($Z$3),COLUMNS(Matrix)),1,1)</f>
        <v>0</v>
      </c>
      <c r="AA105"/>
    </row>
    <row r="106" spans="26:27" ht="16" x14ac:dyDescent="0.2">
      <c r="Z106" s="8">
        <f ca="1">OFFSET(Matrix,TRUNC((ROW()-ROW($Z$3))/COLUMNS(Matrix)),MOD(ROW()-ROW($Z$3),COLUMNS(Matrix)),1,1)</f>
        <v>0</v>
      </c>
      <c r="AA106"/>
    </row>
    <row r="107" spans="26:27" ht="16" x14ac:dyDescent="0.2">
      <c r="Z107" s="8">
        <f ca="1">OFFSET(Matrix,TRUNC((ROW()-ROW($Z$3))/COLUMNS(Matrix)),MOD(ROW()-ROW($Z$3),COLUMNS(Matrix)),1,1)</f>
        <v>1100</v>
      </c>
      <c r="AA107"/>
    </row>
    <row r="108" spans="26:27" ht="16" x14ac:dyDescent="0.2">
      <c r="Z108" s="8">
        <f ca="1">OFFSET(Matrix,TRUNC((ROW()-ROW($Z$3))/COLUMNS(Matrix)),MOD(ROW()-ROW($Z$3),COLUMNS(Matrix)),1,1)</f>
        <v>0</v>
      </c>
      <c r="AA108"/>
    </row>
    <row r="109" spans="26:27" ht="16" x14ac:dyDescent="0.2">
      <c r="Z109" s="8">
        <f ca="1">OFFSET(Matrix,TRUNC((ROW()-ROW($Z$3))/COLUMNS(Matrix)),MOD(ROW()-ROW($Z$3),COLUMNS(Matrix)),1,1)</f>
        <v>0</v>
      </c>
      <c r="AA109"/>
    </row>
    <row r="110" spans="26:27" ht="16" x14ac:dyDescent="0.2">
      <c r="Z110" s="8">
        <f ca="1">OFFSET(Matrix,TRUNC((ROW()-ROW($Z$3))/COLUMNS(Matrix)),MOD(ROW()-ROW($Z$3),COLUMNS(Matrix)),1,1)</f>
        <v>0</v>
      </c>
      <c r="AA110"/>
    </row>
    <row r="111" spans="26:27" ht="16" x14ac:dyDescent="0.2">
      <c r="Z111" s="8" t="str">
        <f ca="1">OFFSET(Matrix,TRUNC((ROW()-ROW($Z$3))/COLUMNS(Matrix)),MOD(ROW()-ROW($Z$3),COLUMNS(Matrix)),1,1)</f>
        <v xml:space="preserve">  </v>
      </c>
      <c r="AA111"/>
    </row>
    <row r="112" spans="26:27" ht="16" x14ac:dyDescent="0.2">
      <c r="Z112" s="8">
        <f ca="1">OFFSET(Matrix,TRUNC((ROW()-ROW($Z$3))/COLUMNS(Matrix)),MOD(ROW()-ROW($Z$3),COLUMNS(Matrix)),1,1)</f>
        <v>0</v>
      </c>
      <c r="AA112"/>
    </row>
    <row r="113" spans="26:27" ht="16" x14ac:dyDescent="0.2">
      <c r="Z113" s="8">
        <f ca="1">OFFSET(Matrix,TRUNC((ROW()-ROW($Z$3))/COLUMNS(Matrix)),MOD(ROW()-ROW($Z$3),COLUMNS(Matrix)),1,1)</f>
        <v>0</v>
      </c>
      <c r="AA113"/>
    </row>
    <row r="114" spans="26:27" ht="16" x14ac:dyDescent="0.2">
      <c r="Z114" s="8">
        <f ca="1">OFFSET(Matrix,TRUNC((ROW()-ROW($Z$3))/COLUMNS(Matrix)),MOD(ROW()-ROW($Z$3),COLUMNS(Matrix)),1,1)</f>
        <v>0</v>
      </c>
      <c r="AA114"/>
    </row>
    <row r="115" spans="26:27" ht="16" x14ac:dyDescent="0.2">
      <c r="Z115" s="8">
        <f ca="1">OFFSET(Matrix,TRUNC((ROW()-ROW($Z$3))/COLUMNS(Matrix)),MOD(ROW()-ROW($Z$3),COLUMNS(Matrix)),1,1)</f>
        <v>0</v>
      </c>
      <c r="AA115"/>
    </row>
    <row r="116" spans="26:27" ht="16" x14ac:dyDescent="0.2">
      <c r="Z116" s="8">
        <f ca="1">OFFSET(Matrix,TRUNC((ROW()-ROW($Z$3))/COLUMNS(Matrix)),MOD(ROW()-ROW($Z$3),COLUMNS(Matrix)),1,1)</f>
        <v>0</v>
      </c>
      <c r="AA116"/>
    </row>
    <row r="117" spans="26:27" ht="16" x14ac:dyDescent="0.2">
      <c r="Z117" s="8">
        <f ca="1">OFFSET(Matrix,TRUNC((ROW()-ROW($Z$3))/COLUMNS(Matrix)),MOD(ROW()-ROW($Z$3),COLUMNS(Matrix)),1,1)</f>
        <v>0</v>
      </c>
      <c r="AA117"/>
    </row>
    <row r="118" spans="26:27" ht="16" x14ac:dyDescent="0.2">
      <c r="Z118" s="8">
        <f ca="1">OFFSET(Matrix,TRUNC((ROW()-ROW($Z$3))/COLUMNS(Matrix)),MOD(ROW()-ROW($Z$3),COLUMNS(Matrix)),1,1)</f>
        <v>0</v>
      </c>
      <c r="AA118"/>
    </row>
    <row r="119" spans="26:27" ht="16" x14ac:dyDescent="0.2">
      <c r="Z119" s="8">
        <f ca="1">OFFSET(Matrix,TRUNC((ROW()-ROW($Z$3))/COLUMNS(Matrix)),MOD(ROW()-ROW($Z$3),COLUMNS(Matrix)),1,1)</f>
        <v>0</v>
      </c>
      <c r="AA119"/>
    </row>
    <row r="120" spans="26:27" ht="16" x14ac:dyDescent="0.2">
      <c r="Z120" s="8">
        <f ca="1">OFFSET(Matrix,TRUNC((ROW()-ROW($Z$3))/COLUMNS(Matrix)),MOD(ROW()-ROW($Z$3),COLUMNS(Matrix)),1,1)</f>
        <v>11413</v>
      </c>
      <c r="AA120"/>
    </row>
    <row r="121" spans="26:27" ht="16" x14ac:dyDescent="0.2">
      <c r="Z121" s="8">
        <f ca="1">OFFSET(Matrix,TRUNC((ROW()-ROW($Z$3))/COLUMNS(Matrix)),MOD(ROW()-ROW($Z$3),COLUMNS(Matrix)),1,1)</f>
        <v>0</v>
      </c>
      <c r="AA121"/>
    </row>
    <row r="122" spans="26:27" ht="16" x14ac:dyDescent="0.2">
      <c r="Z122" s="8">
        <f ca="1">OFFSET(Matrix,TRUNC((ROW()-ROW($Z$3))/COLUMNS(Matrix)),MOD(ROW()-ROW($Z$3),COLUMNS(Matrix)),1,1)</f>
        <v>0</v>
      </c>
      <c r="AA122"/>
    </row>
    <row r="123" spans="26:27" ht="16" x14ac:dyDescent="0.2">
      <c r="Z123" s="8">
        <f ca="1">OFFSET(Matrix,TRUNC((ROW()-ROW($Z$3))/COLUMNS(Matrix)),MOD(ROW()-ROW($Z$3),COLUMNS(Matrix)),1,1)</f>
        <v>0</v>
      </c>
      <c r="AA123"/>
    </row>
    <row r="124" spans="26:27" ht="16" x14ac:dyDescent="0.2">
      <c r="Z124" s="8">
        <f ca="1">OFFSET(Matrix,TRUNC((ROW()-ROW($Z$3))/COLUMNS(Matrix)),MOD(ROW()-ROW($Z$3),COLUMNS(Matrix)),1,1)</f>
        <v>0</v>
      </c>
      <c r="AA124"/>
    </row>
    <row r="125" spans="26:27" ht="16" x14ac:dyDescent="0.2">
      <c r="Z125" s="8">
        <f ca="1">OFFSET(Matrix,TRUNC((ROW()-ROW($Z$3))/COLUMNS(Matrix)),MOD(ROW()-ROW($Z$3),COLUMNS(Matrix)),1,1)</f>
        <v>0</v>
      </c>
      <c r="AA125"/>
    </row>
    <row r="126" spans="26:27" ht="16" x14ac:dyDescent="0.2">
      <c r="Z126" s="8">
        <f ca="1">OFFSET(Matrix,TRUNC((ROW()-ROW($Z$3))/COLUMNS(Matrix)),MOD(ROW()-ROW($Z$3),COLUMNS(Matrix)),1,1)</f>
        <v>0</v>
      </c>
      <c r="AA126"/>
    </row>
    <row r="127" spans="26:27" ht="16" x14ac:dyDescent="0.2">
      <c r="Z127" s="8">
        <f ca="1">OFFSET(Matrix,TRUNC((ROW()-ROW($Z$3))/COLUMNS(Matrix)),MOD(ROW()-ROW($Z$3),COLUMNS(Matrix)),1,1)</f>
        <v>0</v>
      </c>
      <c r="AA127"/>
    </row>
    <row r="128" spans="26:27" ht="16" x14ac:dyDescent="0.2">
      <c r="Z128" s="8">
        <f ca="1">OFFSET(Matrix,TRUNC((ROW()-ROW($Z$3))/COLUMNS(Matrix)),MOD(ROW()-ROW($Z$3),COLUMNS(Matrix)),1,1)</f>
        <v>0</v>
      </c>
      <c r="AA128"/>
    </row>
    <row r="129" spans="26:27" ht="16" x14ac:dyDescent="0.2">
      <c r="Z129" s="8">
        <f ca="1">OFFSET(Matrix,TRUNC((ROW()-ROW($Z$3))/COLUMNS(Matrix)),MOD(ROW()-ROW($Z$3),COLUMNS(Matrix)),1,1)</f>
        <v>0</v>
      </c>
      <c r="AA129"/>
    </row>
    <row r="130" spans="26:27" ht="16" x14ac:dyDescent="0.2">
      <c r="Z130" s="8">
        <f ca="1">OFFSET(Matrix,TRUNC((ROW()-ROW($Z$3))/COLUMNS(Matrix)),MOD(ROW()-ROW($Z$3),COLUMNS(Matrix)),1,1)</f>
        <v>0</v>
      </c>
      <c r="AA130"/>
    </row>
    <row r="131" spans="26:27" ht="16" x14ac:dyDescent="0.2">
      <c r="Z131" s="8">
        <f ca="1">OFFSET(Matrix,TRUNC((ROW()-ROW($Z$3))/COLUMNS(Matrix)),MOD(ROW()-ROW($Z$3),COLUMNS(Matrix)),1,1)</f>
        <v>0</v>
      </c>
      <c r="AA131"/>
    </row>
    <row r="132" spans="26:27" ht="16" x14ac:dyDescent="0.2">
      <c r="Z132" s="8">
        <f ca="1">OFFSET(Matrix,TRUNC((ROW()-ROW($Z$3))/COLUMNS(Matrix)),MOD(ROW()-ROW($Z$3),COLUMNS(Matrix)),1,1)</f>
        <v>0</v>
      </c>
      <c r="AA132"/>
    </row>
    <row r="133" spans="26:27" ht="16" x14ac:dyDescent="0.2">
      <c r="Z133" s="8">
        <f ca="1">OFFSET(Matrix,TRUNC((ROW()-ROW($Z$3))/COLUMNS(Matrix)),MOD(ROW()-ROW($Z$3),COLUMNS(Matrix)),1,1)</f>
        <v>3622</v>
      </c>
      <c r="AA133"/>
    </row>
    <row r="134" spans="26:27" ht="16" x14ac:dyDescent="0.2">
      <c r="Z134" s="8">
        <f ca="1">OFFSET(Matrix,TRUNC((ROW()-ROW($Z$3))/COLUMNS(Matrix)),MOD(ROW()-ROW($Z$3),COLUMNS(Matrix)),1,1)</f>
        <v>0</v>
      </c>
      <c r="AA134"/>
    </row>
    <row r="135" spans="26:27" ht="16" x14ac:dyDescent="0.2">
      <c r="Z135" s="8">
        <f ca="1">OFFSET(Matrix,TRUNC((ROW()-ROW($Z$3))/COLUMNS(Matrix)),MOD(ROW()-ROW($Z$3),COLUMNS(Matrix)),1,1)</f>
        <v>0</v>
      </c>
      <c r="AA135"/>
    </row>
    <row r="136" spans="26:27" ht="16" x14ac:dyDescent="0.2">
      <c r="Z136" s="8">
        <f ca="1">OFFSET(Matrix,TRUNC((ROW()-ROW($Z$3))/COLUMNS(Matrix)),MOD(ROW()-ROW($Z$3),COLUMNS(Matrix)),1,1)</f>
        <v>0</v>
      </c>
      <c r="AA136"/>
    </row>
    <row r="137" spans="26:27" ht="16" x14ac:dyDescent="0.2">
      <c r="Z137" s="8">
        <f ca="1">OFFSET(Matrix,TRUNC((ROW()-ROW($Z$3))/COLUMNS(Matrix)),MOD(ROW()-ROW($Z$3),COLUMNS(Matrix)),1,1)</f>
        <v>0</v>
      </c>
      <c r="AA137"/>
    </row>
    <row r="138" spans="26:27" ht="16" x14ac:dyDescent="0.2">
      <c r="Z138" s="8">
        <f ca="1">OFFSET(Matrix,TRUNC((ROW()-ROW($Z$3))/COLUMNS(Matrix)),MOD(ROW()-ROW($Z$3),COLUMNS(Matrix)),1,1)</f>
        <v>0</v>
      </c>
      <c r="AA138"/>
    </row>
    <row r="139" spans="26:27" ht="16" x14ac:dyDescent="0.2">
      <c r="Z139" s="8">
        <f ca="1">OFFSET(Matrix,TRUNC((ROW()-ROW($Z$3))/COLUMNS(Matrix)),MOD(ROW()-ROW($Z$3),COLUMNS(Matrix)),1,1)</f>
        <v>0</v>
      </c>
      <c r="AA139"/>
    </row>
    <row r="140" spans="26:27" ht="16" x14ac:dyDescent="0.2">
      <c r="Z140" s="8">
        <f ca="1">OFFSET(Matrix,TRUNC((ROW()-ROW($Z$3))/COLUMNS(Matrix)),MOD(ROW()-ROW($Z$3),COLUMNS(Matrix)),1,1)</f>
        <v>0</v>
      </c>
      <c r="AA140"/>
    </row>
    <row r="141" spans="26:27" ht="16" x14ac:dyDescent="0.2">
      <c r="Z141" s="8">
        <f ca="1">OFFSET(Matrix,TRUNC((ROW()-ROW($Z$3))/COLUMNS(Matrix)),MOD(ROW()-ROW($Z$3),COLUMNS(Matrix)),1,1)</f>
        <v>0</v>
      </c>
      <c r="AA141"/>
    </row>
    <row r="142" spans="26:27" ht="16" x14ac:dyDescent="0.2">
      <c r="Z142" s="8">
        <f ca="1">OFFSET(Matrix,TRUNC((ROW()-ROW($Z$3))/COLUMNS(Matrix)),MOD(ROW()-ROW($Z$3),COLUMNS(Matrix)),1,1)</f>
        <v>0</v>
      </c>
      <c r="AA142"/>
    </row>
    <row r="143" spans="26:27" ht="16" x14ac:dyDescent="0.2">
      <c r="Z143" s="8">
        <f ca="1">OFFSET(Matrix,TRUNC((ROW()-ROW($Z$3))/COLUMNS(Matrix)),MOD(ROW()-ROW($Z$3),COLUMNS(Matrix)),1,1)</f>
        <v>0</v>
      </c>
      <c r="AA143"/>
    </row>
    <row r="144" spans="26:27" ht="16" x14ac:dyDescent="0.2">
      <c r="Z144" s="8">
        <f ca="1">OFFSET(Matrix,TRUNC((ROW()-ROW($Z$3))/COLUMNS(Matrix)),MOD(ROW()-ROW($Z$3),COLUMNS(Matrix)),1,1)</f>
        <v>0</v>
      </c>
      <c r="AA144"/>
    </row>
    <row r="145" spans="26:27" ht="16" x14ac:dyDescent="0.2">
      <c r="Z145" s="8">
        <f ca="1">OFFSET(Matrix,TRUNC((ROW()-ROW($Z$3))/COLUMNS(Matrix)),MOD(ROW()-ROW($Z$3),COLUMNS(Matrix)),1,1)</f>
        <v>0</v>
      </c>
      <c r="AA145"/>
    </row>
    <row r="146" spans="26:27" ht="16" x14ac:dyDescent="0.2">
      <c r="Z146" s="8">
        <f ca="1">OFFSET(Matrix,TRUNC((ROW()-ROW($Z$3))/COLUMNS(Matrix)),MOD(ROW()-ROW($Z$3),COLUMNS(Matrix)),1,1)</f>
        <v>3600</v>
      </c>
      <c r="AA146"/>
    </row>
    <row r="147" spans="26:27" ht="16" x14ac:dyDescent="0.2">
      <c r="Z147" s="8">
        <f ca="1">OFFSET(Matrix,TRUNC((ROW()-ROW($Z$3))/COLUMNS(Matrix)),MOD(ROW()-ROW($Z$3),COLUMNS(Matrix)),1,1)</f>
        <v>0</v>
      </c>
      <c r="AA147"/>
    </row>
    <row r="148" spans="26:27" ht="16" x14ac:dyDescent="0.2">
      <c r="Z148" s="8">
        <f ca="1">OFFSET(Matrix,TRUNC((ROW()-ROW($Z$3))/COLUMNS(Matrix)),MOD(ROW()-ROW($Z$3),COLUMNS(Matrix)),1,1)</f>
        <v>0</v>
      </c>
      <c r="AA148"/>
    </row>
    <row r="149" spans="26:27" ht="16" x14ac:dyDescent="0.2">
      <c r="Z149" s="8">
        <f ca="1">OFFSET(Matrix,TRUNC((ROW()-ROW($Z$3))/COLUMNS(Matrix)),MOD(ROW()-ROW($Z$3),COLUMNS(Matrix)),1,1)</f>
        <v>0</v>
      </c>
      <c r="AA149"/>
    </row>
    <row r="150" spans="26:27" ht="16" x14ac:dyDescent="0.2">
      <c r="Z150" s="8">
        <f ca="1">OFFSET(Matrix,TRUNC((ROW()-ROW($Z$3))/COLUMNS(Matrix)),MOD(ROW()-ROW($Z$3),COLUMNS(Matrix)),1,1)</f>
        <v>0</v>
      </c>
      <c r="AA150"/>
    </row>
    <row r="151" spans="26:27" ht="16" x14ac:dyDescent="0.2">
      <c r="Z151" s="8">
        <f ca="1">OFFSET(Matrix,TRUNC((ROW()-ROW($Z$3))/COLUMNS(Matrix)),MOD(ROW()-ROW($Z$3),COLUMNS(Matrix)),1,1)</f>
        <v>0</v>
      </c>
      <c r="AA151"/>
    </row>
    <row r="152" spans="26:27" ht="16" x14ac:dyDescent="0.2">
      <c r="Z152" s="8">
        <f ca="1">OFFSET(Matrix,TRUNC((ROW()-ROW($Z$3))/COLUMNS(Matrix)),MOD(ROW()-ROW($Z$3),COLUMNS(Matrix)),1,1)</f>
        <v>0</v>
      </c>
      <c r="AA152"/>
    </row>
    <row r="153" spans="26:27" ht="16" x14ac:dyDescent="0.2">
      <c r="Z153" s="8">
        <f ca="1">OFFSET(Matrix,TRUNC((ROW()-ROW($Z$3))/COLUMNS(Matrix)),MOD(ROW()-ROW($Z$3),COLUMNS(Matrix)),1,1)</f>
        <v>0</v>
      </c>
      <c r="AA153"/>
    </row>
    <row r="154" spans="26:27" ht="16" x14ac:dyDescent="0.2">
      <c r="Z154" s="8">
        <f ca="1">OFFSET(Matrix,TRUNC((ROW()-ROW($Z$3))/COLUMNS(Matrix)),MOD(ROW()-ROW($Z$3),COLUMNS(Matrix)),1,1)</f>
        <v>0</v>
      </c>
      <c r="AA154"/>
    </row>
    <row r="155" spans="26:27" ht="16" x14ac:dyDescent="0.2">
      <c r="Z155" s="8">
        <f ca="1">OFFSET(Matrix,TRUNC((ROW()-ROW($Z$3))/COLUMNS(Matrix)),MOD(ROW()-ROW($Z$3),COLUMNS(Matrix)),1,1)</f>
        <v>0</v>
      </c>
      <c r="AA155"/>
    </row>
    <row r="156" spans="26:27" ht="16" x14ac:dyDescent="0.2">
      <c r="Z156" s="8">
        <f ca="1">OFFSET(Matrix,TRUNC((ROW()-ROW($Z$3))/COLUMNS(Matrix)),MOD(ROW()-ROW($Z$3),COLUMNS(Matrix)),1,1)</f>
        <v>0</v>
      </c>
      <c r="AA156"/>
    </row>
    <row r="157" spans="26:27" ht="16" x14ac:dyDescent="0.2">
      <c r="Z157" s="8">
        <f ca="1">OFFSET(Matrix,TRUNC((ROW()-ROW($Z$3))/COLUMNS(Matrix)),MOD(ROW()-ROW($Z$3),COLUMNS(Matrix)),1,1)</f>
        <v>0</v>
      </c>
      <c r="AA157"/>
    </row>
    <row r="158" spans="26:27" ht="16" x14ac:dyDescent="0.2">
      <c r="Z158" s="8">
        <f ca="1">OFFSET(Matrix,TRUNC((ROW()-ROW($Z$3))/COLUMNS(Matrix)),MOD(ROW()-ROW($Z$3),COLUMNS(Matrix)),1,1)</f>
        <v>0</v>
      </c>
      <c r="AA158"/>
    </row>
    <row r="159" spans="26:27" ht="16" x14ac:dyDescent="0.2">
      <c r="Z159" s="8">
        <f ca="1">OFFSET(Matrix,TRUNC((ROW()-ROW($Z$3))/COLUMNS(Matrix)),MOD(ROW()-ROW($Z$3),COLUMNS(Matrix)),1,1)</f>
        <v>4089</v>
      </c>
      <c r="AA159"/>
    </row>
    <row r="160" spans="26:27" ht="16" x14ac:dyDescent="0.2">
      <c r="Z160" s="8">
        <f ca="1">OFFSET(Matrix,TRUNC((ROW()-ROW($Z$3))/COLUMNS(Matrix)),MOD(ROW()-ROW($Z$3),COLUMNS(Matrix)),1,1)</f>
        <v>0</v>
      </c>
      <c r="AA160"/>
    </row>
    <row r="161" spans="26:27" ht="16" x14ac:dyDescent="0.2">
      <c r="Z161" s="8">
        <f ca="1">OFFSET(Matrix,TRUNC((ROW()-ROW($Z$3))/COLUMNS(Matrix)),MOD(ROW()-ROW($Z$3),COLUMNS(Matrix)),1,1)</f>
        <v>0</v>
      </c>
      <c r="AA161"/>
    </row>
    <row r="162" spans="26:27" ht="16" x14ac:dyDescent="0.2">
      <c r="Z162" s="8">
        <f ca="1">OFFSET(Matrix,TRUNC((ROW()-ROW($Z$3))/COLUMNS(Matrix)),MOD(ROW()-ROW($Z$3),COLUMNS(Matrix)),1,1)</f>
        <v>0</v>
      </c>
      <c r="AA162"/>
    </row>
    <row r="163" spans="26:27" ht="16" x14ac:dyDescent="0.2">
      <c r="Z163" s="8">
        <f ca="1">OFFSET(Matrix,TRUNC((ROW()-ROW($Z$3))/COLUMNS(Matrix)),MOD(ROW()-ROW($Z$3),COLUMNS(Matrix)),1,1)</f>
        <v>0</v>
      </c>
      <c r="AA163"/>
    </row>
    <row r="164" spans="26:27" ht="16" x14ac:dyDescent="0.2">
      <c r="Z164" s="8">
        <f ca="1">OFFSET(Matrix,TRUNC((ROW()-ROW($Z$3))/COLUMNS(Matrix)),MOD(ROW()-ROW($Z$3),COLUMNS(Matrix)),1,1)</f>
        <v>0</v>
      </c>
      <c r="AA164"/>
    </row>
    <row r="165" spans="26:27" ht="16" x14ac:dyDescent="0.2">
      <c r="Z165" s="8">
        <f ca="1">OFFSET(Matrix,TRUNC((ROW()-ROW($Z$3))/COLUMNS(Matrix)),MOD(ROW()-ROW($Z$3),COLUMNS(Matrix)),1,1)</f>
        <v>0</v>
      </c>
      <c r="AA165"/>
    </row>
    <row r="166" spans="26:27" ht="16" x14ac:dyDescent="0.2">
      <c r="Z166" s="8">
        <f ca="1">OFFSET(Matrix,TRUNC((ROW()-ROW($Z$3))/COLUMNS(Matrix)),MOD(ROW()-ROW($Z$3),COLUMNS(Matrix)),1,1)</f>
        <v>0</v>
      </c>
      <c r="AA166"/>
    </row>
    <row r="167" spans="26:27" ht="16" x14ac:dyDescent="0.2">
      <c r="Z167" s="8">
        <f ca="1">OFFSET(Matrix,TRUNC((ROW()-ROW($Z$3))/COLUMNS(Matrix)),MOD(ROW()-ROW($Z$3),COLUMNS(Matrix)),1,1)</f>
        <v>0</v>
      </c>
      <c r="AA167"/>
    </row>
    <row r="168" spans="26:27" ht="16" x14ac:dyDescent="0.2">
      <c r="Z168" s="8">
        <f ca="1">OFFSET(Matrix,TRUNC((ROW()-ROW($Z$3))/COLUMNS(Matrix)),MOD(ROW()-ROW($Z$3),COLUMNS(Matrix)),1,1)</f>
        <v>0</v>
      </c>
      <c r="AA168"/>
    </row>
    <row r="169" spans="26:27" ht="16" x14ac:dyDescent="0.2">
      <c r="Z169" s="8">
        <f ca="1">OFFSET(Matrix,TRUNC((ROW()-ROW($Z$3))/COLUMNS(Matrix)),MOD(ROW()-ROW($Z$3),COLUMNS(Matrix)),1,1)</f>
        <v>0</v>
      </c>
      <c r="AA169"/>
    </row>
    <row r="170" spans="26:27" ht="16" x14ac:dyDescent="0.2">
      <c r="Z170" s="8">
        <f ca="1">OFFSET(Matrix,TRUNC((ROW()-ROW($Z$3))/COLUMNS(Matrix)),MOD(ROW()-ROW($Z$3),COLUMNS(Matrix)),1,1)</f>
        <v>0</v>
      </c>
      <c r="AA170"/>
    </row>
    <row r="171" spans="26:27" ht="16" x14ac:dyDescent="0.2">
      <c r="Z171" s="8">
        <f ca="1">OFFSET(Matrix,TRUNC((ROW()-ROW($Z$3))/COLUMNS(Matrix)),MOD(ROW()-ROW($Z$3),COLUMNS(Matrix)),1,1)</f>
        <v>0</v>
      </c>
      <c r="AA171"/>
    </row>
    <row r="172" spans="26:27" ht="16" x14ac:dyDescent="0.2">
      <c r="Z172" s="8">
        <f ca="1">OFFSET(Matrix,TRUNC((ROW()-ROW($Z$3))/COLUMNS(Matrix)),MOD(ROW()-ROW($Z$3),COLUMNS(Matrix)),1,1)</f>
        <v>1400</v>
      </c>
      <c r="AA172"/>
    </row>
    <row r="173" spans="26:27" ht="16" x14ac:dyDescent="0.2">
      <c r="Z173" s="8">
        <f ca="1">OFFSET(Matrix,TRUNC((ROW()-ROW($Z$3))/COLUMNS(Matrix)),MOD(ROW()-ROW($Z$3),COLUMNS(Matrix)),1,1)</f>
        <v>0</v>
      </c>
      <c r="AA173"/>
    </row>
    <row r="174" spans="26:27" ht="16" x14ac:dyDescent="0.2">
      <c r="Z174" s="8">
        <f ca="1">OFFSET(Matrix,TRUNC((ROW()-ROW($Z$3))/COLUMNS(Matrix)),MOD(ROW()-ROW($Z$3),COLUMNS(Matrix)),1,1)</f>
        <v>0</v>
      </c>
      <c r="AA174"/>
    </row>
    <row r="175" spans="26:27" ht="16" x14ac:dyDescent="0.2">
      <c r="Z175" s="8">
        <f ca="1">OFFSET(Matrix,TRUNC((ROW()-ROW($Z$3))/COLUMNS(Matrix)),MOD(ROW()-ROW($Z$3),COLUMNS(Matrix)),1,1)</f>
        <v>0</v>
      </c>
      <c r="AA175"/>
    </row>
    <row r="176" spans="26:27" ht="16" x14ac:dyDescent="0.2">
      <c r="Z176" s="8">
        <f ca="1">OFFSET(Matrix,TRUNC((ROW()-ROW($Z$3))/COLUMNS(Matrix)),MOD(ROW()-ROW($Z$3),COLUMNS(Matrix)),1,1)</f>
        <v>0</v>
      </c>
      <c r="AA176"/>
    </row>
    <row r="177" spans="26:27" ht="16" x14ac:dyDescent="0.2">
      <c r="Z177" s="8">
        <f ca="1">OFFSET(Matrix,TRUNC((ROW()-ROW($Z$3))/COLUMNS(Matrix)),MOD(ROW()-ROW($Z$3),COLUMNS(Matrix)),1,1)</f>
        <v>0</v>
      </c>
      <c r="AA177"/>
    </row>
    <row r="178" spans="26:27" ht="16" x14ac:dyDescent="0.2">
      <c r="Z178" s="8">
        <f ca="1">OFFSET(Matrix,TRUNC((ROW()-ROW($Z$3))/COLUMNS(Matrix)),MOD(ROW()-ROW($Z$3),COLUMNS(Matrix)),1,1)</f>
        <v>0</v>
      </c>
      <c r="AA178"/>
    </row>
    <row r="179" spans="26:27" ht="16" x14ac:dyDescent="0.2">
      <c r="Z179" s="8">
        <f ca="1">OFFSET(Matrix,TRUNC((ROW()-ROW($Z$3))/COLUMNS(Matrix)),MOD(ROW()-ROW($Z$3),COLUMNS(Matrix)),1,1)</f>
        <v>0</v>
      </c>
      <c r="AA179"/>
    </row>
    <row r="180" spans="26:27" ht="16" x14ac:dyDescent="0.2">
      <c r="Z180" s="8">
        <f ca="1">OFFSET(Matrix,TRUNC((ROW()-ROW($Z$3))/COLUMNS(Matrix)),MOD(ROW()-ROW($Z$3),COLUMNS(Matrix)),1,1)</f>
        <v>0</v>
      </c>
      <c r="AA180"/>
    </row>
    <row r="181" spans="26:27" ht="16" x14ac:dyDescent="0.2">
      <c r="Z181" s="8">
        <f ca="1">OFFSET(Matrix,TRUNC((ROW()-ROW($Z$3))/COLUMNS(Matrix)),MOD(ROW()-ROW($Z$3),COLUMNS(Matrix)),1,1)</f>
        <v>0</v>
      </c>
      <c r="AA181"/>
    </row>
    <row r="182" spans="26:27" ht="16" x14ac:dyDescent="0.2">
      <c r="Z182" s="8">
        <f ca="1">OFFSET(Matrix,TRUNC((ROW()-ROW($Z$3))/COLUMNS(Matrix)),MOD(ROW()-ROW($Z$3),COLUMNS(Matrix)),1,1)</f>
        <v>0</v>
      </c>
      <c r="AA182"/>
    </row>
    <row r="183" spans="26:27" ht="16" x14ac:dyDescent="0.2">
      <c r="Z183" s="8">
        <f ca="1">OFFSET(Matrix,TRUNC((ROW()-ROW($Z$3))/COLUMNS(Matrix)),MOD(ROW()-ROW($Z$3),COLUMNS(Matrix)),1,1)</f>
        <v>0</v>
      </c>
      <c r="AA183"/>
    </row>
    <row r="184" spans="26:27" ht="16" x14ac:dyDescent="0.2">
      <c r="Z184" s="8">
        <f ca="1">OFFSET(Matrix,TRUNC((ROW()-ROW($Z$3))/COLUMNS(Matrix)),MOD(ROW()-ROW($Z$3),COLUMNS(Matrix)),1,1)</f>
        <v>0</v>
      </c>
      <c r="AA184"/>
    </row>
    <row r="185" spans="26:27" ht="16" x14ac:dyDescent="0.2">
      <c r="Z185" s="8">
        <f ca="1">OFFSET(Matrix,TRUNC((ROW()-ROW($Z$3))/COLUMNS(Matrix)),MOD(ROW()-ROW($Z$3),COLUMNS(Matrix)),1,1)</f>
        <v>1860</v>
      </c>
      <c r="AA185"/>
    </row>
    <row r="186" spans="26:27" ht="16" x14ac:dyDescent="0.2">
      <c r="Z186" s="8">
        <f ca="1">OFFSET(Matrix,TRUNC((ROW()-ROW($Z$3))/COLUMNS(Matrix)),MOD(ROW()-ROW($Z$3),COLUMNS(Matrix)),1,1)</f>
        <v>0</v>
      </c>
      <c r="AA186"/>
    </row>
    <row r="187" spans="26:27" ht="16" x14ac:dyDescent="0.2">
      <c r="Z187" s="8">
        <f ca="1">OFFSET(Matrix,TRUNC((ROW()-ROW($Z$3))/COLUMNS(Matrix)),MOD(ROW()-ROW($Z$3),COLUMNS(Matrix)),1,1)</f>
        <v>0</v>
      </c>
      <c r="AA187"/>
    </row>
    <row r="188" spans="26:27" ht="16" x14ac:dyDescent="0.2">
      <c r="Z188" s="8">
        <f ca="1">OFFSET(Matrix,TRUNC((ROW()-ROW($Z$3))/COLUMNS(Matrix)),MOD(ROW()-ROW($Z$3),COLUMNS(Matrix)),1,1)</f>
        <v>0</v>
      </c>
      <c r="AA188"/>
    </row>
    <row r="189" spans="26:27" ht="16" x14ac:dyDescent="0.2">
      <c r="Z189" s="8">
        <f ca="1">OFFSET(Matrix,TRUNC((ROW()-ROW($Z$3))/COLUMNS(Matrix)),MOD(ROW()-ROW($Z$3),COLUMNS(Matrix)),1,1)</f>
        <v>0</v>
      </c>
      <c r="AA189"/>
    </row>
    <row r="190" spans="26:27" ht="16" x14ac:dyDescent="0.2">
      <c r="Z190" s="8">
        <f ca="1">OFFSET(Matrix,TRUNC((ROW()-ROW($Z$3))/COLUMNS(Matrix)),MOD(ROW()-ROW($Z$3),COLUMNS(Matrix)),1,1)</f>
        <v>0</v>
      </c>
      <c r="AA190"/>
    </row>
    <row r="191" spans="26:27" ht="16" x14ac:dyDescent="0.2">
      <c r="Z191" s="8">
        <f ca="1">OFFSET(Matrix,TRUNC((ROW()-ROW($Z$3))/COLUMNS(Matrix)),MOD(ROW()-ROW($Z$3),COLUMNS(Matrix)),1,1)</f>
        <v>0</v>
      </c>
      <c r="AA191"/>
    </row>
    <row r="192" spans="26:27" ht="16" x14ac:dyDescent="0.2">
      <c r="Z192" s="8">
        <f ca="1">OFFSET(Matrix,TRUNC((ROW()-ROW($Z$3))/COLUMNS(Matrix)),MOD(ROW()-ROW($Z$3),COLUMNS(Matrix)),1,1)</f>
        <v>0</v>
      </c>
      <c r="AA192"/>
    </row>
    <row r="193" spans="26:27" ht="16" x14ac:dyDescent="0.2">
      <c r="Z193" s="8">
        <f ca="1">OFFSET(Matrix,TRUNC((ROW()-ROW($Z$3))/COLUMNS(Matrix)),MOD(ROW()-ROW($Z$3),COLUMNS(Matrix)),1,1)</f>
        <v>0</v>
      </c>
      <c r="AA193"/>
    </row>
    <row r="194" spans="26:27" ht="16" x14ac:dyDescent="0.2">
      <c r="Z194" s="8">
        <f ca="1">OFFSET(Matrix,TRUNC((ROW()-ROW($Z$3))/COLUMNS(Matrix)),MOD(ROW()-ROW($Z$3),COLUMNS(Matrix)),1,1)</f>
        <v>0</v>
      </c>
      <c r="AA194"/>
    </row>
    <row r="195" spans="26:27" ht="16" x14ac:dyDescent="0.2">
      <c r="Z195" s="8">
        <f ca="1">OFFSET(Matrix,TRUNC((ROW()-ROW($Z$3))/COLUMNS(Matrix)),MOD(ROW()-ROW($Z$3),COLUMNS(Matrix)),1,1)</f>
        <v>0</v>
      </c>
      <c r="AA195"/>
    </row>
    <row r="196" spans="26:27" ht="16" x14ac:dyDescent="0.2">
      <c r="Z196" s="8">
        <f ca="1">OFFSET(Matrix,TRUNC((ROW()-ROW($Z$3))/COLUMNS(Matrix)),MOD(ROW()-ROW($Z$3),COLUMNS(Matrix)),1,1)</f>
        <v>0</v>
      </c>
      <c r="AA196"/>
    </row>
    <row r="197" spans="26:27" ht="16" x14ac:dyDescent="0.2">
      <c r="Z197" s="8">
        <f ca="1">OFFSET(Matrix,TRUNC((ROW()-ROW($Z$3))/COLUMNS(Matrix)),MOD(ROW()-ROW($Z$3),COLUMNS(Matrix)),1,1)</f>
        <v>0</v>
      </c>
      <c r="AA197"/>
    </row>
    <row r="198" spans="26:27" ht="16" x14ac:dyDescent="0.2">
      <c r="Z198" s="8">
        <f ca="1">OFFSET(Matrix,TRUNC((ROW()-ROW($Z$3))/COLUMNS(Matrix)),MOD(ROW()-ROW($Z$3),COLUMNS(Matrix)),1,1)</f>
        <v>967</v>
      </c>
      <c r="AA198"/>
    </row>
    <row r="199" spans="26:27" ht="16" x14ac:dyDescent="0.2">
      <c r="Z199" s="8">
        <f ca="1">OFFSET(Matrix,TRUNC((ROW()-ROW($Z$3))/COLUMNS(Matrix)),MOD(ROW()-ROW($Z$3),COLUMNS(Matrix)),1,1)</f>
        <v>0</v>
      </c>
      <c r="AA199"/>
    </row>
    <row r="200" spans="26:27" ht="16" x14ac:dyDescent="0.2">
      <c r="Z200" s="8">
        <f ca="1">OFFSET(Matrix,TRUNC((ROW()-ROW($Z$3))/COLUMNS(Matrix)),MOD(ROW()-ROW($Z$3),COLUMNS(Matrix)),1,1)</f>
        <v>0</v>
      </c>
      <c r="AA200"/>
    </row>
    <row r="201" spans="26:27" ht="16" x14ac:dyDescent="0.2">
      <c r="Z201" s="8">
        <f ca="1">OFFSET(Matrix,TRUNC((ROW()-ROW($Z$3))/COLUMNS(Matrix)),MOD(ROW()-ROW($Z$3),COLUMNS(Matrix)),1,1)</f>
        <v>0</v>
      </c>
      <c r="AA201"/>
    </row>
    <row r="202" spans="26:27" ht="16" x14ac:dyDescent="0.2">
      <c r="Z202" s="8">
        <f ca="1">OFFSET(Matrix,TRUNC((ROW()-ROW($Z$3))/COLUMNS(Matrix)),MOD(ROW()-ROW($Z$3),COLUMNS(Matrix)),1,1)</f>
        <v>0</v>
      </c>
      <c r="AA202"/>
    </row>
    <row r="203" spans="26:27" ht="16" x14ac:dyDescent="0.2">
      <c r="Z203" s="8">
        <f ca="1">OFFSET(Matrix,TRUNC((ROW()-ROW($Z$3))/COLUMNS(Matrix)),MOD(ROW()-ROW($Z$3),COLUMNS(Matrix)),1,1)</f>
        <v>0</v>
      </c>
      <c r="AA203"/>
    </row>
    <row r="204" spans="26:27" ht="16" x14ac:dyDescent="0.2">
      <c r="Z204" s="8">
        <f ca="1">OFFSET(Matrix,TRUNC((ROW()-ROW($Z$3))/COLUMNS(Matrix)),MOD(ROW()-ROW($Z$3),COLUMNS(Matrix)),1,1)</f>
        <v>0</v>
      </c>
      <c r="AA204"/>
    </row>
    <row r="205" spans="26:27" ht="16" x14ac:dyDescent="0.2">
      <c r="Z205" s="8">
        <f ca="1">OFFSET(Matrix,TRUNC((ROW()-ROW($Z$3))/COLUMNS(Matrix)),MOD(ROW()-ROW($Z$3),COLUMNS(Matrix)),1,1)</f>
        <v>0</v>
      </c>
      <c r="AA205"/>
    </row>
    <row r="206" spans="26:27" ht="16" x14ac:dyDescent="0.2">
      <c r="Z206" s="8">
        <f ca="1">OFFSET(Matrix,TRUNC((ROW()-ROW($Z$3))/COLUMNS(Matrix)),MOD(ROW()-ROW($Z$3),COLUMNS(Matrix)),1,1)</f>
        <v>0</v>
      </c>
      <c r="AA206"/>
    </row>
    <row r="207" spans="26:27" ht="16" x14ac:dyDescent="0.2">
      <c r="Z207" s="8">
        <f ca="1">OFFSET(Matrix,TRUNC((ROW()-ROW($Z$3))/COLUMNS(Matrix)),MOD(ROW()-ROW($Z$3),COLUMNS(Matrix)),1,1)</f>
        <v>0</v>
      </c>
      <c r="AA207"/>
    </row>
    <row r="208" spans="26:27" ht="16" x14ac:dyDescent="0.2">
      <c r="Z208" s="8">
        <f ca="1">OFFSET(Matrix,TRUNC((ROW()-ROW($Z$3))/COLUMNS(Matrix)),MOD(ROW()-ROW($Z$3),COLUMNS(Matrix)),1,1)</f>
        <v>0</v>
      </c>
      <c r="AA208"/>
    </row>
    <row r="209" spans="26:27" ht="16" x14ac:dyDescent="0.2">
      <c r="Z209" s="8">
        <f ca="1">OFFSET(Matrix,TRUNC((ROW()-ROW($Z$3))/COLUMNS(Matrix)),MOD(ROW()-ROW($Z$3),COLUMNS(Matrix)),1,1)</f>
        <v>0</v>
      </c>
      <c r="AA209"/>
    </row>
    <row r="210" spans="26:27" ht="16" x14ac:dyDescent="0.2">
      <c r="Z210" s="8">
        <f ca="1">OFFSET(Matrix,TRUNC((ROW()-ROW($Z$3))/COLUMNS(Matrix)),MOD(ROW()-ROW($Z$3),COLUMNS(Matrix)),1,1)</f>
        <v>0</v>
      </c>
      <c r="AA210"/>
    </row>
    <row r="211" spans="26:27" ht="16" x14ac:dyDescent="0.2">
      <c r="Z211" s="8">
        <f ca="1">OFFSET(Matrix,TRUNC((ROW()-ROW($Z$3))/COLUMNS(Matrix)),MOD(ROW()-ROW($Z$3),COLUMNS(Matrix)),1,1)</f>
        <v>2270</v>
      </c>
      <c r="AA211"/>
    </row>
    <row r="212" spans="26:27" ht="16" x14ac:dyDescent="0.2">
      <c r="Z212" s="8">
        <f ca="1">OFFSET(Matrix,TRUNC((ROW()-ROW($Z$3))/COLUMNS(Matrix)),MOD(ROW()-ROW($Z$3),COLUMNS(Matrix)),1,1)</f>
        <v>0</v>
      </c>
      <c r="AA212"/>
    </row>
    <row r="213" spans="26:27" ht="16" x14ac:dyDescent="0.2">
      <c r="Z213" s="8">
        <f ca="1">OFFSET(Matrix,TRUNC((ROW()-ROW($Z$3))/COLUMNS(Matrix)),MOD(ROW()-ROW($Z$3),COLUMNS(Matrix)),1,1)</f>
        <v>0</v>
      </c>
      <c r="AA213"/>
    </row>
    <row r="214" spans="26:27" ht="16" x14ac:dyDescent="0.2">
      <c r="Z214" s="8">
        <f ca="1">OFFSET(Matrix,TRUNC((ROW()-ROW($Z$3))/COLUMNS(Matrix)),MOD(ROW()-ROW($Z$3),COLUMNS(Matrix)),1,1)</f>
        <v>0</v>
      </c>
      <c r="AA214"/>
    </row>
    <row r="215" spans="26:27" ht="16" x14ac:dyDescent="0.2">
      <c r="Z215" s="8">
        <f ca="1">OFFSET(Matrix,TRUNC((ROW()-ROW($Z$3))/COLUMNS(Matrix)),MOD(ROW()-ROW($Z$3),COLUMNS(Matrix)),1,1)</f>
        <v>0</v>
      </c>
      <c r="AA215"/>
    </row>
    <row r="216" spans="26:27" ht="16" x14ac:dyDescent="0.2">
      <c r="Z216" s="8">
        <f ca="1">OFFSET(Matrix,TRUNC((ROW()-ROW($Z$3))/COLUMNS(Matrix)),MOD(ROW()-ROW($Z$3),COLUMNS(Matrix)),1,1)</f>
        <v>0</v>
      </c>
      <c r="AA216"/>
    </row>
    <row r="217" spans="26:27" ht="16" x14ac:dyDescent="0.2">
      <c r="Z217" s="8">
        <f ca="1">OFFSET(Matrix,TRUNC((ROW()-ROW($Z$3))/COLUMNS(Matrix)),MOD(ROW()-ROW($Z$3),COLUMNS(Matrix)),1,1)</f>
        <v>0</v>
      </c>
      <c r="AA217"/>
    </row>
    <row r="218" spans="26:27" ht="16" x14ac:dyDescent="0.2">
      <c r="Z218" s="8">
        <f ca="1">OFFSET(Matrix,TRUNC((ROW()-ROW($Z$3))/COLUMNS(Matrix)),MOD(ROW()-ROW($Z$3),COLUMNS(Matrix)),1,1)</f>
        <v>0</v>
      </c>
      <c r="AA218"/>
    </row>
    <row r="219" spans="26:27" ht="16" x14ac:dyDescent="0.2">
      <c r="Z219" s="8">
        <f ca="1">OFFSET(Matrix,TRUNC((ROW()-ROW($Z$3))/COLUMNS(Matrix)),MOD(ROW()-ROW($Z$3),COLUMNS(Matrix)),1,1)</f>
        <v>0</v>
      </c>
      <c r="AA219"/>
    </row>
    <row r="220" spans="26:27" ht="16" x14ac:dyDescent="0.2">
      <c r="Z220" s="8">
        <f ca="1">OFFSET(Matrix,TRUNC((ROW()-ROW($Z$3))/COLUMNS(Matrix)),MOD(ROW()-ROW($Z$3),COLUMNS(Matrix)),1,1)</f>
        <v>0</v>
      </c>
      <c r="AA220"/>
    </row>
    <row r="221" spans="26:27" ht="16" x14ac:dyDescent="0.2">
      <c r="Z221" s="8">
        <f ca="1">OFFSET(Matrix,TRUNC((ROW()-ROW($Z$3))/COLUMNS(Matrix)),MOD(ROW()-ROW($Z$3),COLUMNS(Matrix)),1,1)</f>
        <v>0</v>
      </c>
      <c r="AA221"/>
    </row>
    <row r="222" spans="26:27" ht="16" x14ac:dyDescent="0.2">
      <c r="Z222" s="8">
        <f ca="1">OFFSET(Matrix,TRUNC((ROW()-ROW($Z$3))/COLUMNS(Matrix)),MOD(ROW()-ROW($Z$3),COLUMNS(Matrix)),1,1)</f>
        <v>0</v>
      </c>
      <c r="AA222"/>
    </row>
    <row r="223" spans="26:27" ht="16" x14ac:dyDescent="0.2">
      <c r="Z223" s="8">
        <f ca="1">OFFSET(Matrix,TRUNC((ROW()-ROW($Z$3))/COLUMNS(Matrix)),MOD(ROW()-ROW($Z$3),COLUMNS(Matrix)),1,1)</f>
        <v>0</v>
      </c>
      <c r="AA223"/>
    </row>
    <row r="224" spans="26:27" ht="16" x14ac:dyDescent="0.2">
      <c r="Z224" s="8">
        <f ca="1">OFFSET(Matrix,TRUNC((ROW()-ROW($Z$3))/COLUMNS(Matrix)),MOD(ROW()-ROW($Z$3),COLUMNS(Matrix)),1,1)</f>
        <v>3161</v>
      </c>
      <c r="AA224"/>
    </row>
    <row r="225" spans="26:27" ht="16" x14ac:dyDescent="0.2">
      <c r="Z225" s="8">
        <f ca="1">OFFSET(Matrix,TRUNC((ROW()-ROW($Z$3))/COLUMNS(Matrix)),MOD(ROW()-ROW($Z$3),COLUMNS(Matrix)),1,1)</f>
        <v>0</v>
      </c>
      <c r="AA225"/>
    </row>
    <row r="226" spans="26:27" ht="16" x14ac:dyDescent="0.2">
      <c r="Z226" s="8">
        <f ca="1">OFFSET(Matrix,TRUNC((ROW()-ROW($Z$3))/COLUMNS(Matrix)),MOD(ROW()-ROW($Z$3),COLUMNS(Matrix)),1,1)</f>
        <v>0</v>
      </c>
      <c r="AA226"/>
    </row>
    <row r="227" spans="26:27" ht="16" x14ac:dyDescent="0.2">
      <c r="Z227" s="8">
        <f ca="1">OFFSET(Matrix,TRUNC((ROW()-ROW($Z$3))/COLUMNS(Matrix)),MOD(ROW()-ROW($Z$3),COLUMNS(Matrix)),1,1)</f>
        <v>0</v>
      </c>
      <c r="AA227"/>
    </row>
    <row r="228" spans="26:27" ht="16" x14ac:dyDescent="0.2">
      <c r="Z228" s="8">
        <f ca="1">OFFSET(Matrix,TRUNC((ROW()-ROW($Z$3))/COLUMNS(Matrix)),MOD(ROW()-ROW($Z$3),COLUMNS(Matrix)),1,1)</f>
        <v>0</v>
      </c>
      <c r="AA228"/>
    </row>
    <row r="229" spans="26:27" ht="16" x14ac:dyDescent="0.2">
      <c r="Z229" s="8">
        <f ca="1">OFFSET(Matrix,TRUNC((ROW()-ROW($Z$3))/COLUMNS(Matrix)),MOD(ROW()-ROW($Z$3),COLUMNS(Matrix)),1,1)</f>
        <v>0</v>
      </c>
      <c r="AA229"/>
    </row>
    <row r="230" spans="26:27" ht="16" x14ac:dyDescent="0.2">
      <c r="Z230" s="8">
        <f ca="1">OFFSET(Matrix,TRUNC((ROW()-ROW($Z$3))/COLUMNS(Matrix)),MOD(ROW()-ROW($Z$3),COLUMNS(Matrix)),1,1)</f>
        <v>0</v>
      </c>
      <c r="AA230"/>
    </row>
    <row r="231" spans="26:27" ht="16" x14ac:dyDescent="0.2">
      <c r="Z231" s="8">
        <f ca="1">OFFSET(Matrix,TRUNC((ROW()-ROW($Z$3))/COLUMNS(Matrix)),MOD(ROW()-ROW($Z$3),COLUMNS(Matrix)),1,1)</f>
        <v>0</v>
      </c>
      <c r="AA231"/>
    </row>
    <row r="232" spans="26:27" ht="16" x14ac:dyDescent="0.2">
      <c r="Z232" s="8">
        <f ca="1">OFFSET(Matrix,TRUNC((ROW()-ROW($Z$3))/COLUMNS(Matrix)),MOD(ROW()-ROW($Z$3),COLUMNS(Matrix)),1,1)</f>
        <v>0</v>
      </c>
      <c r="AA232"/>
    </row>
    <row r="233" spans="26:27" ht="16" x14ac:dyDescent="0.2">
      <c r="Z233" s="8">
        <f ca="1">OFFSET(Matrix,TRUNC((ROW()-ROW($Z$3))/COLUMNS(Matrix)),MOD(ROW()-ROW($Z$3),COLUMNS(Matrix)),1,1)</f>
        <v>0</v>
      </c>
      <c r="AA233"/>
    </row>
    <row r="234" spans="26:27" ht="16" x14ac:dyDescent="0.2">
      <c r="Z234" s="8">
        <f ca="1">OFFSET(Matrix,TRUNC((ROW()-ROW($Z$3))/COLUMNS(Matrix)),MOD(ROW()-ROW($Z$3),COLUMNS(Matrix)),1,1)</f>
        <v>0</v>
      </c>
      <c r="AA234"/>
    </row>
    <row r="235" spans="26:27" ht="16" x14ac:dyDescent="0.2">
      <c r="Z235" s="8">
        <f ca="1">OFFSET(Matrix,TRUNC((ROW()-ROW($Z$3))/COLUMNS(Matrix)),MOD(ROW()-ROW($Z$3),COLUMNS(Matrix)),1,1)</f>
        <v>0</v>
      </c>
      <c r="AA235"/>
    </row>
    <row r="236" spans="26:27" ht="16" x14ac:dyDescent="0.2">
      <c r="Z236" s="8">
        <f ca="1">OFFSET(Matrix,TRUNC((ROW()-ROW($Z$3))/COLUMNS(Matrix)),MOD(ROW()-ROW($Z$3),COLUMNS(Matrix)),1,1)</f>
        <v>0</v>
      </c>
      <c r="AA236"/>
    </row>
    <row r="237" spans="26:27" ht="16" x14ac:dyDescent="0.2">
      <c r="Z237" s="8">
        <f ca="1">OFFSET(Matrix,TRUNC((ROW()-ROW($Z$3))/COLUMNS(Matrix)),MOD(ROW()-ROW($Z$3),COLUMNS(Matrix)),1,1)</f>
        <v>3500</v>
      </c>
      <c r="AA237"/>
    </row>
    <row r="238" spans="26:27" ht="16" x14ac:dyDescent="0.2">
      <c r="Z238" s="8">
        <f ca="1">OFFSET(Matrix,TRUNC((ROW()-ROW($Z$3))/COLUMNS(Matrix)),MOD(ROW()-ROW($Z$3),COLUMNS(Matrix)),1,1)</f>
        <v>0</v>
      </c>
      <c r="AA238"/>
    </row>
    <row r="239" spans="26:27" ht="16" x14ac:dyDescent="0.2">
      <c r="Z239" s="8">
        <f ca="1">OFFSET(Matrix,TRUNC((ROW()-ROW($Z$3))/COLUMNS(Matrix)),MOD(ROW()-ROW($Z$3),COLUMNS(Matrix)),1,1)</f>
        <v>0</v>
      </c>
      <c r="AA239"/>
    </row>
    <row r="240" spans="26:27" ht="16" x14ac:dyDescent="0.2">
      <c r="Z240" s="8">
        <f ca="1">OFFSET(Matrix,TRUNC((ROW()-ROW($Z$3))/COLUMNS(Matrix)),MOD(ROW()-ROW($Z$3),COLUMNS(Matrix)),1,1)</f>
        <v>0</v>
      </c>
      <c r="AA240"/>
    </row>
    <row r="241" spans="26:27" ht="16" x14ac:dyDescent="0.2">
      <c r="Z241" s="8">
        <f ca="1">OFFSET(Matrix,TRUNC((ROW()-ROW($Z$3))/COLUMNS(Matrix)),MOD(ROW()-ROW($Z$3),COLUMNS(Matrix)),1,1)</f>
        <v>0</v>
      </c>
      <c r="AA241"/>
    </row>
    <row r="242" spans="26:27" ht="16" x14ac:dyDescent="0.2">
      <c r="Z242" s="8">
        <f ca="1">OFFSET(Matrix,TRUNC((ROW()-ROW($Z$3))/COLUMNS(Matrix)),MOD(ROW()-ROW($Z$3),COLUMNS(Matrix)),1,1)</f>
        <v>0</v>
      </c>
      <c r="AA242"/>
    </row>
    <row r="243" spans="26:27" ht="16" x14ac:dyDescent="0.2">
      <c r="Z243" s="8">
        <f ca="1">OFFSET(Matrix,TRUNC((ROW()-ROW($Z$3))/COLUMNS(Matrix)),MOD(ROW()-ROW($Z$3),COLUMNS(Matrix)),1,1)</f>
        <v>0</v>
      </c>
      <c r="AA243"/>
    </row>
    <row r="244" spans="26:27" ht="16" x14ac:dyDescent="0.2">
      <c r="Z244" s="8">
        <f ca="1">OFFSET(Matrix,TRUNC((ROW()-ROW($Z$3))/COLUMNS(Matrix)),MOD(ROW()-ROW($Z$3),COLUMNS(Matrix)),1,1)</f>
        <v>0</v>
      </c>
      <c r="AA244"/>
    </row>
    <row r="245" spans="26:27" ht="16" x14ac:dyDescent="0.2">
      <c r="Z245" s="8">
        <f ca="1">OFFSET(Matrix,TRUNC((ROW()-ROW($Z$3))/COLUMNS(Matrix)),MOD(ROW()-ROW($Z$3),COLUMNS(Matrix)),1,1)</f>
        <v>0</v>
      </c>
      <c r="AA245"/>
    </row>
    <row r="246" spans="26:27" ht="16" x14ac:dyDescent="0.2">
      <c r="Z246" s="8">
        <f ca="1">OFFSET(Matrix,TRUNC((ROW()-ROW($Z$3))/COLUMNS(Matrix)),MOD(ROW()-ROW($Z$3),COLUMNS(Matrix)),1,1)</f>
        <v>0</v>
      </c>
      <c r="AA246"/>
    </row>
    <row r="247" spans="26:27" ht="16" x14ac:dyDescent="0.2">
      <c r="Z247" s="8">
        <f ca="1">OFFSET(Matrix,TRUNC((ROW()-ROW($Z$3))/COLUMNS(Matrix)),MOD(ROW()-ROW($Z$3),COLUMNS(Matrix)),1,1)</f>
        <v>0</v>
      </c>
      <c r="AA247"/>
    </row>
    <row r="248" spans="26:27" ht="16" x14ac:dyDescent="0.2">
      <c r="Z248" s="8">
        <f ca="1">OFFSET(Matrix,TRUNC((ROW()-ROW($Z$3))/COLUMNS(Matrix)),MOD(ROW()-ROW($Z$3),COLUMNS(Matrix)),1,1)</f>
        <v>0</v>
      </c>
      <c r="AA248"/>
    </row>
    <row r="249" spans="26:27" ht="16" x14ac:dyDescent="0.2">
      <c r="Z249" s="8">
        <f ca="1">OFFSET(Matrix,TRUNC((ROW()-ROW($Z$3))/COLUMNS(Matrix)),MOD(ROW()-ROW($Z$3),COLUMNS(Matrix)),1,1)</f>
        <v>0</v>
      </c>
      <c r="AA249"/>
    </row>
    <row r="250" spans="26:27" ht="16" x14ac:dyDescent="0.2">
      <c r="Z250" s="8">
        <f ca="1">OFFSET(Matrix,TRUNC((ROW()-ROW($Z$3))/COLUMNS(Matrix)),MOD(ROW()-ROW($Z$3),COLUMNS(Matrix)),1,1)</f>
        <v>4595</v>
      </c>
      <c r="AA250"/>
    </row>
    <row r="251" spans="26:27" ht="16" x14ac:dyDescent="0.2">
      <c r="Z251" s="8">
        <f ca="1">OFFSET(Matrix,TRUNC((ROW()-ROW($Z$3))/COLUMNS(Matrix)),MOD(ROW()-ROW($Z$3),COLUMNS(Matrix)),1,1)</f>
        <v>0</v>
      </c>
      <c r="AA251"/>
    </row>
    <row r="252" spans="26:27" ht="16" x14ac:dyDescent="0.2">
      <c r="Z252" s="8">
        <f ca="1">OFFSET(Matrix,TRUNC((ROW()-ROW($Z$3))/COLUMNS(Matrix)),MOD(ROW()-ROW($Z$3),COLUMNS(Matrix)),1,1)</f>
        <v>0</v>
      </c>
      <c r="AA252"/>
    </row>
    <row r="253" spans="26:27" ht="16" x14ac:dyDescent="0.2">
      <c r="Z253" s="8">
        <f ca="1">OFFSET(Matrix,TRUNC((ROW()-ROW($Z$3))/COLUMNS(Matrix)),MOD(ROW()-ROW($Z$3),COLUMNS(Matrix)),1,1)</f>
        <v>950</v>
      </c>
      <c r="AA253"/>
    </row>
    <row r="254" spans="26:27" ht="16" x14ac:dyDescent="0.2">
      <c r="Z254" s="8">
        <f ca="1">OFFSET(Matrix,TRUNC((ROW()-ROW($Z$3))/COLUMNS(Matrix)),MOD(ROW()-ROW($Z$3),COLUMNS(Matrix)),1,1)</f>
        <v>0</v>
      </c>
      <c r="AA254"/>
    </row>
    <row r="255" spans="26:27" ht="16" x14ac:dyDescent="0.2">
      <c r="Z255" s="8">
        <f ca="1">OFFSET(Matrix,TRUNC((ROW()-ROW($Z$3))/COLUMNS(Matrix)),MOD(ROW()-ROW($Z$3),COLUMNS(Matrix)),1,1)</f>
        <v>0</v>
      </c>
      <c r="AA255"/>
    </row>
    <row r="256" spans="26:27" ht="16" x14ac:dyDescent="0.2">
      <c r="Z256" s="8">
        <f ca="1">OFFSET(Matrix,TRUNC((ROW()-ROW($Z$3))/COLUMNS(Matrix)),MOD(ROW()-ROW($Z$3),COLUMNS(Matrix)),1,1)</f>
        <v>0</v>
      </c>
      <c r="AA256"/>
    </row>
    <row r="257" spans="26:27" ht="16" x14ac:dyDescent="0.2">
      <c r="Z257" s="8">
        <f ca="1">OFFSET(Matrix,TRUNC((ROW()-ROW($Z$3))/COLUMNS(Matrix)),MOD(ROW()-ROW($Z$3),COLUMNS(Matrix)),1,1)</f>
        <v>950</v>
      </c>
      <c r="AA257"/>
    </row>
    <row r="258" spans="26:27" ht="16" x14ac:dyDescent="0.2">
      <c r="Z258" s="8">
        <f ca="1">OFFSET(Matrix,TRUNC((ROW()-ROW($Z$3))/COLUMNS(Matrix)),MOD(ROW()-ROW($Z$3),COLUMNS(Matrix)),1,1)</f>
        <v>0</v>
      </c>
      <c r="AA258"/>
    </row>
    <row r="259" spans="26:27" ht="16" x14ac:dyDescent="0.2">
      <c r="Z259" s="8">
        <f ca="1">OFFSET(Matrix,TRUNC((ROW()-ROW($Z$3))/COLUMNS(Matrix)),MOD(ROW()-ROW($Z$3),COLUMNS(Matrix)),1,1)</f>
        <v>0</v>
      </c>
      <c r="AA259"/>
    </row>
    <row r="260" spans="26:27" ht="16" x14ac:dyDescent="0.2">
      <c r="Z260" s="8">
        <f ca="1">OFFSET(Matrix,TRUNC((ROW()-ROW($Z$3))/COLUMNS(Matrix)),MOD(ROW()-ROW($Z$3),COLUMNS(Matrix)),1,1)</f>
        <v>1000</v>
      </c>
      <c r="AA260"/>
    </row>
    <row r="261" spans="26:27" ht="16" x14ac:dyDescent="0.2">
      <c r="Z261" s="8">
        <f ca="1">OFFSET(Matrix,TRUNC((ROW()-ROW($Z$3))/COLUMNS(Matrix)),MOD(ROW()-ROW($Z$3),COLUMNS(Matrix)),1,1)</f>
        <v>0</v>
      </c>
      <c r="AA261"/>
    </row>
    <row r="262" spans="26:27" ht="16" x14ac:dyDescent="0.2">
      <c r="Z262" s="8">
        <f ca="1">OFFSET(Matrix,TRUNC((ROW()-ROW($Z$3))/COLUMNS(Matrix)),MOD(ROW()-ROW($Z$3),COLUMNS(Matrix)),1,1)</f>
        <v>0</v>
      </c>
      <c r="AA262"/>
    </row>
    <row r="263" spans="26:27" ht="16" x14ac:dyDescent="0.2">
      <c r="Z263" s="8">
        <f ca="1">OFFSET(Matrix,TRUNC((ROW()-ROW($Z$3))/COLUMNS(Matrix)),MOD(ROW()-ROW($Z$3),COLUMNS(Matrix)),1,1)</f>
        <v>3230</v>
      </c>
      <c r="AA263"/>
    </row>
    <row r="264" spans="26:27" ht="16" x14ac:dyDescent="0.2">
      <c r="Z264" s="8">
        <f ca="1">OFFSET(Matrix,TRUNC((ROW()-ROW($Z$3))/COLUMNS(Matrix)),MOD(ROW()-ROW($Z$3),COLUMNS(Matrix)),1,1)</f>
        <v>0</v>
      </c>
      <c r="AA264"/>
    </row>
    <row r="265" spans="26:27" ht="16" x14ac:dyDescent="0.2">
      <c r="Z265" s="8">
        <f ca="1">OFFSET(Matrix,TRUNC((ROW()-ROW($Z$3))/COLUMNS(Matrix)),MOD(ROW()-ROW($Z$3),COLUMNS(Matrix)),1,1)</f>
        <v>0</v>
      </c>
      <c r="AA265"/>
    </row>
    <row r="266" spans="26:27" ht="16" x14ac:dyDescent="0.2">
      <c r="Z266" s="8">
        <f ca="1">OFFSET(Matrix,TRUNC((ROW()-ROW($Z$3))/COLUMNS(Matrix)),MOD(ROW()-ROW($Z$3),COLUMNS(Matrix)),1,1)</f>
        <v>0</v>
      </c>
      <c r="AA266"/>
    </row>
    <row r="267" spans="26:27" ht="16" x14ac:dyDescent="0.2">
      <c r="Z267" s="8">
        <f ca="1">OFFSET(Matrix,TRUNC((ROW()-ROW($Z$3))/COLUMNS(Matrix)),MOD(ROW()-ROW($Z$3),COLUMNS(Matrix)),1,1)</f>
        <v>0</v>
      </c>
      <c r="AA267"/>
    </row>
    <row r="268" spans="26:27" ht="16" x14ac:dyDescent="0.2">
      <c r="Z268" s="8">
        <f ca="1">OFFSET(Matrix,TRUNC((ROW()-ROW($Z$3))/COLUMNS(Matrix)),MOD(ROW()-ROW($Z$3),COLUMNS(Matrix)),1,1)</f>
        <v>0</v>
      </c>
      <c r="AA268"/>
    </row>
    <row r="269" spans="26:27" ht="16" x14ac:dyDescent="0.2">
      <c r="Z269" s="8">
        <f ca="1">OFFSET(Matrix,TRUNC((ROW()-ROW($Z$3))/COLUMNS(Matrix)),MOD(ROW()-ROW($Z$3),COLUMNS(Matrix)),1,1)</f>
        <v>0</v>
      </c>
      <c r="AA269"/>
    </row>
    <row r="270" spans="26:27" ht="16" x14ac:dyDescent="0.2">
      <c r="Z270" s="8">
        <f ca="1">OFFSET(Matrix,TRUNC((ROW()-ROW($Z$3))/COLUMNS(Matrix)),MOD(ROW()-ROW($Z$3),COLUMNS(Matrix)),1,1)</f>
        <v>308</v>
      </c>
      <c r="AA270"/>
    </row>
    <row r="271" spans="26:27" ht="16" x14ac:dyDescent="0.2">
      <c r="Z271" s="8">
        <f ca="1">OFFSET(Matrix,TRUNC((ROW()-ROW($Z$3))/COLUMNS(Matrix)),MOD(ROW()-ROW($Z$3),COLUMNS(Matrix)),1,1)</f>
        <v>0</v>
      </c>
      <c r="AA271"/>
    </row>
    <row r="272" spans="26:27" ht="16" x14ac:dyDescent="0.2">
      <c r="Z272" s="8">
        <f ca="1">OFFSET(Matrix,TRUNC((ROW()-ROW($Z$3))/COLUMNS(Matrix)),MOD(ROW()-ROW($Z$3),COLUMNS(Matrix)),1,1)</f>
        <v>0</v>
      </c>
      <c r="AA272"/>
    </row>
    <row r="273" spans="26:27" ht="16" x14ac:dyDescent="0.2">
      <c r="Z273" s="8">
        <f ca="1">OFFSET(Matrix,TRUNC((ROW()-ROW($Z$3))/COLUMNS(Matrix)),MOD(ROW()-ROW($Z$3),COLUMNS(Matrix)),1,1)</f>
        <v>0</v>
      </c>
      <c r="AA273"/>
    </row>
    <row r="274" spans="26:27" ht="16" x14ac:dyDescent="0.2">
      <c r="Z274" s="8">
        <f ca="1">OFFSET(Matrix,TRUNC((ROW()-ROW($Z$3))/COLUMNS(Matrix)),MOD(ROW()-ROW($Z$3),COLUMNS(Matrix)),1,1)</f>
        <v>0</v>
      </c>
      <c r="AA274"/>
    </row>
    <row r="275" spans="26:27" ht="16" x14ac:dyDescent="0.2">
      <c r="Z275" s="8">
        <f ca="1">OFFSET(Matrix,TRUNC((ROW()-ROW($Z$3))/COLUMNS(Matrix)),MOD(ROW()-ROW($Z$3),COLUMNS(Matrix)),1,1)</f>
        <v>0</v>
      </c>
      <c r="AA275"/>
    </row>
    <row r="276" spans="26:27" ht="16" x14ac:dyDescent="0.2">
      <c r="Z276" s="8">
        <f ca="1">OFFSET(Matrix,TRUNC((ROW()-ROW($Z$3))/COLUMNS(Matrix)),MOD(ROW()-ROW($Z$3),COLUMNS(Matrix)),1,1)</f>
        <v>7961</v>
      </c>
      <c r="AA276"/>
    </row>
    <row r="277" spans="26:27" ht="16" x14ac:dyDescent="0.2">
      <c r="Z277" s="8">
        <f ca="1">OFFSET(Matrix,TRUNC((ROW()-ROW($Z$3))/COLUMNS(Matrix)),MOD(ROW()-ROW($Z$3),COLUMNS(Matrix)),1,1)</f>
        <v>0</v>
      </c>
      <c r="AA277"/>
    </row>
    <row r="278" spans="26:27" ht="16" x14ac:dyDescent="0.2">
      <c r="Z278" s="8">
        <f ca="1">OFFSET(Matrix,TRUNC((ROW()-ROW($Z$3))/COLUMNS(Matrix)),MOD(ROW()-ROW($Z$3),COLUMNS(Matrix)),1,1)</f>
        <v>0</v>
      </c>
      <c r="AA278"/>
    </row>
    <row r="279" spans="26:27" ht="16" x14ac:dyDescent="0.2">
      <c r="Z279" s="8">
        <f ca="1">OFFSET(Matrix,TRUNC((ROW()-ROW($Z$3))/COLUMNS(Matrix)),MOD(ROW()-ROW($Z$3),COLUMNS(Matrix)),1,1)</f>
        <v>0</v>
      </c>
      <c r="AA279"/>
    </row>
    <row r="280" spans="26:27" ht="16" x14ac:dyDescent="0.2">
      <c r="Z280" s="8">
        <f ca="1">OFFSET(Matrix,TRUNC((ROW()-ROW($Z$3))/COLUMNS(Matrix)),MOD(ROW()-ROW($Z$3),COLUMNS(Matrix)),1,1)</f>
        <v>0</v>
      </c>
      <c r="AA280"/>
    </row>
    <row r="281" spans="26:27" ht="16" x14ac:dyDescent="0.2">
      <c r="Z281" s="8">
        <f ca="1">OFFSET(Matrix,TRUNC((ROW()-ROW($Z$3))/COLUMNS(Matrix)),MOD(ROW()-ROW($Z$3),COLUMNS(Matrix)),1,1)</f>
        <v>0</v>
      </c>
      <c r="AA281"/>
    </row>
    <row r="282" spans="26:27" ht="16" x14ac:dyDescent="0.2">
      <c r="Z282" s="8">
        <f ca="1">OFFSET(Matrix,TRUNC((ROW()-ROW($Z$3))/COLUMNS(Matrix)),MOD(ROW()-ROW($Z$3),COLUMNS(Matrix)),1,1)</f>
        <v>0</v>
      </c>
      <c r="AA282"/>
    </row>
    <row r="283" spans="26:27" ht="16" x14ac:dyDescent="0.2">
      <c r="Z283" s="8">
        <f ca="1">OFFSET(Matrix,TRUNC((ROW()-ROW($Z$3))/COLUMNS(Matrix)),MOD(ROW()-ROW($Z$3),COLUMNS(Matrix)),1,1)</f>
        <v>0</v>
      </c>
      <c r="AA283"/>
    </row>
    <row r="284" spans="26:27" ht="16" x14ac:dyDescent="0.2">
      <c r="Z284" s="8">
        <f ca="1">OFFSET(Matrix,TRUNC((ROW()-ROW($Z$3))/COLUMNS(Matrix)),MOD(ROW()-ROW($Z$3),COLUMNS(Matrix)),1,1)</f>
        <v>0</v>
      </c>
      <c r="AA284"/>
    </row>
    <row r="285" spans="26:27" ht="16" x14ac:dyDescent="0.2">
      <c r="Z285" s="8">
        <f ca="1">OFFSET(Matrix,TRUNC((ROW()-ROW($Z$3))/COLUMNS(Matrix)),MOD(ROW()-ROW($Z$3),COLUMNS(Matrix)),1,1)</f>
        <v>0</v>
      </c>
      <c r="AA285"/>
    </row>
    <row r="286" spans="26:27" ht="16" x14ac:dyDescent="0.2">
      <c r="Z286" s="8">
        <f ca="1">OFFSET(Matrix,TRUNC((ROW()-ROW($Z$3))/COLUMNS(Matrix)),MOD(ROW()-ROW($Z$3),COLUMNS(Matrix)),1,1)</f>
        <v>0</v>
      </c>
      <c r="AA286"/>
    </row>
    <row r="287" spans="26:27" ht="16" x14ac:dyDescent="0.2">
      <c r="Z287" s="8">
        <f ca="1">OFFSET(Matrix,TRUNC((ROW()-ROW($Z$3))/COLUMNS(Matrix)),MOD(ROW()-ROW($Z$3),COLUMNS(Matrix)),1,1)</f>
        <v>0</v>
      </c>
      <c r="AA287"/>
    </row>
    <row r="288" spans="26:27" ht="16" x14ac:dyDescent="0.2">
      <c r="Z288" s="8">
        <f ca="1">OFFSET(Matrix,TRUNC((ROW()-ROW($Z$3))/COLUMNS(Matrix)),MOD(ROW()-ROW($Z$3),COLUMNS(Matrix)),1,1)</f>
        <v>0</v>
      </c>
      <c r="AA288"/>
    </row>
    <row r="289" spans="26:27" ht="16" x14ac:dyDescent="0.2">
      <c r="Z289" s="8">
        <f ca="1">OFFSET(Matrix,TRUNC((ROW()-ROW($Z$3))/COLUMNS(Matrix)),MOD(ROW()-ROW($Z$3),COLUMNS(Matrix)),1,1)</f>
        <v>1296</v>
      </c>
      <c r="AA289"/>
    </row>
    <row r="290" spans="26:27" ht="16" x14ac:dyDescent="0.2">
      <c r="Z290" s="8">
        <f ca="1">OFFSET(Matrix,TRUNC((ROW()-ROW($Z$3))/COLUMNS(Matrix)),MOD(ROW()-ROW($Z$3),COLUMNS(Matrix)),1,1)</f>
        <v>0</v>
      </c>
      <c r="AA290"/>
    </row>
    <row r="291" spans="26:27" ht="16" x14ac:dyDescent="0.2">
      <c r="Z291" s="8">
        <f ca="1">OFFSET(Matrix,TRUNC((ROW()-ROW($Z$3))/COLUMNS(Matrix)),MOD(ROW()-ROW($Z$3),COLUMNS(Matrix)),1,1)</f>
        <v>0</v>
      </c>
      <c r="AA291"/>
    </row>
    <row r="292" spans="26:27" ht="16" x14ac:dyDescent="0.2">
      <c r="Z292" s="8">
        <f ca="1">OFFSET(Matrix,TRUNC((ROW()-ROW($Z$3))/COLUMNS(Matrix)),MOD(ROW()-ROW($Z$3),COLUMNS(Matrix)),1,1)</f>
        <v>0</v>
      </c>
      <c r="AA292"/>
    </row>
    <row r="293" spans="26:27" ht="16" x14ac:dyDescent="0.2">
      <c r="Z293" s="8">
        <f ca="1">OFFSET(Matrix,TRUNC((ROW()-ROW($Z$3))/COLUMNS(Matrix)),MOD(ROW()-ROW($Z$3),COLUMNS(Matrix)),1,1)</f>
        <v>0</v>
      </c>
      <c r="AA293"/>
    </row>
    <row r="294" spans="26:27" ht="16" x14ac:dyDescent="0.2">
      <c r="Z294" s="8">
        <f ca="1">OFFSET(Matrix,TRUNC((ROW()-ROW($Z$3))/COLUMNS(Matrix)),MOD(ROW()-ROW($Z$3),COLUMNS(Matrix)),1,1)</f>
        <v>0</v>
      </c>
      <c r="AA294"/>
    </row>
    <row r="295" spans="26:27" ht="16" x14ac:dyDescent="0.2">
      <c r="Z295" s="8">
        <f ca="1">OFFSET(Matrix,TRUNC((ROW()-ROW($Z$3))/COLUMNS(Matrix)),MOD(ROW()-ROW($Z$3),COLUMNS(Matrix)),1,1)</f>
        <v>0</v>
      </c>
      <c r="AA295"/>
    </row>
    <row r="296" spans="26:27" ht="16" x14ac:dyDescent="0.2">
      <c r="Z296" s="8">
        <f ca="1">OFFSET(Matrix,TRUNC((ROW()-ROW($Z$3))/COLUMNS(Matrix)),MOD(ROW()-ROW($Z$3),COLUMNS(Matrix)),1,1)</f>
        <v>0</v>
      </c>
      <c r="AA296"/>
    </row>
    <row r="297" spans="26:27" ht="16" x14ac:dyDescent="0.2">
      <c r="Z297" s="8">
        <f ca="1">OFFSET(Matrix,TRUNC((ROW()-ROW($Z$3))/COLUMNS(Matrix)),MOD(ROW()-ROW($Z$3),COLUMNS(Matrix)),1,1)</f>
        <v>0</v>
      </c>
      <c r="AA297"/>
    </row>
    <row r="298" spans="26:27" ht="16" x14ac:dyDescent="0.2">
      <c r="Z298" s="8">
        <f ca="1">OFFSET(Matrix,TRUNC((ROW()-ROW($Z$3))/COLUMNS(Matrix)),MOD(ROW()-ROW($Z$3),COLUMNS(Matrix)),1,1)</f>
        <v>0</v>
      </c>
      <c r="AA298"/>
    </row>
    <row r="299" spans="26:27" ht="16" x14ac:dyDescent="0.2">
      <c r="Z299" s="8">
        <f ca="1">OFFSET(Matrix,TRUNC((ROW()-ROW($Z$3))/COLUMNS(Matrix)),MOD(ROW()-ROW($Z$3),COLUMNS(Matrix)),1,1)</f>
        <v>0</v>
      </c>
      <c r="AA299"/>
    </row>
    <row r="300" spans="26:27" ht="16" x14ac:dyDescent="0.2">
      <c r="Z300" s="8">
        <f ca="1">OFFSET(Matrix,TRUNC((ROW()-ROW($Z$3))/COLUMNS(Matrix)),MOD(ROW()-ROW($Z$3),COLUMNS(Matrix)),1,1)</f>
        <v>0</v>
      </c>
      <c r="AA300"/>
    </row>
    <row r="301" spans="26:27" ht="16" x14ac:dyDescent="0.2">
      <c r="Z301" s="8">
        <f ca="1">OFFSET(Matrix,TRUNC((ROW()-ROW($Z$3))/COLUMNS(Matrix)),MOD(ROW()-ROW($Z$3),COLUMNS(Matrix)),1,1)</f>
        <v>0</v>
      </c>
      <c r="AA301"/>
    </row>
    <row r="302" spans="26:27" ht="16" x14ac:dyDescent="0.2">
      <c r="Z302" s="8">
        <f ca="1">OFFSET(Matrix,TRUNC((ROW()-ROW($Z$3))/COLUMNS(Matrix)),MOD(ROW()-ROW($Z$3),COLUMNS(Matrix)),1,1)</f>
        <v>1500</v>
      </c>
      <c r="AA302"/>
    </row>
    <row r="303" spans="26:27" ht="16" x14ac:dyDescent="0.2">
      <c r="Z303" s="8">
        <f ca="1">OFFSET(Matrix,TRUNC((ROW()-ROW($Z$3))/COLUMNS(Matrix)),MOD(ROW()-ROW($Z$3),COLUMNS(Matrix)),1,1)</f>
        <v>0</v>
      </c>
      <c r="AA303"/>
    </row>
    <row r="304" spans="26:27" ht="16" x14ac:dyDescent="0.2">
      <c r="Z304" s="8">
        <f ca="1">OFFSET(Matrix,TRUNC((ROW()-ROW($Z$3))/COLUMNS(Matrix)),MOD(ROW()-ROW($Z$3),COLUMNS(Matrix)),1,1)</f>
        <v>0</v>
      </c>
      <c r="AA304"/>
    </row>
    <row r="305" spans="26:27" ht="16" x14ac:dyDescent="0.2">
      <c r="Z305" s="8">
        <f ca="1">OFFSET(Matrix,TRUNC((ROW()-ROW($Z$3))/COLUMNS(Matrix)),MOD(ROW()-ROW($Z$3),COLUMNS(Matrix)),1,1)</f>
        <v>0</v>
      </c>
      <c r="AA305"/>
    </row>
    <row r="306" spans="26:27" ht="16" x14ac:dyDescent="0.2">
      <c r="Z306" s="8">
        <f ca="1">OFFSET(Matrix,TRUNC((ROW()-ROW($Z$3))/COLUMNS(Matrix)),MOD(ROW()-ROW($Z$3),COLUMNS(Matrix)),1,1)</f>
        <v>0</v>
      </c>
      <c r="AA306"/>
    </row>
    <row r="307" spans="26:27" ht="16" x14ac:dyDescent="0.2">
      <c r="Z307" s="8">
        <f ca="1">OFFSET(Matrix,TRUNC((ROW()-ROW($Z$3))/COLUMNS(Matrix)),MOD(ROW()-ROW($Z$3),COLUMNS(Matrix)),1,1)</f>
        <v>0</v>
      </c>
      <c r="AA307"/>
    </row>
    <row r="308" spans="26:27" ht="16" x14ac:dyDescent="0.2">
      <c r="Z308" s="8">
        <f ca="1">OFFSET(Matrix,TRUNC((ROW()-ROW($Z$3))/COLUMNS(Matrix)),MOD(ROW()-ROW($Z$3),COLUMNS(Matrix)),1,1)</f>
        <v>0</v>
      </c>
      <c r="AA308"/>
    </row>
    <row r="309" spans="26:27" ht="16" x14ac:dyDescent="0.2">
      <c r="Z309" s="8">
        <f ca="1">OFFSET(Matrix,TRUNC((ROW()-ROW($Z$3))/COLUMNS(Matrix)),MOD(ROW()-ROW($Z$3),COLUMNS(Matrix)),1,1)</f>
        <v>450</v>
      </c>
      <c r="AA309"/>
    </row>
    <row r="310" spans="26:27" ht="16" x14ac:dyDescent="0.2">
      <c r="Z310" s="8">
        <f ca="1">OFFSET(Matrix,TRUNC((ROW()-ROW($Z$3))/COLUMNS(Matrix)),MOD(ROW()-ROW($Z$3),COLUMNS(Matrix)),1,1)</f>
        <v>0</v>
      </c>
      <c r="AA310"/>
    </row>
    <row r="311" spans="26:27" ht="16" x14ac:dyDescent="0.2">
      <c r="Z311" s="8">
        <f ca="1">OFFSET(Matrix,TRUNC((ROW()-ROW($Z$3))/COLUMNS(Matrix)),MOD(ROW()-ROW($Z$3),COLUMNS(Matrix)),1,1)</f>
        <v>0</v>
      </c>
      <c r="AA311"/>
    </row>
    <row r="312" spans="26:27" ht="16" x14ac:dyDescent="0.2">
      <c r="Z312" s="8">
        <f ca="1">OFFSET(Matrix,TRUNC((ROW()-ROW($Z$3))/COLUMNS(Matrix)),MOD(ROW()-ROW($Z$3),COLUMNS(Matrix)),1,1)</f>
        <v>0</v>
      </c>
      <c r="AA312"/>
    </row>
    <row r="313" spans="26:27" ht="16" x14ac:dyDescent="0.2">
      <c r="Z313" s="8">
        <f ca="1">OFFSET(Matrix,TRUNC((ROW()-ROW($Z$3))/COLUMNS(Matrix)),MOD(ROW()-ROW($Z$3),COLUMNS(Matrix)),1,1)</f>
        <v>0</v>
      </c>
      <c r="AA313"/>
    </row>
    <row r="314" spans="26:27" ht="16" x14ac:dyDescent="0.2">
      <c r="Z314" s="8">
        <f ca="1">OFFSET(Matrix,TRUNC((ROW()-ROW($Z$3))/COLUMNS(Matrix)),MOD(ROW()-ROW($Z$3),COLUMNS(Matrix)),1,1)</f>
        <v>0</v>
      </c>
      <c r="AA314"/>
    </row>
    <row r="315" spans="26:27" ht="16" x14ac:dyDescent="0.2">
      <c r="Z315" s="8">
        <f ca="1">OFFSET(Matrix,TRUNC((ROW()-ROW($Z$3))/COLUMNS(Matrix)),MOD(ROW()-ROW($Z$3),COLUMNS(Matrix)),1,1)</f>
        <v>2585</v>
      </c>
      <c r="AA315"/>
    </row>
    <row r="316" spans="26:27" ht="16" x14ac:dyDescent="0.2">
      <c r="Z316" s="8">
        <f ca="1">OFFSET(Matrix,TRUNC((ROW()-ROW($Z$3))/COLUMNS(Matrix)),MOD(ROW()-ROW($Z$3),COLUMNS(Matrix)),1,1)</f>
        <v>0</v>
      </c>
      <c r="AA316"/>
    </row>
    <row r="317" spans="26:27" ht="16" x14ac:dyDescent="0.2">
      <c r="Z317" s="8">
        <f ca="1">OFFSET(Matrix,TRUNC((ROW()-ROW($Z$3))/COLUMNS(Matrix)),MOD(ROW()-ROW($Z$3),COLUMNS(Matrix)),1,1)</f>
        <v>0</v>
      </c>
      <c r="AA317"/>
    </row>
    <row r="318" spans="26:27" ht="16" x14ac:dyDescent="0.2">
      <c r="Z318" s="8">
        <f ca="1">OFFSET(Matrix,TRUNC((ROW()-ROW($Z$3))/COLUMNS(Matrix)),MOD(ROW()-ROW($Z$3),COLUMNS(Matrix)),1,1)</f>
        <v>0</v>
      </c>
      <c r="AA318"/>
    </row>
    <row r="319" spans="26:27" ht="16" x14ac:dyDescent="0.2">
      <c r="Z319" s="8">
        <f ca="1">OFFSET(Matrix,TRUNC((ROW()-ROW($Z$3))/COLUMNS(Matrix)),MOD(ROW()-ROW($Z$3),COLUMNS(Matrix)),1,1)</f>
        <v>0</v>
      </c>
      <c r="AA319"/>
    </row>
    <row r="320" spans="26:27" ht="16" x14ac:dyDescent="0.2">
      <c r="Z320" s="8">
        <f ca="1">OFFSET(Matrix,TRUNC((ROW()-ROW($Z$3))/COLUMNS(Matrix)),MOD(ROW()-ROW($Z$3),COLUMNS(Matrix)),1,1)</f>
        <v>0</v>
      </c>
      <c r="AA320"/>
    </row>
    <row r="321" spans="26:27" ht="16" x14ac:dyDescent="0.2">
      <c r="Z321" s="8">
        <f ca="1">OFFSET(Matrix,TRUNC((ROW()-ROW($Z$3))/COLUMNS(Matrix)),MOD(ROW()-ROW($Z$3),COLUMNS(Matrix)),1,1)</f>
        <v>0</v>
      </c>
      <c r="AA321"/>
    </row>
    <row r="322" spans="26:27" ht="16" x14ac:dyDescent="0.2">
      <c r="Z322" s="8">
        <f ca="1">OFFSET(Matrix,TRUNC((ROW()-ROW($Z$3))/COLUMNS(Matrix)),MOD(ROW()-ROW($Z$3),COLUMNS(Matrix)),1,1)</f>
        <v>0</v>
      </c>
      <c r="AA322"/>
    </row>
    <row r="323" spans="26:27" ht="16" x14ac:dyDescent="0.2">
      <c r="Z323" s="8">
        <f ca="1">OFFSET(Matrix,TRUNC((ROW()-ROW($Z$3))/COLUMNS(Matrix)),MOD(ROW()-ROW($Z$3),COLUMNS(Matrix)),1,1)</f>
        <v>0</v>
      </c>
      <c r="AA323"/>
    </row>
    <row r="324" spans="26:27" ht="16" x14ac:dyDescent="0.2">
      <c r="Z324" s="8">
        <f ca="1">OFFSET(Matrix,TRUNC((ROW()-ROW($Z$3))/COLUMNS(Matrix)),MOD(ROW()-ROW($Z$3),COLUMNS(Matrix)),1,1)</f>
        <v>0</v>
      </c>
      <c r="AA324"/>
    </row>
    <row r="325" spans="26:27" ht="16" x14ac:dyDescent="0.2">
      <c r="Z325" s="8">
        <f ca="1">OFFSET(Matrix,TRUNC((ROW()-ROW($Z$3))/COLUMNS(Matrix)),MOD(ROW()-ROW($Z$3),COLUMNS(Matrix)),1,1)</f>
        <v>0</v>
      </c>
      <c r="AA325"/>
    </row>
    <row r="326" spans="26:27" ht="16" x14ac:dyDescent="0.2">
      <c r="Z326" s="8">
        <f ca="1">OFFSET(Matrix,TRUNC((ROW()-ROW($Z$3))/COLUMNS(Matrix)),MOD(ROW()-ROW($Z$3),COLUMNS(Matrix)),1,1)</f>
        <v>0</v>
      </c>
      <c r="AA326"/>
    </row>
    <row r="327" spans="26:27" ht="16" x14ac:dyDescent="0.2">
      <c r="Z327" s="8">
        <f ca="1">OFFSET(Matrix,TRUNC((ROW()-ROW($Z$3))/COLUMNS(Matrix)),MOD(ROW()-ROW($Z$3),COLUMNS(Matrix)),1,1)</f>
        <v>0</v>
      </c>
      <c r="AA327"/>
    </row>
    <row r="328" spans="26:27" ht="16" x14ac:dyDescent="0.2">
      <c r="Z328" s="8">
        <f ca="1">OFFSET(Matrix,TRUNC((ROW()-ROW($Z$3))/COLUMNS(Matrix)),MOD(ROW()-ROW($Z$3),COLUMNS(Matrix)),1,1)</f>
        <v>1078</v>
      </c>
      <c r="AA328"/>
    </row>
    <row r="329" spans="26:27" ht="16" x14ac:dyDescent="0.2">
      <c r="Z329" s="8">
        <f ca="1">OFFSET(Matrix,TRUNC((ROW()-ROW($Z$3))/COLUMNS(Matrix)),MOD(ROW()-ROW($Z$3),COLUMNS(Matrix)),1,1)</f>
        <v>0</v>
      </c>
      <c r="AA329"/>
    </row>
    <row r="330" spans="26:27" ht="16" x14ac:dyDescent="0.2">
      <c r="Z330" s="8">
        <f ca="1">OFFSET(Matrix,TRUNC((ROW()-ROW($Z$3))/COLUMNS(Matrix)),MOD(ROW()-ROW($Z$3),COLUMNS(Matrix)),1,1)</f>
        <v>0</v>
      </c>
      <c r="AA330"/>
    </row>
    <row r="331" spans="26:27" ht="16" x14ac:dyDescent="0.2">
      <c r="Z331" s="8">
        <f ca="1">OFFSET(Matrix,TRUNC((ROW()-ROW($Z$3))/COLUMNS(Matrix)),MOD(ROW()-ROW($Z$3),COLUMNS(Matrix)),1,1)</f>
        <v>0</v>
      </c>
      <c r="AA331"/>
    </row>
    <row r="332" spans="26:27" ht="16" x14ac:dyDescent="0.2">
      <c r="Z332" s="8">
        <f ca="1">OFFSET(Matrix,TRUNC((ROW()-ROW($Z$3))/COLUMNS(Matrix)),MOD(ROW()-ROW($Z$3),COLUMNS(Matrix)),1,1)</f>
        <v>0</v>
      </c>
      <c r="AA332"/>
    </row>
    <row r="333" spans="26:27" ht="16" x14ac:dyDescent="0.2">
      <c r="Z333" s="8">
        <f ca="1">OFFSET(Matrix,TRUNC((ROW()-ROW($Z$3))/COLUMNS(Matrix)),MOD(ROW()-ROW($Z$3),COLUMNS(Matrix)),1,1)</f>
        <v>0</v>
      </c>
      <c r="AA333"/>
    </row>
    <row r="334" spans="26:27" ht="16" x14ac:dyDescent="0.2">
      <c r="Z334" s="8">
        <f ca="1">OFFSET(Matrix,TRUNC((ROW()-ROW($Z$3))/COLUMNS(Matrix)),MOD(ROW()-ROW($Z$3),COLUMNS(Matrix)),1,1)</f>
        <v>0</v>
      </c>
      <c r="AA334"/>
    </row>
    <row r="335" spans="26:27" ht="16" x14ac:dyDescent="0.2">
      <c r="Z335" s="8">
        <f ca="1">OFFSET(Matrix,TRUNC((ROW()-ROW($Z$3))/COLUMNS(Matrix)),MOD(ROW()-ROW($Z$3),COLUMNS(Matrix)),1,1)</f>
        <v>1078</v>
      </c>
      <c r="AA335"/>
    </row>
    <row r="336" spans="26:27" ht="16" x14ac:dyDescent="0.2">
      <c r="Z336" s="8">
        <f ca="1">OFFSET(Matrix,TRUNC((ROW()-ROW($Z$3))/COLUMNS(Matrix)),MOD(ROW()-ROW($Z$3),COLUMNS(Matrix)),1,1)</f>
        <v>0</v>
      </c>
      <c r="AA336"/>
    </row>
    <row r="337" spans="26:27" ht="16" x14ac:dyDescent="0.2">
      <c r="Z337" s="8">
        <f ca="1">OFFSET(Matrix,TRUNC((ROW()-ROW($Z$3))/COLUMNS(Matrix)),MOD(ROW()-ROW($Z$3),COLUMNS(Matrix)),1,1)</f>
        <v>0</v>
      </c>
      <c r="AA337"/>
    </row>
    <row r="338" spans="26:27" ht="16" x14ac:dyDescent="0.2">
      <c r="Z338" s="8">
        <f ca="1">OFFSET(Matrix,TRUNC((ROW()-ROW($Z$3))/COLUMNS(Matrix)),MOD(ROW()-ROW($Z$3),COLUMNS(Matrix)),1,1)</f>
        <v>0</v>
      </c>
      <c r="AA338"/>
    </row>
    <row r="339" spans="26:27" ht="16" x14ac:dyDescent="0.2">
      <c r="Z339" s="8">
        <f ca="1">OFFSET(Matrix,TRUNC((ROW()-ROW($Z$3))/COLUMNS(Matrix)),MOD(ROW()-ROW($Z$3),COLUMNS(Matrix)),1,1)</f>
        <v>0</v>
      </c>
      <c r="AA339"/>
    </row>
    <row r="340" spans="26:27" ht="16" x14ac:dyDescent="0.2">
      <c r="Z340" s="8">
        <f ca="1">OFFSET(Matrix,TRUNC((ROW()-ROW($Z$3))/COLUMNS(Matrix)),MOD(ROW()-ROW($Z$3),COLUMNS(Matrix)),1,1)</f>
        <v>0</v>
      </c>
      <c r="AA340"/>
    </row>
    <row r="341" spans="26:27" ht="16" x14ac:dyDescent="0.2">
      <c r="Z341" s="8">
        <f ca="1">OFFSET(Matrix,TRUNC((ROW()-ROW($Z$3))/COLUMNS(Matrix)),MOD(ROW()-ROW($Z$3),COLUMNS(Matrix)),1,1)</f>
        <v>6000</v>
      </c>
      <c r="AA341"/>
    </row>
    <row r="342" spans="26:27" ht="16" x14ac:dyDescent="0.2">
      <c r="Z342" s="8">
        <f ca="1">OFFSET(Matrix,TRUNC((ROW()-ROW($Z$3))/COLUMNS(Matrix)),MOD(ROW()-ROW($Z$3),COLUMNS(Matrix)),1,1)</f>
        <v>0</v>
      </c>
      <c r="AA342"/>
    </row>
    <row r="343" spans="26:27" ht="16" x14ac:dyDescent="0.2">
      <c r="Z343" s="8">
        <f ca="1">OFFSET(Matrix,TRUNC((ROW()-ROW($Z$3))/COLUMNS(Matrix)),MOD(ROW()-ROW($Z$3),COLUMNS(Matrix)),1,1)</f>
        <v>0</v>
      </c>
      <c r="AA343"/>
    </row>
    <row r="344" spans="26:27" ht="16" x14ac:dyDescent="0.2">
      <c r="Z344" s="8">
        <f ca="1">OFFSET(Matrix,TRUNC((ROW()-ROW($Z$3))/COLUMNS(Matrix)),MOD(ROW()-ROW($Z$3),COLUMNS(Matrix)),1,1)</f>
        <v>0</v>
      </c>
      <c r="AA344"/>
    </row>
    <row r="345" spans="26:27" ht="16" x14ac:dyDescent="0.2">
      <c r="Z345" s="8">
        <f ca="1">OFFSET(Matrix,TRUNC((ROW()-ROW($Z$3))/COLUMNS(Matrix)),MOD(ROW()-ROW($Z$3),COLUMNS(Matrix)),1,1)</f>
        <v>0</v>
      </c>
      <c r="AA345"/>
    </row>
    <row r="346" spans="26:27" ht="16" x14ac:dyDescent="0.2">
      <c r="Z346" s="8">
        <f ca="1">OFFSET(Matrix,TRUNC((ROW()-ROW($Z$3))/COLUMNS(Matrix)),MOD(ROW()-ROW($Z$3),COLUMNS(Matrix)),1,1)</f>
        <v>0</v>
      </c>
      <c r="AA346"/>
    </row>
    <row r="347" spans="26:27" ht="16" x14ac:dyDescent="0.2">
      <c r="Z347" s="8">
        <f ca="1">OFFSET(Matrix,TRUNC((ROW()-ROW($Z$3))/COLUMNS(Matrix)),MOD(ROW()-ROW($Z$3),COLUMNS(Matrix)),1,1)</f>
        <v>0</v>
      </c>
      <c r="AA347"/>
    </row>
    <row r="348" spans="26:27" ht="16" x14ac:dyDescent="0.2">
      <c r="Z348" s="8">
        <f ca="1">OFFSET(Matrix,TRUNC((ROW()-ROW($Z$3))/COLUMNS(Matrix)),MOD(ROW()-ROW($Z$3),COLUMNS(Matrix)),1,1)</f>
        <v>0</v>
      </c>
      <c r="AA348"/>
    </row>
    <row r="349" spans="26:27" ht="16" x14ac:dyDescent="0.2">
      <c r="Z349" s="8">
        <f ca="1">OFFSET(Matrix,TRUNC((ROW()-ROW($Z$3))/COLUMNS(Matrix)),MOD(ROW()-ROW($Z$3),COLUMNS(Matrix)),1,1)</f>
        <v>0</v>
      </c>
      <c r="AA349"/>
    </row>
    <row r="350" spans="26:27" ht="16" x14ac:dyDescent="0.2">
      <c r="Z350" s="8">
        <f ca="1">OFFSET(Matrix,TRUNC((ROW()-ROW($Z$3))/COLUMNS(Matrix)),MOD(ROW()-ROW($Z$3),COLUMNS(Matrix)),1,1)</f>
        <v>0</v>
      </c>
      <c r="AA350"/>
    </row>
    <row r="351" spans="26:27" ht="16" x14ac:dyDescent="0.2">
      <c r="Z351" s="8">
        <f ca="1">OFFSET(Matrix,TRUNC((ROW()-ROW($Z$3))/COLUMNS(Matrix)),MOD(ROW()-ROW($Z$3),COLUMNS(Matrix)),1,1)</f>
        <v>0</v>
      </c>
      <c r="AA351"/>
    </row>
    <row r="352" spans="26:27" ht="16" x14ac:dyDescent="0.2">
      <c r="Z352" s="8">
        <f ca="1">OFFSET(Matrix,TRUNC((ROW()-ROW($Z$3))/COLUMNS(Matrix)),MOD(ROW()-ROW($Z$3),COLUMNS(Matrix)),1,1)</f>
        <v>0</v>
      </c>
      <c r="AA352"/>
    </row>
    <row r="353" spans="26:27" ht="16" x14ac:dyDescent="0.2">
      <c r="Z353" s="8">
        <f ca="1">OFFSET(Matrix,TRUNC((ROW()-ROW($Z$3))/COLUMNS(Matrix)),MOD(ROW()-ROW($Z$3),COLUMNS(Matrix)),1,1)</f>
        <v>0</v>
      </c>
      <c r="AA353"/>
    </row>
    <row r="354" spans="26:27" ht="16" x14ac:dyDescent="0.2">
      <c r="Z354" s="8">
        <f ca="1">OFFSET(Matrix,TRUNC((ROW()-ROW($Z$3))/COLUMNS(Matrix)),MOD(ROW()-ROW($Z$3),COLUMNS(Matrix)),1,1)</f>
        <v>11100</v>
      </c>
      <c r="AA354"/>
    </row>
    <row r="355" spans="26:27" ht="16" x14ac:dyDescent="0.2">
      <c r="Z355" s="8">
        <f ca="1">OFFSET(Matrix,TRUNC((ROW()-ROW($Z$3))/COLUMNS(Matrix)),MOD(ROW()-ROW($Z$3),COLUMNS(Matrix)),1,1)</f>
        <v>0</v>
      </c>
      <c r="AA355"/>
    </row>
    <row r="356" spans="26:27" ht="16" x14ac:dyDescent="0.2">
      <c r="Z356" s="8">
        <f ca="1">OFFSET(Matrix,TRUNC((ROW()-ROW($Z$3))/COLUMNS(Matrix)),MOD(ROW()-ROW($Z$3),COLUMNS(Matrix)),1,1)</f>
        <v>0</v>
      </c>
      <c r="AA356"/>
    </row>
    <row r="357" spans="26:27" ht="16" x14ac:dyDescent="0.2">
      <c r="Z357" s="8">
        <f ca="1">OFFSET(Matrix,TRUNC((ROW()-ROW($Z$3))/COLUMNS(Matrix)),MOD(ROW()-ROW($Z$3),COLUMNS(Matrix)),1,1)</f>
        <v>1400</v>
      </c>
      <c r="AA357"/>
    </row>
    <row r="358" spans="26:27" ht="16" x14ac:dyDescent="0.2">
      <c r="Z358" s="8">
        <f ca="1">OFFSET(Matrix,TRUNC((ROW()-ROW($Z$3))/COLUMNS(Matrix)),MOD(ROW()-ROW($Z$3),COLUMNS(Matrix)),1,1)</f>
        <v>0</v>
      </c>
      <c r="AA358"/>
    </row>
    <row r="359" spans="26:27" ht="16" x14ac:dyDescent="0.2">
      <c r="Z359" s="8">
        <f ca="1">OFFSET(Matrix,TRUNC((ROW()-ROW($Z$3))/COLUMNS(Matrix)),MOD(ROW()-ROW($Z$3),COLUMNS(Matrix)),1,1)</f>
        <v>0</v>
      </c>
      <c r="AA359"/>
    </row>
    <row r="360" spans="26:27" ht="16" x14ac:dyDescent="0.2">
      <c r="Z360" s="8">
        <f ca="1">OFFSET(Matrix,TRUNC((ROW()-ROW($Z$3))/COLUMNS(Matrix)),MOD(ROW()-ROW($Z$3),COLUMNS(Matrix)),1,1)</f>
        <v>0</v>
      </c>
      <c r="AA360"/>
    </row>
    <row r="361" spans="26:27" ht="16" x14ac:dyDescent="0.2">
      <c r="Z361" s="8">
        <f ca="1">OFFSET(Matrix,TRUNC((ROW()-ROW($Z$3))/COLUMNS(Matrix)),MOD(ROW()-ROW($Z$3),COLUMNS(Matrix)),1,1)</f>
        <v>1400</v>
      </c>
      <c r="AA361"/>
    </row>
    <row r="362" spans="26:27" ht="16" x14ac:dyDescent="0.2">
      <c r="Z362" s="8">
        <f ca="1">OFFSET(Matrix,TRUNC((ROW()-ROW($Z$3))/COLUMNS(Matrix)),MOD(ROW()-ROW($Z$3),COLUMNS(Matrix)),1,1)</f>
        <v>0</v>
      </c>
      <c r="AA362"/>
    </row>
    <row r="363" spans="26:27" ht="16" x14ac:dyDescent="0.2">
      <c r="Z363" s="8">
        <f ca="1">OFFSET(Matrix,TRUNC((ROW()-ROW($Z$3))/COLUMNS(Matrix)),MOD(ROW()-ROW($Z$3),COLUMNS(Matrix)),1,1)</f>
        <v>0</v>
      </c>
      <c r="AA363"/>
    </row>
    <row r="364" spans="26:27" ht="16" x14ac:dyDescent="0.2">
      <c r="Z364" s="8">
        <f ca="1">OFFSET(Matrix,TRUNC((ROW()-ROW($Z$3))/COLUMNS(Matrix)),MOD(ROW()-ROW($Z$3),COLUMNS(Matrix)),1,1)</f>
        <v>1400</v>
      </c>
      <c r="AA364"/>
    </row>
    <row r="365" spans="26:27" ht="16" x14ac:dyDescent="0.2">
      <c r="Z365" s="8">
        <f ca="1">OFFSET(Matrix,TRUNC((ROW()-ROW($Z$3))/COLUMNS(Matrix)),MOD(ROW()-ROW($Z$3),COLUMNS(Matrix)),1,1)</f>
        <v>0</v>
      </c>
      <c r="AA365"/>
    </row>
    <row r="366" spans="26:27" ht="16" x14ac:dyDescent="0.2">
      <c r="Z366" s="8">
        <f ca="1">OFFSET(Matrix,TRUNC((ROW()-ROW($Z$3))/COLUMNS(Matrix)),MOD(ROW()-ROW($Z$3),COLUMNS(Matrix)),1,1)</f>
        <v>0</v>
      </c>
      <c r="AA366"/>
    </row>
    <row r="367" spans="26:27" ht="16" x14ac:dyDescent="0.2">
      <c r="Z367" s="8">
        <f ca="1">OFFSET(Matrix,TRUNC((ROW()-ROW($Z$3))/COLUMNS(Matrix)),MOD(ROW()-ROW($Z$3),COLUMNS(Matrix)),1,1)</f>
        <v>0</v>
      </c>
      <c r="AA367"/>
    </row>
    <row r="368" spans="26:27" ht="16" x14ac:dyDescent="0.2">
      <c r="Z368" s="8">
        <f ca="1">OFFSET(Matrix,TRUNC((ROW()-ROW($Z$3))/COLUMNS(Matrix)),MOD(ROW()-ROW($Z$3),COLUMNS(Matrix)),1,1)</f>
        <v>0</v>
      </c>
      <c r="AA368"/>
    </row>
    <row r="369" spans="26:27" ht="16" x14ac:dyDescent="0.2">
      <c r="Z369" s="8">
        <f ca="1">OFFSET(Matrix,TRUNC((ROW()-ROW($Z$3))/COLUMNS(Matrix)),MOD(ROW()-ROW($Z$3),COLUMNS(Matrix)),1,1)</f>
        <v>0</v>
      </c>
      <c r="AA369"/>
    </row>
    <row r="370" spans="26:27" ht="16" x14ac:dyDescent="0.2">
      <c r="Z370" s="8">
        <f ca="1">OFFSET(Matrix,TRUNC((ROW()-ROW($Z$3))/COLUMNS(Matrix)),MOD(ROW()-ROW($Z$3),COLUMNS(Matrix)),1,1)</f>
        <v>0</v>
      </c>
      <c r="AA370"/>
    </row>
    <row r="371" spans="26:27" ht="16" x14ac:dyDescent="0.2">
      <c r="Z371" s="8">
        <f ca="1">OFFSET(Matrix,TRUNC((ROW()-ROW($Z$3))/COLUMNS(Matrix)),MOD(ROW()-ROW($Z$3),COLUMNS(Matrix)),1,1)</f>
        <v>0</v>
      </c>
      <c r="AA371"/>
    </row>
    <row r="372" spans="26:27" ht="16" x14ac:dyDescent="0.2">
      <c r="Z372" s="8">
        <f ca="1">OFFSET(Matrix,TRUNC((ROW()-ROW($Z$3))/COLUMNS(Matrix)),MOD(ROW()-ROW($Z$3),COLUMNS(Matrix)),1,1)</f>
        <v>0</v>
      </c>
      <c r="AA372"/>
    </row>
    <row r="373" spans="26:27" ht="16" x14ac:dyDescent="0.2">
      <c r="Z373" s="8">
        <f ca="1">OFFSET(Matrix,TRUNC((ROW()-ROW($Z$3))/COLUMNS(Matrix)),MOD(ROW()-ROW($Z$3),COLUMNS(Matrix)),1,1)</f>
        <v>0</v>
      </c>
      <c r="AA373"/>
    </row>
    <row r="374" spans="26:27" ht="16" x14ac:dyDescent="0.2">
      <c r="Z374" s="8">
        <f ca="1">OFFSET(Matrix,TRUNC((ROW()-ROW($Z$3))/COLUMNS(Matrix)),MOD(ROW()-ROW($Z$3),COLUMNS(Matrix)),1,1)</f>
        <v>0</v>
      </c>
      <c r="AA374"/>
    </row>
    <row r="375" spans="26:27" ht="16" x14ac:dyDescent="0.2">
      <c r="Z375" s="8">
        <f ca="1">OFFSET(Matrix,TRUNC((ROW()-ROW($Z$3))/COLUMNS(Matrix)),MOD(ROW()-ROW($Z$3),COLUMNS(Matrix)),1,1)</f>
        <v>0</v>
      </c>
      <c r="AA375"/>
    </row>
    <row r="376" spans="26:27" ht="16" x14ac:dyDescent="0.2">
      <c r="Z376" s="8">
        <f ca="1">OFFSET(Matrix,TRUNC((ROW()-ROW($Z$3))/COLUMNS(Matrix)),MOD(ROW()-ROW($Z$3),COLUMNS(Matrix)),1,1)</f>
        <v>0</v>
      </c>
      <c r="AA376"/>
    </row>
    <row r="377" spans="26:27" ht="16" x14ac:dyDescent="0.2">
      <c r="Z377" s="8">
        <f ca="1">OFFSET(Matrix,TRUNC((ROW()-ROW($Z$3))/COLUMNS(Matrix)),MOD(ROW()-ROW($Z$3),COLUMNS(Matrix)),1,1)</f>
        <v>0</v>
      </c>
      <c r="AA377"/>
    </row>
    <row r="378" spans="26:27" ht="16" x14ac:dyDescent="0.2">
      <c r="Z378" s="8">
        <f ca="1">OFFSET(Matrix,TRUNC((ROW()-ROW($Z$3))/COLUMNS(Matrix)),MOD(ROW()-ROW($Z$3),COLUMNS(Matrix)),1,1)</f>
        <v>0</v>
      </c>
      <c r="AA378"/>
    </row>
    <row r="379" spans="26:27" ht="16" x14ac:dyDescent="0.2">
      <c r="Z379" s="8">
        <f ca="1">OFFSET(Matrix,TRUNC((ROW()-ROW($Z$3))/COLUMNS(Matrix)),MOD(ROW()-ROW($Z$3),COLUMNS(Matrix)),1,1)</f>
        <v>0</v>
      </c>
      <c r="AA379"/>
    </row>
    <row r="380" spans="26:27" ht="16" x14ac:dyDescent="0.2">
      <c r="Z380" s="8">
        <f ca="1">OFFSET(Matrix,TRUNC((ROW()-ROW($Z$3))/COLUMNS(Matrix)),MOD(ROW()-ROW($Z$3),COLUMNS(Matrix)),1,1)</f>
        <v>10500</v>
      </c>
      <c r="AA380"/>
    </row>
    <row r="381" spans="26:27" ht="16" x14ac:dyDescent="0.2">
      <c r="Z381" s="8">
        <f ca="1">OFFSET(Matrix,TRUNC((ROW()-ROW($Z$3))/COLUMNS(Matrix)),MOD(ROW()-ROW($Z$3),COLUMNS(Matrix)),1,1)</f>
        <v>4000</v>
      </c>
      <c r="AA381"/>
    </row>
    <row r="382" spans="26:27" ht="16" x14ac:dyDescent="0.2">
      <c r="Z382" s="8">
        <f ca="1">OFFSET(Matrix,TRUNC((ROW()-ROW($Z$3))/COLUMNS(Matrix)),MOD(ROW()-ROW($Z$3),COLUMNS(Matrix)),1,1)</f>
        <v>0</v>
      </c>
      <c r="AA382"/>
    </row>
    <row r="383" spans="26:27" ht="16" x14ac:dyDescent="0.2">
      <c r="Z383" s="8">
        <f ca="1">OFFSET(Matrix,TRUNC((ROW()-ROW($Z$3))/COLUMNS(Matrix)),MOD(ROW()-ROW($Z$3),COLUMNS(Matrix)),1,1)</f>
        <v>0</v>
      </c>
      <c r="AA383"/>
    </row>
    <row r="384" spans="26:27" ht="16" x14ac:dyDescent="0.2">
      <c r="Z384" s="8">
        <f ca="1">OFFSET(Matrix,TRUNC((ROW()-ROW($Z$3))/COLUMNS(Matrix)),MOD(ROW()-ROW($Z$3),COLUMNS(Matrix)),1,1)</f>
        <v>0</v>
      </c>
      <c r="AA384"/>
    </row>
    <row r="385" spans="26:27" ht="16" x14ac:dyDescent="0.2">
      <c r="Z385" s="8">
        <f ca="1">OFFSET(Matrix,TRUNC((ROW()-ROW($Z$3))/COLUMNS(Matrix)),MOD(ROW()-ROW($Z$3),COLUMNS(Matrix)),1,1)</f>
        <v>0</v>
      </c>
      <c r="AA385"/>
    </row>
    <row r="386" spans="26:27" ht="16" x14ac:dyDescent="0.2">
      <c r="Z386" s="8">
        <f ca="1">OFFSET(Matrix,TRUNC((ROW()-ROW($Z$3))/COLUMNS(Matrix)),MOD(ROW()-ROW($Z$3),COLUMNS(Matrix)),1,1)</f>
        <v>0</v>
      </c>
      <c r="AA386"/>
    </row>
    <row r="387" spans="26:27" ht="16" x14ac:dyDescent="0.2">
      <c r="Z387" s="8">
        <f ca="1">OFFSET(Matrix,TRUNC((ROW()-ROW($Z$3))/COLUMNS(Matrix)),MOD(ROW()-ROW($Z$3),COLUMNS(Matrix)),1,1)</f>
        <v>0</v>
      </c>
      <c r="AA387"/>
    </row>
    <row r="388" spans="26:27" ht="16" x14ac:dyDescent="0.2">
      <c r="Z388" s="8">
        <f ca="1">OFFSET(Matrix,TRUNC((ROW()-ROW($Z$3))/COLUMNS(Matrix)),MOD(ROW()-ROW($Z$3),COLUMNS(Matrix)),1,1)</f>
        <v>0</v>
      </c>
      <c r="AA388"/>
    </row>
    <row r="389" spans="26:27" ht="16" x14ac:dyDescent="0.2">
      <c r="Z389" s="8">
        <f ca="1">OFFSET(Matrix,TRUNC((ROW()-ROW($Z$3))/COLUMNS(Matrix)),MOD(ROW()-ROW($Z$3),COLUMNS(Matrix)),1,1)</f>
        <v>0</v>
      </c>
      <c r="AA389"/>
    </row>
    <row r="390" spans="26:27" ht="16" x14ac:dyDescent="0.2">
      <c r="Z390" s="8">
        <f ca="1">OFFSET(Matrix,TRUNC((ROW()-ROW($Z$3))/COLUMNS(Matrix)),MOD(ROW()-ROW($Z$3),COLUMNS(Matrix)),1,1)</f>
        <v>0</v>
      </c>
      <c r="AA390"/>
    </row>
    <row r="391" spans="26:27" ht="16" x14ac:dyDescent="0.2">
      <c r="Z391" s="8">
        <f ca="1">OFFSET(Matrix,TRUNC((ROW()-ROW($Z$3))/COLUMNS(Matrix)),MOD(ROW()-ROW($Z$3),COLUMNS(Matrix)),1,1)</f>
        <v>0</v>
      </c>
      <c r="AA391"/>
    </row>
    <row r="392" spans="26:27" ht="16" x14ac:dyDescent="0.2">
      <c r="Z392" s="8">
        <f ca="1">OFFSET(Matrix,TRUNC((ROW()-ROW($Z$3))/COLUMNS(Matrix)),MOD(ROW()-ROW($Z$3),COLUMNS(Matrix)),1,1)</f>
        <v>0</v>
      </c>
      <c r="AA392"/>
    </row>
    <row r="393" spans="26:27" ht="16" x14ac:dyDescent="0.2">
      <c r="Z393" s="8">
        <f ca="1">OFFSET(Matrix,TRUNC((ROW()-ROW($Z$3))/COLUMNS(Matrix)),MOD(ROW()-ROW($Z$3),COLUMNS(Matrix)),1,1)</f>
        <v>25500</v>
      </c>
      <c r="AA393"/>
    </row>
    <row r="394" spans="26:27" ht="16" x14ac:dyDescent="0.2">
      <c r="Z394" s="8">
        <f ca="1">OFFSET(Matrix,TRUNC((ROW()-ROW($Z$3))/COLUMNS(Matrix)),MOD(ROW()-ROW($Z$3),COLUMNS(Matrix)),1,1)</f>
        <v>12500</v>
      </c>
      <c r="AA394"/>
    </row>
    <row r="395" spans="26:27" ht="16" x14ac:dyDescent="0.2">
      <c r="Z395" s="8">
        <f ca="1">OFFSET(Matrix,TRUNC((ROW()-ROW($Z$3))/COLUMNS(Matrix)),MOD(ROW()-ROW($Z$3),COLUMNS(Matrix)),1,1)</f>
        <v>0</v>
      </c>
      <c r="AA395"/>
    </row>
    <row r="396" spans="26:27" ht="16" x14ac:dyDescent="0.2">
      <c r="Z396" s="8">
        <f ca="1">OFFSET(Matrix,TRUNC((ROW()-ROW($Z$3))/COLUMNS(Matrix)),MOD(ROW()-ROW($Z$3),COLUMNS(Matrix)),1,1)</f>
        <v>0</v>
      </c>
      <c r="AA396"/>
    </row>
    <row r="397" spans="26:27" ht="16" x14ac:dyDescent="0.2">
      <c r="Z397" s="8">
        <f ca="1">OFFSET(Matrix,TRUNC((ROW()-ROW($Z$3))/COLUMNS(Matrix)),MOD(ROW()-ROW($Z$3),COLUMNS(Matrix)),1,1)</f>
        <v>0</v>
      </c>
      <c r="AA397"/>
    </row>
    <row r="398" spans="26:27" ht="16" x14ac:dyDescent="0.2">
      <c r="Z398" s="8">
        <f ca="1">OFFSET(Matrix,TRUNC((ROW()-ROW($Z$3))/COLUMNS(Matrix)),MOD(ROW()-ROW($Z$3),COLUMNS(Matrix)),1,1)</f>
        <v>0</v>
      </c>
      <c r="AA398"/>
    </row>
    <row r="399" spans="26:27" ht="16" x14ac:dyDescent="0.2">
      <c r="Z399" s="8">
        <f ca="1">OFFSET(Matrix,TRUNC((ROW()-ROW($Z$3))/COLUMNS(Matrix)),MOD(ROW()-ROW($Z$3),COLUMNS(Matrix)),1,1)</f>
        <v>0</v>
      </c>
      <c r="AA399"/>
    </row>
    <row r="400" spans="26:27" ht="16" x14ac:dyDescent="0.2">
      <c r="Z400" s="8">
        <f ca="1">OFFSET(Matrix,TRUNC((ROW()-ROW($Z$3))/COLUMNS(Matrix)),MOD(ROW()-ROW($Z$3),COLUMNS(Matrix)),1,1)</f>
        <v>0</v>
      </c>
      <c r="AA400"/>
    </row>
    <row r="401" spans="26:27" ht="16" x14ac:dyDescent="0.2">
      <c r="Z401" s="8">
        <f ca="1">OFFSET(Matrix,TRUNC((ROW()-ROW($Z$3))/COLUMNS(Matrix)),MOD(ROW()-ROW($Z$3),COLUMNS(Matrix)),1,1)</f>
        <v>0</v>
      </c>
      <c r="AA401"/>
    </row>
    <row r="402" spans="26:27" ht="16" x14ac:dyDescent="0.2">
      <c r="Z402" s="8">
        <f ca="1">OFFSET(Matrix,TRUNC((ROW()-ROW($Z$3))/COLUMNS(Matrix)),MOD(ROW()-ROW($Z$3),COLUMNS(Matrix)),1,1)</f>
        <v>0</v>
      </c>
      <c r="AA402"/>
    </row>
    <row r="403" spans="26:27" ht="16" x14ac:dyDescent="0.2">
      <c r="Z403" s="8">
        <f ca="1">OFFSET(Matrix,TRUNC((ROW()-ROW($Z$3))/COLUMNS(Matrix)),MOD(ROW()-ROW($Z$3),COLUMNS(Matrix)),1,1)</f>
        <v>0</v>
      </c>
      <c r="AA403"/>
    </row>
    <row r="404" spans="26:27" ht="16" x14ac:dyDescent="0.2">
      <c r="Z404" s="8">
        <f ca="1">OFFSET(Matrix,TRUNC((ROW()-ROW($Z$3))/COLUMNS(Matrix)),MOD(ROW()-ROW($Z$3),COLUMNS(Matrix)),1,1)</f>
        <v>0</v>
      </c>
      <c r="AA404"/>
    </row>
    <row r="405" spans="26:27" ht="16" x14ac:dyDescent="0.2">
      <c r="Z405" s="8">
        <f ca="1">OFFSET(Matrix,TRUNC((ROW()-ROW($Z$3))/COLUMNS(Matrix)),MOD(ROW()-ROW($Z$3),COLUMNS(Matrix)),1,1)</f>
        <v>0</v>
      </c>
      <c r="AA405"/>
    </row>
    <row r="406" spans="26:27" ht="16" x14ac:dyDescent="0.2">
      <c r="Z406" s="8">
        <f ca="1">OFFSET(Matrix,TRUNC((ROW()-ROW($Z$3))/COLUMNS(Matrix)),MOD(ROW()-ROW($Z$3),COLUMNS(Matrix)),1,1)</f>
        <v>7500</v>
      </c>
      <c r="AA406"/>
    </row>
    <row r="407" spans="26:27" ht="16" x14ac:dyDescent="0.2">
      <c r="Z407" s="8">
        <f ca="1">OFFSET(Matrix,TRUNC((ROW()-ROW($Z$3))/COLUMNS(Matrix)),MOD(ROW()-ROW($Z$3),COLUMNS(Matrix)),1,1)</f>
        <v>4500</v>
      </c>
      <c r="AA407"/>
    </row>
    <row r="408" spans="26:27" ht="16" x14ac:dyDescent="0.2">
      <c r="Z408" s="8">
        <f ca="1">OFFSET(Matrix,TRUNC((ROW()-ROW($Z$3))/COLUMNS(Matrix)),MOD(ROW()-ROW($Z$3),COLUMNS(Matrix)),1,1)</f>
        <v>0</v>
      </c>
      <c r="AA408"/>
    </row>
    <row r="409" spans="26:27" ht="16" x14ac:dyDescent="0.2">
      <c r="Z409" s="8">
        <f ca="1">OFFSET(Matrix,TRUNC((ROW()-ROW($Z$3))/COLUMNS(Matrix)),MOD(ROW()-ROW($Z$3),COLUMNS(Matrix)),1,1)</f>
        <v>0</v>
      </c>
      <c r="AA409"/>
    </row>
    <row r="410" spans="26:27" ht="16" x14ac:dyDescent="0.2">
      <c r="Z410" s="8">
        <f ca="1">OFFSET(Matrix,TRUNC((ROW()-ROW($Z$3))/COLUMNS(Matrix)),MOD(ROW()-ROW($Z$3),COLUMNS(Matrix)),1,1)</f>
        <v>0</v>
      </c>
      <c r="AA410"/>
    </row>
    <row r="411" spans="26:27" ht="16" x14ac:dyDescent="0.2">
      <c r="Z411" s="8">
        <f ca="1">OFFSET(Matrix,TRUNC((ROW()-ROW($Z$3))/COLUMNS(Matrix)),MOD(ROW()-ROW($Z$3),COLUMNS(Matrix)),1,1)</f>
        <v>0</v>
      </c>
      <c r="AA411"/>
    </row>
    <row r="412" spans="26:27" ht="16" x14ac:dyDescent="0.2">
      <c r="Z412" s="8">
        <f ca="1">OFFSET(Matrix,TRUNC((ROW()-ROW($Z$3))/COLUMNS(Matrix)),MOD(ROW()-ROW($Z$3),COLUMNS(Matrix)),1,1)</f>
        <v>0</v>
      </c>
      <c r="AA412"/>
    </row>
    <row r="413" spans="26:27" ht="16" x14ac:dyDescent="0.2">
      <c r="Z413" s="8">
        <f ca="1">OFFSET(Matrix,TRUNC((ROW()-ROW($Z$3))/COLUMNS(Matrix)),MOD(ROW()-ROW($Z$3),COLUMNS(Matrix)),1,1)</f>
        <v>0</v>
      </c>
      <c r="AA413"/>
    </row>
    <row r="414" spans="26:27" ht="16" x14ac:dyDescent="0.2">
      <c r="Z414" s="8">
        <f ca="1">OFFSET(Matrix,TRUNC((ROW()-ROW($Z$3))/COLUMNS(Matrix)),MOD(ROW()-ROW($Z$3),COLUMNS(Matrix)),1,1)</f>
        <v>0</v>
      </c>
      <c r="AA414"/>
    </row>
    <row r="415" spans="26:27" ht="16" x14ac:dyDescent="0.2">
      <c r="Z415" s="8">
        <f ca="1">OFFSET(Matrix,TRUNC((ROW()-ROW($Z$3))/COLUMNS(Matrix)),MOD(ROW()-ROW($Z$3),COLUMNS(Matrix)),1,1)</f>
        <v>0</v>
      </c>
      <c r="AA415"/>
    </row>
    <row r="416" spans="26:27" ht="16" x14ac:dyDescent="0.2">
      <c r="Z416" s="8">
        <f ca="1">OFFSET(Matrix,TRUNC((ROW()-ROW($Z$3))/COLUMNS(Matrix)),MOD(ROW()-ROW($Z$3),COLUMNS(Matrix)),1,1)</f>
        <v>0</v>
      </c>
      <c r="AA416"/>
    </row>
    <row r="417" spans="26:27" ht="16" x14ac:dyDescent="0.2">
      <c r="Z417" s="8">
        <f ca="1">OFFSET(Matrix,TRUNC((ROW()-ROW($Z$3))/COLUMNS(Matrix)),MOD(ROW()-ROW($Z$3),COLUMNS(Matrix)),1,1)</f>
        <v>0</v>
      </c>
      <c r="AA417"/>
    </row>
    <row r="418" spans="26:27" ht="16" x14ac:dyDescent="0.2">
      <c r="Z418" s="8">
        <f ca="1">OFFSET(Matrix,TRUNC((ROW()-ROW($Z$3))/COLUMNS(Matrix)),MOD(ROW()-ROW($Z$3),COLUMNS(Matrix)),1,1)</f>
        <v>0</v>
      </c>
      <c r="AA418"/>
    </row>
    <row r="419" spans="26:27" ht="16" x14ac:dyDescent="0.2">
      <c r="Z419" s="8">
        <f ca="1">OFFSET(Matrix,TRUNC((ROW()-ROW($Z$3))/COLUMNS(Matrix)),MOD(ROW()-ROW($Z$3),COLUMNS(Matrix)),1,1)</f>
        <v>6140</v>
      </c>
      <c r="AA419"/>
    </row>
    <row r="420" spans="26:27" ht="16" x14ac:dyDescent="0.2">
      <c r="Z420" s="8">
        <f ca="1">OFFSET(Matrix,TRUNC((ROW()-ROW($Z$3))/COLUMNS(Matrix)),MOD(ROW()-ROW($Z$3),COLUMNS(Matrix)),1,1)</f>
        <v>0</v>
      </c>
      <c r="AA420"/>
    </row>
    <row r="421" spans="26:27" ht="16" x14ac:dyDescent="0.2">
      <c r="Z421" s="8">
        <f ca="1">OFFSET(Matrix,TRUNC((ROW()-ROW($Z$3))/COLUMNS(Matrix)),MOD(ROW()-ROW($Z$3),COLUMNS(Matrix)),1,1)</f>
        <v>0</v>
      </c>
      <c r="AA421"/>
    </row>
    <row r="422" spans="26:27" ht="16" x14ac:dyDescent="0.2">
      <c r="Z422" s="8">
        <f ca="1">OFFSET(Matrix,TRUNC((ROW()-ROW($Z$3))/COLUMNS(Matrix)),MOD(ROW()-ROW($Z$3),COLUMNS(Matrix)),1,1)</f>
        <v>0</v>
      </c>
      <c r="AA422"/>
    </row>
    <row r="423" spans="26:27" ht="16" x14ac:dyDescent="0.2">
      <c r="Z423" s="8">
        <f ca="1">OFFSET(Matrix,TRUNC((ROW()-ROW($Z$3))/COLUMNS(Matrix)),MOD(ROW()-ROW($Z$3),COLUMNS(Matrix)),1,1)</f>
        <v>0</v>
      </c>
      <c r="AA423"/>
    </row>
    <row r="424" spans="26:27" ht="16" x14ac:dyDescent="0.2">
      <c r="Z424" s="8">
        <f ca="1">OFFSET(Matrix,TRUNC((ROW()-ROW($Z$3))/COLUMNS(Matrix)),MOD(ROW()-ROW($Z$3),COLUMNS(Matrix)),1,1)</f>
        <v>0</v>
      </c>
      <c r="AA424"/>
    </row>
    <row r="425" spans="26:27" ht="16" x14ac:dyDescent="0.2">
      <c r="Z425" s="8">
        <f ca="1">OFFSET(Matrix,TRUNC((ROW()-ROW($Z$3))/COLUMNS(Matrix)),MOD(ROW()-ROW($Z$3),COLUMNS(Matrix)),1,1)</f>
        <v>0</v>
      </c>
      <c r="AA425"/>
    </row>
    <row r="426" spans="26:27" ht="16" x14ac:dyDescent="0.2">
      <c r="Z426" s="8">
        <f ca="1">OFFSET(Matrix,TRUNC((ROW()-ROW($Z$3))/COLUMNS(Matrix)),MOD(ROW()-ROW($Z$3),COLUMNS(Matrix)),1,1)</f>
        <v>0</v>
      </c>
      <c r="AA426"/>
    </row>
    <row r="427" spans="26:27" ht="16" x14ac:dyDescent="0.2">
      <c r="Z427" s="8">
        <f ca="1">OFFSET(Matrix,TRUNC((ROW()-ROW($Z$3))/COLUMNS(Matrix)),MOD(ROW()-ROW($Z$3),COLUMNS(Matrix)),1,1)</f>
        <v>0</v>
      </c>
      <c r="AA427"/>
    </row>
    <row r="428" spans="26:27" ht="16" x14ac:dyDescent="0.2">
      <c r="Z428" s="8">
        <f ca="1">OFFSET(Matrix,TRUNC((ROW()-ROW($Z$3))/COLUMNS(Matrix)),MOD(ROW()-ROW($Z$3),COLUMNS(Matrix)),1,1)</f>
        <v>0</v>
      </c>
      <c r="AA428"/>
    </row>
    <row r="429" spans="26:27" ht="16" x14ac:dyDescent="0.2">
      <c r="Z429" s="8">
        <f ca="1">OFFSET(Matrix,TRUNC((ROW()-ROW($Z$3))/COLUMNS(Matrix)),MOD(ROW()-ROW($Z$3),COLUMNS(Matrix)),1,1)</f>
        <v>0</v>
      </c>
      <c r="AA429"/>
    </row>
    <row r="430" spans="26:27" ht="16" x14ac:dyDescent="0.2">
      <c r="Z430" s="8">
        <f ca="1">OFFSET(Matrix,TRUNC((ROW()-ROW($Z$3))/COLUMNS(Matrix)),MOD(ROW()-ROW($Z$3),COLUMNS(Matrix)),1,1)</f>
        <v>0</v>
      </c>
      <c r="AA430"/>
    </row>
    <row r="431" spans="26:27" ht="16" x14ac:dyDescent="0.2">
      <c r="Z431" s="8">
        <f ca="1">OFFSET(Matrix,TRUNC((ROW()-ROW($Z$3))/COLUMNS(Matrix)),MOD(ROW()-ROW($Z$3),COLUMNS(Matrix)),1,1)</f>
        <v>0</v>
      </c>
      <c r="AA431"/>
    </row>
    <row r="432" spans="26:27" ht="16" x14ac:dyDescent="0.2">
      <c r="Z432" s="8">
        <f ca="1">OFFSET(Matrix,TRUNC((ROW()-ROW($Z$3))/COLUMNS(Matrix)),MOD(ROW()-ROW($Z$3),COLUMNS(Matrix)),1,1)</f>
        <v>0</v>
      </c>
      <c r="AA432"/>
    </row>
    <row r="433" spans="26:27" ht="16" x14ac:dyDescent="0.2">
      <c r="Z433" s="8">
        <f ca="1">OFFSET(Matrix,TRUNC((ROW()-ROW($Z$3))/COLUMNS(Matrix)),MOD(ROW()-ROW($Z$3),COLUMNS(Matrix)),1,1)</f>
        <v>0</v>
      </c>
      <c r="AA433"/>
    </row>
    <row r="434" spans="26:27" ht="16" x14ac:dyDescent="0.2">
      <c r="Z434" s="8">
        <f ca="1">OFFSET(Matrix,TRUNC((ROW()-ROW($Z$3))/COLUMNS(Matrix)),MOD(ROW()-ROW($Z$3),COLUMNS(Matrix)),1,1)</f>
        <v>0</v>
      </c>
      <c r="AA434"/>
    </row>
    <row r="435" spans="26:27" ht="16" x14ac:dyDescent="0.2">
      <c r="Z435" s="8">
        <f ca="1">OFFSET(Matrix,TRUNC((ROW()-ROW($Z$3))/COLUMNS(Matrix)),MOD(ROW()-ROW($Z$3),COLUMNS(Matrix)),1,1)</f>
        <v>0</v>
      </c>
      <c r="AA435"/>
    </row>
    <row r="436" spans="26:27" ht="16" x14ac:dyDescent="0.2">
      <c r="Z436" s="8">
        <f ca="1">OFFSET(Matrix,TRUNC((ROW()-ROW($Z$3))/COLUMNS(Matrix)),MOD(ROW()-ROW($Z$3),COLUMNS(Matrix)),1,1)</f>
        <v>0</v>
      </c>
      <c r="AA436"/>
    </row>
    <row r="437" spans="26:27" ht="16" x14ac:dyDescent="0.2">
      <c r="Z437" s="8">
        <f ca="1">OFFSET(Matrix,TRUNC((ROW()-ROW($Z$3))/COLUMNS(Matrix)),MOD(ROW()-ROW($Z$3),COLUMNS(Matrix)),1,1)</f>
        <v>0</v>
      </c>
      <c r="AA437"/>
    </row>
    <row r="438" spans="26:27" ht="16" x14ac:dyDescent="0.2">
      <c r="Z438" s="8">
        <f ca="1">OFFSET(Matrix,TRUNC((ROW()-ROW($Z$3))/COLUMNS(Matrix)),MOD(ROW()-ROW($Z$3),COLUMNS(Matrix)),1,1)</f>
        <v>0</v>
      </c>
      <c r="AA438"/>
    </row>
    <row r="439" spans="26:27" ht="16" x14ac:dyDescent="0.2">
      <c r="Z439" s="8">
        <f ca="1">OFFSET(Matrix,TRUNC((ROW()-ROW($Z$3))/COLUMNS(Matrix)),MOD(ROW()-ROW($Z$3),COLUMNS(Matrix)),1,1)</f>
        <v>0</v>
      </c>
      <c r="AA439"/>
    </row>
    <row r="440" spans="26:27" ht="16" x14ac:dyDescent="0.2">
      <c r="Z440" s="8">
        <f ca="1">OFFSET(Matrix,TRUNC((ROW()-ROW($Z$3))/COLUMNS(Matrix)),MOD(ROW()-ROW($Z$3),COLUMNS(Matrix)),1,1)</f>
        <v>0</v>
      </c>
      <c r="AA440"/>
    </row>
    <row r="441" spans="26:27" ht="16" x14ac:dyDescent="0.2">
      <c r="Z441" s="8">
        <f ca="1">OFFSET(Matrix,TRUNC((ROW()-ROW($Z$3))/COLUMNS(Matrix)),MOD(ROW()-ROW($Z$3),COLUMNS(Matrix)),1,1)</f>
        <v>0</v>
      </c>
      <c r="AA441"/>
    </row>
    <row r="442" spans="26:27" ht="16" x14ac:dyDescent="0.2">
      <c r="Z442" s="8">
        <f ca="1">OFFSET(Matrix,TRUNC((ROW()-ROW($Z$3))/COLUMNS(Matrix)),MOD(ROW()-ROW($Z$3),COLUMNS(Matrix)),1,1)</f>
        <v>0</v>
      </c>
      <c r="AA442"/>
    </row>
    <row r="443" spans="26:27" ht="16" x14ac:dyDescent="0.2">
      <c r="Z443" s="8">
        <f ca="1">OFFSET(Matrix,TRUNC((ROW()-ROW($Z$3))/COLUMNS(Matrix)),MOD(ROW()-ROW($Z$3),COLUMNS(Matrix)),1,1)</f>
        <v>0</v>
      </c>
      <c r="AA443"/>
    </row>
    <row r="444" spans="26:27" ht="16" x14ac:dyDescent="0.2">
      <c r="Z444" s="8">
        <f ca="1">OFFSET(Matrix,TRUNC((ROW()-ROW($Z$3))/COLUMNS(Matrix)),MOD(ROW()-ROW($Z$3),COLUMNS(Matrix)),1,1)</f>
        <v>0</v>
      </c>
      <c r="AA444"/>
    </row>
    <row r="445" spans="26:27" ht="16" x14ac:dyDescent="0.2">
      <c r="Z445" s="8">
        <f ca="1">OFFSET(Matrix,TRUNC((ROW()-ROW($Z$3))/COLUMNS(Matrix)),MOD(ROW()-ROW($Z$3),COLUMNS(Matrix)),1,1)</f>
        <v>0</v>
      </c>
      <c r="AA445"/>
    </row>
    <row r="446" spans="26:27" ht="16" x14ac:dyDescent="0.2">
      <c r="Z446" s="8">
        <f ca="1">OFFSET(Matrix,TRUNC((ROW()-ROW($Z$3))/COLUMNS(Matrix)),MOD(ROW()-ROW($Z$3),COLUMNS(Matrix)),1,1)</f>
        <v>0</v>
      </c>
      <c r="AA446"/>
    </row>
    <row r="447" spans="26:27" ht="16" x14ac:dyDescent="0.2">
      <c r="Z447" s="8">
        <f ca="1">OFFSET(Matrix,TRUNC((ROW()-ROW($Z$3))/COLUMNS(Matrix)),MOD(ROW()-ROW($Z$3),COLUMNS(Matrix)),1,1)</f>
        <v>0</v>
      </c>
      <c r="AA447"/>
    </row>
    <row r="448" spans="26:27" ht="16" x14ac:dyDescent="0.2">
      <c r="Z448" s="8">
        <f ca="1">OFFSET(Matrix,TRUNC((ROW()-ROW($Z$3))/COLUMNS(Matrix)),MOD(ROW()-ROW($Z$3),COLUMNS(Matrix)),1,1)</f>
        <v>0</v>
      </c>
      <c r="AA448"/>
    </row>
    <row r="449" spans="26:27" ht="16" x14ac:dyDescent="0.2">
      <c r="Z449" s="8">
        <f ca="1">OFFSET(Matrix,TRUNC((ROW()-ROW($Z$3))/COLUMNS(Matrix)),MOD(ROW()-ROW($Z$3),COLUMNS(Matrix)),1,1)</f>
        <v>0</v>
      </c>
      <c r="AA449"/>
    </row>
    <row r="450" spans="26:27" ht="16" x14ac:dyDescent="0.2">
      <c r="Z450" s="8">
        <f ca="1">OFFSET(Matrix,TRUNC((ROW()-ROW($Z$3))/COLUMNS(Matrix)),MOD(ROW()-ROW($Z$3),COLUMNS(Matrix)),1,1)</f>
        <v>0</v>
      </c>
      <c r="AA450"/>
    </row>
    <row r="451" spans="26:27" ht="16" x14ac:dyDescent="0.2">
      <c r="Z451" s="8">
        <f ca="1">OFFSET(Matrix,TRUNC((ROW()-ROW($Z$3))/COLUMNS(Matrix)),MOD(ROW()-ROW($Z$3),COLUMNS(Matrix)),1,1)</f>
        <v>0</v>
      </c>
      <c r="AA451"/>
    </row>
    <row r="452" spans="26:27" ht="16" x14ac:dyDescent="0.2">
      <c r="Z452" s="8">
        <f ca="1">OFFSET(Matrix,TRUNC((ROW()-ROW($Z$3))/COLUMNS(Matrix)),MOD(ROW()-ROW($Z$3),COLUMNS(Matrix)),1,1)</f>
        <v>0</v>
      </c>
      <c r="AA452"/>
    </row>
    <row r="453" spans="26:27" ht="16" x14ac:dyDescent="0.2">
      <c r="Z453" s="8">
        <f ca="1">OFFSET(Matrix,TRUNC((ROW()-ROW($Z$3))/COLUMNS(Matrix)),MOD(ROW()-ROW($Z$3),COLUMNS(Matrix)),1,1)</f>
        <v>0</v>
      </c>
      <c r="AA453"/>
    </row>
    <row r="454" spans="26:27" ht="16" x14ac:dyDescent="0.2">
      <c r="Z454" s="8">
        <f ca="1">OFFSET(Matrix,TRUNC((ROW()-ROW($Z$3))/COLUMNS(Matrix)),MOD(ROW()-ROW($Z$3),COLUMNS(Matrix)),1,1)</f>
        <v>0</v>
      </c>
      <c r="AA454"/>
    </row>
    <row r="455" spans="26:27" ht="16" x14ac:dyDescent="0.2">
      <c r="Z455" s="8">
        <f ca="1">OFFSET(Matrix,TRUNC((ROW()-ROW($Z$3))/COLUMNS(Matrix)),MOD(ROW()-ROW($Z$3),COLUMNS(Matrix)),1,1)</f>
        <v>0</v>
      </c>
      <c r="AA455"/>
    </row>
    <row r="456" spans="26:27" ht="16" x14ac:dyDescent="0.2">
      <c r="Z456" s="8">
        <f ca="1">OFFSET(Matrix,TRUNC((ROW()-ROW($Z$3))/COLUMNS(Matrix)),MOD(ROW()-ROW($Z$3),COLUMNS(Matrix)),1,1)</f>
        <v>1000000</v>
      </c>
      <c r="AA456"/>
    </row>
    <row r="457" spans="26:27" ht="16" x14ac:dyDescent="0.2">
      <c r="Z457" s="8">
        <f ca="1">OFFSET(Matrix,TRUNC((ROW()-ROW($Z$3))/COLUMNS(Matrix)),MOD(ROW()-ROW($Z$3),COLUMNS(Matrix)),1,1)</f>
        <v>0</v>
      </c>
      <c r="AA457"/>
    </row>
    <row r="458" spans="26:27" ht="16" x14ac:dyDescent="0.2">
      <c r="Z458" s="8">
        <f ca="1">OFFSET(Matrix,TRUNC((ROW()-ROW($Z$3))/COLUMNS(Matrix)),MOD(ROW()-ROW($Z$3),COLUMNS(Matrix)),1,1)</f>
        <v>0</v>
      </c>
      <c r="AA458"/>
    </row>
    <row r="459" spans="26:27" ht="16" x14ac:dyDescent="0.2">
      <c r="Z459" s="8">
        <f ca="1">OFFSET(Matrix,TRUNC((ROW()-ROW($Z$3))/COLUMNS(Matrix)),MOD(ROW()-ROW($Z$3),COLUMNS(Matrix)),1,1)</f>
        <v>0</v>
      </c>
      <c r="AA459"/>
    </row>
    <row r="460" spans="26:27" ht="16" x14ac:dyDescent="0.2">
      <c r="Z460" s="8">
        <f ca="1">OFFSET(Matrix,TRUNC((ROW()-ROW($Z$3))/COLUMNS(Matrix)),MOD(ROW()-ROW($Z$3),COLUMNS(Matrix)),1,1)</f>
        <v>0</v>
      </c>
      <c r="AA460"/>
    </row>
    <row r="461" spans="26:27" ht="16" x14ac:dyDescent="0.2">
      <c r="Z461" s="8">
        <f ca="1">OFFSET(Matrix,TRUNC((ROW()-ROW($Z$3))/COLUMNS(Matrix)),MOD(ROW()-ROW($Z$3),COLUMNS(Matrix)),1,1)</f>
        <v>0</v>
      </c>
      <c r="AA461"/>
    </row>
    <row r="462" spans="26:27" ht="16" x14ac:dyDescent="0.2">
      <c r="Z462" s="8">
        <f ca="1">OFFSET(Matrix,TRUNC((ROW()-ROW($Z$3))/COLUMNS(Matrix)),MOD(ROW()-ROW($Z$3),COLUMNS(Matrix)),1,1)</f>
        <v>0</v>
      </c>
      <c r="AA462"/>
    </row>
    <row r="463" spans="26:27" ht="16" x14ac:dyDescent="0.2">
      <c r="Z463" s="8">
        <f ca="1">OFFSET(Matrix,TRUNC((ROW()-ROW($Z$3))/COLUMNS(Matrix)),MOD(ROW()-ROW($Z$3),COLUMNS(Matrix)),1,1)</f>
        <v>0</v>
      </c>
      <c r="AA463"/>
    </row>
    <row r="464" spans="26:27" ht="16" x14ac:dyDescent="0.2">
      <c r="Z464" s="8">
        <f ca="1">OFFSET(Matrix,TRUNC((ROW()-ROW($Z$3))/COLUMNS(Matrix)),MOD(ROW()-ROW($Z$3),COLUMNS(Matrix)),1,1)</f>
        <v>0</v>
      </c>
      <c r="AA464"/>
    </row>
    <row r="465" spans="26:27" ht="16" x14ac:dyDescent="0.2">
      <c r="Z465" s="8">
        <f ca="1">OFFSET(Matrix,TRUNC((ROW()-ROW($Z$3))/COLUMNS(Matrix)),MOD(ROW()-ROW($Z$3),COLUMNS(Matrix)),1,1)</f>
        <v>0</v>
      </c>
      <c r="AA465"/>
    </row>
    <row r="466" spans="26:27" ht="16" x14ac:dyDescent="0.2">
      <c r="Z466" s="8">
        <f ca="1">OFFSET(Matrix,TRUNC((ROW()-ROW($Z$3))/COLUMNS(Matrix)),MOD(ROW()-ROW($Z$3),COLUMNS(Matrix)),1,1)</f>
        <v>0</v>
      </c>
      <c r="AA466"/>
    </row>
    <row r="467" spans="26:27" ht="16" x14ac:dyDescent="0.2">
      <c r="Z467" s="8">
        <f ca="1">OFFSET(Matrix,TRUNC((ROW()-ROW($Z$3))/COLUMNS(Matrix)),MOD(ROW()-ROW($Z$3),COLUMNS(Matrix)),1,1)</f>
        <v>0</v>
      </c>
      <c r="AA467"/>
    </row>
    <row r="468" spans="26:27" ht="16" x14ac:dyDescent="0.2">
      <c r="Z468" s="8">
        <f ca="1">OFFSET(Matrix,TRUNC((ROW()-ROW($Z$3))/COLUMNS(Matrix)),MOD(ROW()-ROW($Z$3),COLUMNS(Matrix)),1,1)</f>
        <v>0</v>
      </c>
      <c r="AA468"/>
    </row>
    <row r="469" spans="26:27" ht="16" x14ac:dyDescent="0.2">
      <c r="Z469" s="8">
        <f ca="1">OFFSET(Matrix,TRUNC((ROW()-ROW($Z$3))/COLUMNS(Matrix)),MOD(ROW()-ROW($Z$3),COLUMNS(Matrix)),1,1)</f>
        <v>0</v>
      </c>
      <c r="AA469"/>
    </row>
    <row r="470" spans="26:27" ht="16" x14ac:dyDescent="0.2">
      <c r="Z470" s="8">
        <f ca="1">OFFSET(Matrix,TRUNC((ROW()-ROW($Z$3))/COLUMNS(Matrix)),MOD(ROW()-ROW($Z$3),COLUMNS(Matrix)),1,1)</f>
        <v>0</v>
      </c>
      <c r="AA470"/>
    </row>
    <row r="471" spans="26:27" ht="16" x14ac:dyDescent="0.2">
      <c r="Z471" s="8">
        <f ca="1">OFFSET(Matrix,TRUNC((ROW()-ROW($Z$3))/COLUMNS(Matrix)),MOD(ROW()-ROW($Z$3),COLUMNS(Matrix)),1,1)</f>
        <v>0</v>
      </c>
      <c r="AA471"/>
    </row>
    <row r="472" spans="26:27" ht="16" x14ac:dyDescent="0.2">
      <c r="Z472" s="8">
        <f ca="1">OFFSET(Matrix,TRUNC((ROW()-ROW($Z$3))/COLUMNS(Matrix)),MOD(ROW()-ROW($Z$3),COLUMNS(Matrix)),1,1)</f>
        <v>0</v>
      </c>
      <c r="AA472"/>
    </row>
    <row r="473" spans="26:27" ht="16" x14ac:dyDescent="0.2">
      <c r="Z473" s="8">
        <f ca="1">OFFSET(Matrix,TRUNC((ROW()-ROW($Z$3))/COLUMNS(Matrix)),MOD(ROW()-ROW($Z$3),COLUMNS(Matrix)),1,1)</f>
        <v>0</v>
      </c>
      <c r="AA473"/>
    </row>
    <row r="474" spans="26:27" ht="16" x14ac:dyDescent="0.2">
      <c r="Z474" s="8">
        <f ca="1">OFFSET(Matrix,TRUNC((ROW()-ROW($Z$3))/COLUMNS(Matrix)),MOD(ROW()-ROW($Z$3),COLUMNS(Matrix)),1,1)</f>
        <v>0</v>
      </c>
      <c r="AA474"/>
    </row>
    <row r="475" spans="26:27" ht="16" x14ac:dyDescent="0.2">
      <c r="Z475" s="8">
        <f ca="1">OFFSET(Matrix,TRUNC((ROW()-ROW($Z$3))/COLUMNS(Matrix)),MOD(ROW()-ROW($Z$3),COLUMNS(Matrix)),1,1)</f>
        <v>0</v>
      </c>
      <c r="AA475"/>
    </row>
    <row r="476" spans="26:27" ht="16" x14ac:dyDescent="0.2">
      <c r="Z476" s="8">
        <f ca="1">OFFSET(Matrix,TRUNC((ROW()-ROW($Z$3))/COLUMNS(Matrix)),MOD(ROW()-ROW($Z$3),COLUMNS(Matrix)),1,1)</f>
        <v>0</v>
      </c>
      <c r="AA476"/>
    </row>
    <row r="477" spans="26:27" ht="16" x14ac:dyDescent="0.2">
      <c r="Z477" s="8">
        <f ca="1">OFFSET(Matrix,TRUNC((ROW()-ROW($Z$3))/COLUMNS(Matrix)),MOD(ROW()-ROW($Z$3),COLUMNS(Matrix)),1,1)</f>
        <v>0</v>
      </c>
      <c r="AA477"/>
    </row>
    <row r="478" spans="26:27" ht="16" x14ac:dyDescent="0.2">
      <c r="Z478" s="8">
        <f ca="1">OFFSET(Matrix,TRUNC((ROW()-ROW($Z$3))/COLUMNS(Matrix)),MOD(ROW()-ROW($Z$3),COLUMNS(Matrix)),1,1)</f>
        <v>0</v>
      </c>
      <c r="AA478"/>
    </row>
    <row r="479" spans="26:27" ht="16" x14ac:dyDescent="0.2">
      <c r="Z479" s="8">
        <f ca="1">OFFSET(Matrix,TRUNC((ROW()-ROW($Z$3))/COLUMNS(Matrix)),MOD(ROW()-ROW($Z$3),COLUMNS(Matrix)),1,1)</f>
        <v>0</v>
      </c>
      <c r="AA479"/>
    </row>
    <row r="480" spans="26:27" ht="16" x14ac:dyDescent="0.2">
      <c r="Z480" s="8">
        <f ca="1">OFFSET(Matrix,TRUNC((ROW()-ROW($Z$3))/COLUMNS(Matrix)),MOD(ROW()-ROW($Z$3),COLUMNS(Matrix)),1,1)</f>
        <v>0</v>
      </c>
      <c r="AA480"/>
    </row>
    <row r="481" spans="26:27" ht="16" x14ac:dyDescent="0.2">
      <c r="Z481" s="8">
        <f ca="1">OFFSET(Matrix,TRUNC((ROW()-ROW($Z$3))/COLUMNS(Matrix)),MOD(ROW()-ROW($Z$3),COLUMNS(Matrix)),1,1)</f>
        <v>0</v>
      </c>
      <c r="AA481"/>
    </row>
    <row r="482" spans="26:27" ht="16" x14ac:dyDescent="0.2">
      <c r="Z482" s="8">
        <f ca="1">OFFSET(Matrix,TRUNC((ROW()-ROW($Z$3))/COLUMNS(Matrix)),MOD(ROW()-ROW($Z$3),COLUMNS(Matrix)),1,1)</f>
        <v>0</v>
      </c>
      <c r="AA482"/>
    </row>
    <row r="483" spans="26:27" ht="16" x14ac:dyDescent="0.2">
      <c r="Z483" s="8">
        <f ca="1">OFFSET(Matrix,TRUNC((ROW()-ROW($Z$3))/COLUMNS(Matrix)),MOD(ROW()-ROW($Z$3),COLUMNS(Matrix)),1,1)</f>
        <v>0</v>
      </c>
      <c r="AA483"/>
    </row>
    <row r="484" spans="26:27" ht="16" x14ac:dyDescent="0.2">
      <c r="Z484" s="8">
        <f ca="1">OFFSET(Matrix,TRUNC((ROW()-ROW($Z$3))/COLUMNS(Matrix)),MOD(ROW()-ROW($Z$3),COLUMNS(Matrix)),1,1)</f>
        <v>0</v>
      </c>
      <c r="AA484"/>
    </row>
    <row r="485" spans="26:27" ht="16" x14ac:dyDescent="0.2">
      <c r="Z485" s="8">
        <f ca="1">OFFSET(Matrix,TRUNC((ROW()-ROW($Z$3))/COLUMNS(Matrix)),MOD(ROW()-ROW($Z$3),COLUMNS(Matrix)),1,1)</f>
        <v>0</v>
      </c>
      <c r="AA485"/>
    </row>
    <row r="486" spans="26:27" ht="16" x14ac:dyDescent="0.2">
      <c r="Z486" s="8">
        <f ca="1">OFFSET(Matrix,TRUNC((ROW()-ROW($Z$3))/COLUMNS(Matrix)),MOD(ROW()-ROW($Z$3),COLUMNS(Matrix)),1,1)</f>
        <v>0</v>
      </c>
      <c r="AA486"/>
    </row>
    <row r="487" spans="26:27" ht="16" x14ac:dyDescent="0.2">
      <c r="Z487" s="8">
        <f ca="1">OFFSET(Matrix,TRUNC((ROW()-ROW($Z$3))/COLUMNS(Matrix)),MOD(ROW()-ROW($Z$3),COLUMNS(Matrix)),1,1)</f>
        <v>0</v>
      </c>
      <c r="AA487"/>
    </row>
    <row r="488" spans="26:27" ht="16" x14ac:dyDescent="0.2">
      <c r="Z488" s="8">
        <f ca="1">OFFSET(Matrix,TRUNC((ROW()-ROW($Z$3))/COLUMNS(Matrix)),MOD(ROW()-ROW($Z$3),COLUMNS(Matrix)),1,1)</f>
        <v>0</v>
      </c>
      <c r="AA488"/>
    </row>
    <row r="489" spans="26:27" ht="16" x14ac:dyDescent="0.2">
      <c r="Z489" s="8">
        <f ca="1">OFFSET(Matrix,TRUNC((ROW()-ROW($Z$3))/COLUMNS(Matrix)),MOD(ROW()-ROW($Z$3),COLUMNS(Matrix)),1,1)</f>
        <v>0</v>
      </c>
      <c r="AA489"/>
    </row>
    <row r="490" spans="26:27" ht="16" x14ac:dyDescent="0.2">
      <c r="Z490" s="8">
        <f ca="1">OFFSET(Matrix,TRUNC((ROW()-ROW($Z$3))/COLUMNS(Matrix)),MOD(ROW()-ROW($Z$3),COLUMNS(Matrix)),1,1)</f>
        <v>0</v>
      </c>
      <c r="AA490"/>
    </row>
    <row r="491" spans="26:27" ht="16" x14ac:dyDescent="0.2">
      <c r="Z491" s="8" t="str">
        <f ca="1">OFFSET(Matrix,TRUNC((ROW()-ROW($Z$3))/COLUMNS(Matrix)),MOD(ROW()-ROW($Z$3),COLUMNS(Matrix)),1,1)</f>
        <v>122 human individuals, 32 different tissues</v>
      </c>
      <c r="AA491"/>
    </row>
    <row r="492" spans="26:27" ht="16" x14ac:dyDescent="0.2">
      <c r="Z492" s="8">
        <f ca="1">OFFSET(Matrix,TRUNC((ROW()-ROW($Z$3))/COLUMNS(Matrix)),MOD(ROW()-ROW($Z$3),COLUMNS(Matrix)),1,1)</f>
        <v>0</v>
      </c>
      <c r="AA492"/>
    </row>
    <row r="493" spans="26:27" ht="16" x14ac:dyDescent="0.2">
      <c r="Z493" s="8">
        <f ca="1">OFFSET(Matrix,TRUNC((ROW()-ROW($Z$3))/COLUMNS(Matrix)),MOD(ROW()-ROW($Z$3),COLUMNS(Matrix)),1,1)</f>
        <v>0</v>
      </c>
      <c r="AA493"/>
    </row>
    <row r="494" spans="26:27" ht="16" x14ac:dyDescent="0.2">
      <c r="Z494" s="8">
        <f ca="1">OFFSET(Matrix,TRUNC((ROW()-ROW($Z$3))/COLUMNS(Matrix)),MOD(ROW()-ROW($Z$3),COLUMNS(Matrix)),1,1)</f>
        <v>0</v>
      </c>
      <c r="AA494"/>
    </row>
    <row r="495" spans="26:27" ht="16" x14ac:dyDescent="0.2">
      <c r="Z495" s="8">
        <f ca="1">OFFSET(Matrix,TRUNC((ROW()-ROW($Z$3))/COLUMNS(Matrix)),MOD(ROW()-ROW($Z$3),COLUMNS(Matrix)),1,1)</f>
        <v>0</v>
      </c>
      <c r="AA495"/>
    </row>
    <row r="496" spans="26:27" ht="16" x14ac:dyDescent="0.2">
      <c r="Z496" s="8">
        <f ca="1">OFFSET(Matrix,TRUNC((ROW()-ROW($Z$3))/COLUMNS(Matrix)),MOD(ROW()-ROW($Z$3),COLUMNS(Matrix)),1,1)</f>
        <v>0</v>
      </c>
      <c r="AA496"/>
    </row>
    <row r="497" spans="26:27" ht="16" x14ac:dyDescent="0.2">
      <c r="Z497" s="8">
        <f ca="1">OFFSET(Matrix,TRUNC((ROW()-ROW($Z$3))/COLUMNS(Matrix)),MOD(ROW()-ROW($Z$3),COLUMNS(Matrix)),1,1)</f>
        <v>0</v>
      </c>
      <c r="AA497"/>
    </row>
    <row r="498" spans="26:27" ht="16" x14ac:dyDescent="0.2">
      <c r="Z498" s="8">
        <f ca="1">OFFSET(Matrix,TRUNC((ROW()-ROW($Z$3))/COLUMNS(Matrix)),MOD(ROW()-ROW($Z$3),COLUMNS(Matrix)),1,1)</f>
        <v>0</v>
      </c>
      <c r="AA498"/>
    </row>
    <row r="499" spans="26:27" ht="16" x14ac:dyDescent="0.2">
      <c r="Z499" s="8">
        <f ca="1">OFFSET(Matrix,TRUNC((ROW()-ROW($Z$3))/COLUMNS(Matrix)),MOD(ROW()-ROW($Z$3),COLUMNS(Matrix)),1,1)</f>
        <v>0</v>
      </c>
      <c r="AA499"/>
    </row>
    <row r="500" spans="26:27" ht="16" x14ac:dyDescent="0.2">
      <c r="Z500" s="8">
        <f ca="1">OFFSET(Matrix,TRUNC((ROW()-ROW($Z$3))/COLUMNS(Matrix)),MOD(ROW()-ROW($Z$3),COLUMNS(Matrix)),1,1)</f>
        <v>0</v>
      </c>
      <c r="AA500"/>
    </row>
    <row r="501" spans="26:27" ht="16" x14ac:dyDescent="0.2">
      <c r="Z501" s="8">
        <f ca="1">OFFSET(Matrix,TRUNC((ROW()-ROW($Z$3))/COLUMNS(Matrix)),MOD(ROW()-ROW($Z$3),COLUMNS(Matrix)),1,1)</f>
        <v>0</v>
      </c>
      <c r="AA501"/>
    </row>
    <row r="502" spans="26:27" ht="16" x14ac:dyDescent="0.2">
      <c r="Z502" s="8">
        <f ca="1">OFFSET(Matrix,TRUNC((ROW()-ROW($Z$3))/COLUMNS(Matrix)),MOD(ROW()-ROW($Z$3),COLUMNS(Matrix)),1,1)</f>
        <v>0</v>
      </c>
      <c r="AA502"/>
    </row>
    <row r="503" spans="26:27" ht="16" x14ac:dyDescent="0.2">
      <c r="Z503" s="8">
        <f ca="1">OFFSET(Matrix,TRUNC((ROW()-ROW($Z$3))/COLUMNS(Matrix)),MOD(ROW()-ROW($Z$3),COLUMNS(Matrix)),1,1)</f>
        <v>0</v>
      </c>
      <c r="AA503"/>
    </row>
    <row r="504" spans="26:27" ht="16" x14ac:dyDescent="0.2">
      <c r="Z504" s="8">
        <f ca="1">OFFSET(Matrix,TRUNC((ROW()-ROW($Z$3))/COLUMNS(Matrix)),MOD(ROW()-ROW($Z$3),COLUMNS(Matrix)),1,1)</f>
        <v>0</v>
      </c>
      <c r="AA504"/>
    </row>
    <row r="505" spans="26:27" ht="16" x14ac:dyDescent="0.2">
      <c r="Z505" s="8">
        <f ca="1">OFFSET(Matrix,TRUNC((ROW()-ROW($Z$3))/COLUMNS(Matrix)),MOD(ROW()-ROW($Z$3),COLUMNS(Matrix)),1,1)</f>
        <v>0</v>
      </c>
      <c r="AA505"/>
    </row>
    <row r="506" spans="26:27" ht="16" x14ac:dyDescent="0.2">
      <c r="Z506" s="8">
        <f ca="1">OFFSET(Matrix,TRUNC((ROW()-ROW($Z$3))/COLUMNS(Matrix)),MOD(ROW()-ROW($Z$3),COLUMNS(Matrix)),1,1)</f>
        <v>0</v>
      </c>
      <c r="AA506"/>
    </row>
    <row r="507" spans="26:27" ht="16" x14ac:dyDescent="0.2">
      <c r="Z507" s="8">
        <f ca="1">OFFSET(Matrix,TRUNC((ROW()-ROW($Z$3))/COLUMNS(Matrix)),MOD(ROW()-ROW($Z$3),COLUMNS(Matrix)),1,1)</f>
        <v>0</v>
      </c>
      <c r="AA507"/>
    </row>
    <row r="508" spans="26:27" ht="16" x14ac:dyDescent="0.2">
      <c r="Z508" s="8">
        <f ca="1">OFFSET(Matrix,TRUNC((ROW()-ROW($Z$3))/COLUMNS(Matrix)),MOD(ROW()-ROW($Z$3),COLUMNS(Matrix)),1,1)</f>
        <v>0</v>
      </c>
      <c r="AA508"/>
    </row>
    <row r="509" spans="26:27" ht="16" x14ac:dyDescent="0.2">
      <c r="Z509" s="8">
        <f ca="1">OFFSET(Matrix,TRUNC((ROW()-ROW($Z$3))/COLUMNS(Matrix)),MOD(ROW()-ROW($Z$3),COLUMNS(Matrix)),1,1)</f>
        <v>0</v>
      </c>
      <c r="AA509"/>
    </row>
    <row r="510" spans="26:27" ht="16" x14ac:dyDescent="0.2">
      <c r="Z510" s="8">
        <f ca="1">OFFSET(Matrix,TRUNC((ROW()-ROW($Z$3))/COLUMNS(Matrix)),MOD(ROW()-ROW($Z$3),COLUMNS(Matrix)),1,1)</f>
        <v>0</v>
      </c>
      <c r="AA510"/>
    </row>
    <row r="511" spans="26:27" ht="16" x14ac:dyDescent="0.2">
      <c r="Z511" s="8">
        <f ca="1">OFFSET(Matrix,TRUNC((ROW()-ROW($Z$3))/COLUMNS(Matrix)),MOD(ROW()-ROW($Z$3),COLUMNS(Matrix)),1,1)</f>
        <v>0</v>
      </c>
      <c r="AA511"/>
    </row>
    <row r="512" spans="26:27" ht="16" x14ac:dyDescent="0.2">
      <c r="Z512" s="8">
        <f ca="1">OFFSET(Matrix,TRUNC((ROW()-ROW($Z$3))/COLUMNS(Matrix)),MOD(ROW()-ROW($Z$3),COLUMNS(Matrix)),1,1)</f>
        <v>0</v>
      </c>
      <c r="AA512"/>
    </row>
    <row r="513" spans="26:27" ht="16" x14ac:dyDescent="0.2">
      <c r="Z513" s="8">
        <f ca="1">OFFSET(Matrix,TRUNC((ROW()-ROW($Z$3))/COLUMNS(Matrix)),MOD(ROW()-ROW($Z$3),COLUMNS(Matrix)),1,1)</f>
        <v>0</v>
      </c>
      <c r="AA513"/>
    </row>
    <row r="514" spans="26:27" ht="16" x14ac:dyDescent="0.2">
      <c r="Z514" s="8">
        <f ca="1">OFFSET(Matrix,TRUNC((ROW()-ROW($Z$3))/COLUMNS(Matrix)),MOD(ROW()-ROW($Z$3),COLUMNS(Matrix)),1,1)</f>
        <v>0</v>
      </c>
      <c r="AA514"/>
    </row>
    <row r="515" spans="26:27" ht="16" x14ac:dyDescent="0.2">
      <c r="Z515" s="8">
        <f ca="1">OFFSET(Matrix,TRUNC((ROW()-ROW($Z$3))/COLUMNS(Matrix)),MOD(ROW()-ROW($Z$3),COLUMNS(Matrix)),1,1)</f>
        <v>0</v>
      </c>
      <c r="AA515"/>
    </row>
    <row r="516" spans="26:27" ht="16" x14ac:dyDescent="0.2">
      <c r="Z516" s="8">
        <f ca="1">OFFSET(Matrix,TRUNC((ROW()-ROW($Z$3))/COLUMNS(Matrix)),MOD(ROW()-ROW($Z$3),COLUMNS(Matrix)),1,1)</f>
        <v>0</v>
      </c>
      <c r="AA516"/>
    </row>
    <row r="517" spans="26:27" ht="16" x14ac:dyDescent="0.2">
      <c r="Z517" s="8">
        <f ca="1">OFFSET(Matrix,TRUNC((ROW()-ROW($Z$3))/COLUMNS(Matrix)),MOD(ROW()-ROW($Z$3),COLUMNS(Matrix)),1,1)</f>
        <v>0</v>
      </c>
      <c r="AA517"/>
    </row>
    <row r="518" spans="26:27" ht="16" x14ac:dyDescent="0.2">
      <c r="Z518" s="8">
        <f ca="1">OFFSET(Matrix,TRUNC((ROW()-ROW($Z$3))/COLUMNS(Matrix)),MOD(ROW()-ROW($Z$3),COLUMNS(Matrix)),1,1)</f>
        <v>0</v>
      </c>
      <c r="AA518"/>
    </row>
    <row r="519" spans="26:27" ht="16" x14ac:dyDescent="0.2">
      <c r="Z519" s="8">
        <f ca="1">OFFSET(Matrix,TRUNC((ROW()-ROW($Z$3))/COLUMNS(Matrix)),MOD(ROW()-ROW($Z$3),COLUMNS(Matrix)),1,1)</f>
        <v>0</v>
      </c>
      <c r="AA519"/>
    </row>
    <row r="520" spans="26:27" ht="16" x14ac:dyDescent="0.2">
      <c r="Z520" s="8">
        <f ca="1">OFFSET(Matrix,TRUNC((ROW()-ROW($Z$3))/COLUMNS(Matrix)),MOD(ROW()-ROW($Z$3),COLUMNS(Matrix)),1,1)</f>
        <v>0</v>
      </c>
      <c r="AA520"/>
    </row>
    <row r="521" spans="26:27" ht="16" x14ac:dyDescent="0.2">
      <c r="Z521" s="8">
        <f ca="1">OFFSET(Matrix,TRUNC((ROW()-ROW($Z$3))/COLUMNS(Matrix)),MOD(ROW()-ROW($Z$3),COLUMNS(Matrix)),1,1)</f>
        <v>0</v>
      </c>
      <c r="AA521"/>
    </row>
    <row r="522" spans="26:27" ht="16" x14ac:dyDescent="0.2">
      <c r="Z522" s="8">
        <f ca="1">OFFSET(Matrix,TRUNC((ROW()-ROW($Z$3))/COLUMNS(Matrix)),MOD(ROW()-ROW($Z$3),COLUMNS(Matrix)),1,1)</f>
        <v>0</v>
      </c>
      <c r="AA522"/>
    </row>
    <row r="523" spans="26:27" ht="16" x14ac:dyDescent="0.2">
      <c r="Z523" s="8">
        <f ca="1">OFFSET(Matrix,TRUNC((ROW()-ROW($Z$3))/COLUMNS(Matrix)),MOD(ROW()-ROW($Z$3),COLUMNS(Matrix)),1,1)</f>
        <v>0</v>
      </c>
      <c r="AA523"/>
    </row>
    <row r="524" spans="26:27" ht="16" x14ac:dyDescent="0.2">
      <c r="Z524" s="8">
        <f ca="1">OFFSET(Matrix,TRUNC((ROW()-ROW($Z$3))/COLUMNS(Matrix)),MOD(ROW()-ROW($Z$3),COLUMNS(Matrix)),1,1)</f>
        <v>0</v>
      </c>
      <c r="AA524"/>
    </row>
    <row r="525" spans="26:27" ht="16" x14ac:dyDescent="0.2">
      <c r="Z525" s="8">
        <f ca="1">OFFSET(Matrix,TRUNC((ROW()-ROW($Z$3))/COLUMNS(Matrix)),MOD(ROW()-ROW($Z$3),COLUMNS(Matrix)),1,1)</f>
        <v>0</v>
      </c>
      <c r="AA525"/>
    </row>
    <row r="526" spans="26:27" ht="16" x14ac:dyDescent="0.2">
      <c r="Z526" s="8">
        <f ca="1">OFFSET(Matrix,TRUNC((ROW()-ROW($Z$3))/COLUMNS(Matrix)),MOD(ROW()-ROW($Z$3),COLUMNS(Matrix)),1,1)</f>
        <v>0</v>
      </c>
      <c r="AA526"/>
    </row>
    <row r="527" spans="26:27" ht="16" x14ac:dyDescent="0.2">
      <c r="Z527" s="8">
        <f ca="1">OFFSET(Matrix,TRUNC((ROW()-ROW($Z$3))/COLUMNS(Matrix)),MOD(ROW()-ROW($Z$3),COLUMNS(Matrix)),1,1)</f>
        <v>0</v>
      </c>
      <c r="AA527"/>
    </row>
    <row r="528" spans="26:27" ht="16" x14ac:dyDescent="0.2">
      <c r="Z528" s="8">
        <f ca="1">OFFSET(Matrix,TRUNC((ROW()-ROW($Z$3))/COLUMNS(Matrix)),MOD(ROW()-ROW($Z$3),COLUMNS(Matrix)),1,1)</f>
        <v>0</v>
      </c>
      <c r="AA528"/>
    </row>
    <row r="529" spans="26:27" ht="16" x14ac:dyDescent="0.2">
      <c r="Z529" s="8">
        <f ca="1">OFFSET(Matrix,TRUNC((ROW()-ROW($Z$3))/COLUMNS(Matrix)),MOD(ROW()-ROW($Z$3),COLUMNS(Matrix)),1,1)</f>
        <v>0</v>
      </c>
      <c r="AA529"/>
    </row>
    <row r="530" spans="26:27" ht="16" x14ac:dyDescent="0.2">
      <c r="Z530" s="8">
        <f ca="1">OFFSET(Matrix,TRUNC((ROW()-ROW($Z$3))/COLUMNS(Matrix)),MOD(ROW()-ROW($Z$3),COLUMNS(Matrix)),1,1)</f>
        <v>0</v>
      </c>
      <c r="AA530"/>
    </row>
    <row r="531" spans="26:27" ht="16" x14ac:dyDescent="0.2">
      <c r="Z531" s="8">
        <f ca="1">OFFSET(Matrix,TRUNC((ROW()-ROW($Z$3))/COLUMNS(Matrix)),MOD(ROW()-ROW($Z$3),COLUMNS(Matrix)),1,1)</f>
        <v>0</v>
      </c>
      <c r="AA531"/>
    </row>
    <row r="532" spans="26:27" ht="16" x14ac:dyDescent="0.2">
      <c r="Z532" s="8">
        <f ca="1">OFFSET(Matrix,TRUNC((ROW()-ROW($Z$3))/COLUMNS(Matrix)),MOD(ROW()-ROW($Z$3),COLUMNS(Matrix)),1,1)</f>
        <v>0</v>
      </c>
      <c r="AA532"/>
    </row>
    <row r="533" spans="26:27" ht="16" x14ac:dyDescent="0.2">
      <c r="Z533" s="8">
        <f ca="1">OFFSET(Matrix,TRUNC((ROW()-ROW($Z$3))/COLUMNS(Matrix)),MOD(ROW()-ROW($Z$3),COLUMNS(Matrix)),1,1)</f>
        <v>0</v>
      </c>
      <c r="AA533"/>
    </row>
    <row r="534" spans="26:27" ht="16" x14ac:dyDescent="0.2">
      <c r="Z534" s="8">
        <f ca="1">OFFSET(Matrix,TRUNC((ROW()-ROW($Z$3))/COLUMNS(Matrix)),MOD(ROW()-ROW($Z$3),COLUMNS(Matrix)),1,1)</f>
        <v>0</v>
      </c>
      <c r="AA534"/>
    </row>
    <row r="535" spans="26:27" ht="16" x14ac:dyDescent="0.2">
      <c r="Z535" s="8">
        <f ca="1">OFFSET(Matrix,TRUNC((ROW()-ROW($Z$3))/COLUMNS(Matrix)),MOD(ROW()-ROW($Z$3),COLUMNS(Matrix)),1,1)</f>
        <v>0</v>
      </c>
      <c r="AA535"/>
    </row>
    <row r="536" spans="26:27" ht="16" x14ac:dyDescent="0.2">
      <c r="Z536" s="8">
        <f ca="1">OFFSET(Matrix,TRUNC((ROW()-ROW($Z$3))/COLUMNS(Matrix)),MOD(ROW()-ROW($Z$3),COLUMNS(Matrix)),1,1)</f>
        <v>0</v>
      </c>
      <c r="AA536"/>
    </row>
    <row r="537" spans="26:27" ht="16" x14ac:dyDescent="0.2">
      <c r="Z537" s="8">
        <f ca="1">OFFSET(Matrix,TRUNC((ROW()-ROW($Z$3))/COLUMNS(Matrix)),MOD(ROW()-ROW($Z$3),COLUMNS(Matrix)),1,1)</f>
        <v>0</v>
      </c>
      <c r="AA537"/>
    </row>
    <row r="538" spans="26:27" ht="16" x14ac:dyDescent="0.2">
      <c r="Z538" s="8">
        <f ca="1">OFFSET(Matrix,TRUNC((ROW()-ROW($Z$3))/COLUMNS(Matrix)),MOD(ROW()-ROW($Z$3),COLUMNS(Matrix)),1,1)</f>
        <v>0</v>
      </c>
      <c r="AA538"/>
    </row>
    <row r="539" spans="26:27" ht="16" x14ac:dyDescent="0.2">
      <c r="Z539" s="8">
        <f ca="1">OFFSET(Matrix,TRUNC((ROW()-ROW($Z$3))/COLUMNS(Matrix)),MOD(ROW()-ROW($Z$3),COLUMNS(Matrix)),1,1)</f>
        <v>0</v>
      </c>
      <c r="AA539"/>
    </row>
    <row r="540" spans="26:27" ht="16" x14ac:dyDescent="0.2">
      <c r="Z540" s="8">
        <f ca="1">OFFSET(Matrix,TRUNC((ROW()-ROW($Z$3))/COLUMNS(Matrix)),MOD(ROW()-ROW($Z$3),COLUMNS(Matrix)),1,1)</f>
        <v>0</v>
      </c>
      <c r="AA540"/>
    </row>
    <row r="541" spans="26:27" ht="16" x14ac:dyDescent="0.2">
      <c r="Z541" s="8">
        <f ca="1">OFFSET(Matrix,TRUNC((ROW()-ROW($Z$3))/COLUMNS(Matrix)),MOD(ROW()-ROW($Z$3),COLUMNS(Matrix)),1,1)</f>
        <v>0</v>
      </c>
      <c r="AA541"/>
    </row>
    <row r="542" spans="26:27" ht="16" x14ac:dyDescent="0.2">
      <c r="Z542" s="8">
        <f ca="1">OFFSET(Matrix,TRUNC((ROW()-ROW($Z$3))/COLUMNS(Matrix)),MOD(ROW()-ROW($Z$3),COLUMNS(Matrix)),1,1)</f>
        <v>0</v>
      </c>
      <c r="AA542"/>
    </row>
    <row r="543" spans="26:27" ht="16" x14ac:dyDescent="0.2">
      <c r="Z543" s="8">
        <f ca="1">OFFSET(Matrix,TRUNC((ROW()-ROW($Z$3))/COLUMNS(Matrix)),MOD(ROW()-ROW($Z$3),COLUMNS(Matrix)),1,1)</f>
        <v>0</v>
      </c>
      <c r="AA543"/>
    </row>
    <row r="544" spans="26:27" ht="16" x14ac:dyDescent="0.2">
      <c r="Z544" s="8">
        <f ca="1">OFFSET(Matrix,TRUNC((ROW()-ROW($Z$3))/COLUMNS(Matrix)),MOD(ROW()-ROW($Z$3),COLUMNS(Matrix)),1,1)</f>
        <v>0</v>
      </c>
      <c r="AA544"/>
    </row>
    <row r="545" spans="26:27" ht="16" x14ac:dyDescent="0.2">
      <c r="Z545" s="8">
        <f ca="1">OFFSET(Matrix,TRUNC((ROW()-ROW($Z$3))/COLUMNS(Matrix)),MOD(ROW()-ROW($Z$3),COLUMNS(Matrix)),1,1)</f>
        <v>0</v>
      </c>
      <c r="AA545"/>
    </row>
    <row r="546" spans="26:27" ht="16" x14ac:dyDescent="0.2">
      <c r="Z546" s="8">
        <f ca="1">OFFSET(Matrix,TRUNC((ROW()-ROW($Z$3))/COLUMNS(Matrix)),MOD(ROW()-ROW($Z$3),COLUMNS(Matrix)),1,1)</f>
        <v>0</v>
      </c>
      <c r="AA546"/>
    </row>
    <row r="547" spans="26:27" ht="16" x14ac:dyDescent="0.2">
      <c r="Z547" s="8">
        <f ca="1">OFFSET(Matrix,TRUNC((ROW()-ROW($Z$3))/COLUMNS(Matrix)),MOD(ROW()-ROW($Z$3),COLUMNS(Matrix)),1,1)</f>
        <v>0</v>
      </c>
      <c r="AA547"/>
    </row>
    <row r="548" spans="26:27" ht="16" x14ac:dyDescent="0.2">
      <c r="Z548" s="8">
        <f ca="1">OFFSET(Matrix,TRUNC((ROW()-ROW($Z$3))/COLUMNS(Matrix)),MOD(ROW()-ROW($Z$3),COLUMNS(Matrix)),1,1)</f>
        <v>0</v>
      </c>
      <c r="AA548"/>
    </row>
    <row r="549" spans="26:27" ht="16" x14ac:dyDescent="0.2">
      <c r="Z549" s="8">
        <f ca="1">OFFSET(Matrix,TRUNC((ROW()-ROW($Z$3))/COLUMNS(Matrix)),MOD(ROW()-ROW($Z$3),COLUMNS(Matrix)),1,1)</f>
        <v>0</v>
      </c>
      <c r="AA549"/>
    </row>
    <row r="550" spans="26:27" ht="16" x14ac:dyDescent="0.2">
      <c r="Z550" s="8">
        <f ca="1">OFFSET(Matrix,TRUNC((ROW()-ROW($Z$3))/COLUMNS(Matrix)),MOD(ROW()-ROW($Z$3),COLUMNS(Matrix)),1,1)</f>
        <v>0</v>
      </c>
      <c r="AA550"/>
    </row>
    <row r="551" spans="26:27" ht="16" x14ac:dyDescent="0.2">
      <c r="Z551" s="8">
        <f ca="1">OFFSET(Matrix,TRUNC((ROW()-ROW($Z$3))/COLUMNS(Matrix)),MOD(ROW()-ROW($Z$3),COLUMNS(Matrix)),1,1)</f>
        <v>0</v>
      </c>
      <c r="AA551"/>
    </row>
    <row r="552" spans="26:27" ht="16" x14ac:dyDescent="0.2">
      <c r="Z552" s="8">
        <f ca="1">OFFSET(Matrix,TRUNC((ROW()-ROW($Z$3))/COLUMNS(Matrix)),MOD(ROW()-ROW($Z$3),COLUMNS(Matrix)),1,1)</f>
        <v>0</v>
      </c>
      <c r="AA552"/>
    </row>
    <row r="553" spans="26:27" ht="16" x14ac:dyDescent="0.2">
      <c r="Z553" s="8">
        <f ca="1">OFFSET(Matrix,TRUNC((ROW()-ROW($Z$3))/COLUMNS(Matrix)),MOD(ROW()-ROW($Z$3),COLUMNS(Matrix)),1,1)</f>
        <v>0</v>
      </c>
      <c r="AA553"/>
    </row>
    <row r="554" spans="26:27" ht="16" x14ac:dyDescent="0.2">
      <c r="Z554" s="8">
        <f ca="1">OFFSET(Matrix,TRUNC((ROW()-ROW($Z$3))/COLUMNS(Matrix)),MOD(ROW()-ROW($Z$3),COLUMNS(Matrix)),1,1)</f>
        <v>0</v>
      </c>
      <c r="AA554"/>
    </row>
    <row r="555" spans="26:27" ht="16" x14ac:dyDescent="0.2">
      <c r="Z555" s="8">
        <f ca="1">OFFSET(Matrix,TRUNC((ROW()-ROW($Z$3))/COLUMNS(Matrix)),MOD(ROW()-ROW($Z$3),COLUMNS(Matrix)),1,1)</f>
        <v>0</v>
      </c>
      <c r="AA555"/>
    </row>
    <row r="556" spans="26:27" ht="16" x14ac:dyDescent="0.2">
      <c r="Z556" s="8">
        <f ca="1">OFFSET(Matrix,TRUNC((ROW()-ROW($Z$3))/COLUMNS(Matrix)),MOD(ROW()-ROW($Z$3),COLUMNS(Matrix)),1,1)</f>
        <v>0</v>
      </c>
      <c r="AA556"/>
    </row>
    <row r="557" spans="26:27" ht="16" x14ac:dyDescent="0.2">
      <c r="Z557" s="8">
        <f ca="1">OFFSET(Matrix,TRUNC((ROW()-ROW($Z$3))/COLUMNS(Matrix)),MOD(ROW()-ROW($Z$3),COLUMNS(Matrix)),1,1)</f>
        <v>0</v>
      </c>
      <c r="AA557"/>
    </row>
    <row r="558" spans="26:27" ht="16" x14ac:dyDescent="0.2">
      <c r="Z558" s="8">
        <f ca="1">OFFSET(Matrix,TRUNC((ROW()-ROW($Z$3))/COLUMNS(Matrix)),MOD(ROW()-ROW($Z$3),COLUMNS(Matrix)),1,1)</f>
        <v>0</v>
      </c>
      <c r="AA558"/>
    </row>
    <row r="559" spans="26:27" ht="16" x14ac:dyDescent="0.2">
      <c r="Z559" s="8">
        <f ca="1">OFFSET(Matrix,TRUNC((ROW()-ROW($Z$3))/COLUMNS(Matrix)),MOD(ROW()-ROW($Z$3),COLUMNS(Matrix)),1,1)</f>
        <v>0</v>
      </c>
      <c r="AA559"/>
    </row>
    <row r="560" spans="26:27" ht="16" x14ac:dyDescent="0.2">
      <c r="Z560" s="8">
        <f ca="1">OFFSET(Matrix,TRUNC((ROW()-ROW($Z$3))/COLUMNS(Matrix)),MOD(ROW()-ROW($Z$3),COLUMNS(Matrix)),1,1)</f>
        <v>0</v>
      </c>
      <c r="AA560"/>
    </row>
    <row r="561" spans="26:27" ht="16" x14ac:dyDescent="0.2">
      <c r="Z561" s="8">
        <f ca="1">OFFSET(Matrix,TRUNC((ROW()-ROW($Z$3))/COLUMNS(Matrix)),MOD(ROW()-ROW($Z$3),COLUMNS(Matrix)),1,1)</f>
        <v>0</v>
      </c>
      <c r="AA561"/>
    </row>
    <row r="562" spans="26:27" ht="16" x14ac:dyDescent="0.2">
      <c r="Z562" s="8">
        <f ca="1">OFFSET(Matrix,TRUNC((ROW()-ROW($Z$3))/COLUMNS(Matrix)),MOD(ROW()-ROW($Z$3),COLUMNS(Matrix)),1,1)</f>
        <v>0</v>
      </c>
      <c r="AA562"/>
    </row>
    <row r="563" spans="26:27" ht="16" x14ac:dyDescent="0.2">
      <c r="Z563" s="8">
        <f ca="1">OFFSET(Matrix,TRUNC((ROW()-ROW($Z$3))/COLUMNS(Matrix)),MOD(ROW()-ROW($Z$3),COLUMNS(Matrix)),1,1)</f>
        <v>0</v>
      </c>
      <c r="AA563"/>
    </row>
    <row r="564" spans="26:27" ht="16" x14ac:dyDescent="0.2">
      <c r="Z564" s="8">
        <f ca="1">OFFSET(Matrix,TRUNC((ROW()-ROW($Z$3))/COLUMNS(Matrix)),MOD(ROW()-ROW($Z$3),COLUMNS(Matrix)),1,1)</f>
        <v>0</v>
      </c>
      <c r="AA564"/>
    </row>
    <row r="565" spans="26:27" ht="16" x14ac:dyDescent="0.2">
      <c r="Z565" s="8">
        <f ca="1">OFFSET(Matrix,TRUNC((ROW()-ROW($Z$3))/COLUMNS(Matrix)),MOD(ROW()-ROW($Z$3),COLUMNS(Matrix)),1,1)</f>
        <v>0</v>
      </c>
      <c r="AA565"/>
    </row>
    <row r="566" spans="26:27" ht="16" x14ac:dyDescent="0.2">
      <c r="Z566" s="8">
        <f ca="1">OFFSET(Matrix,TRUNC((ROW()-ROW($Z$3))/COLUMNS(Matrix)),MOD(ROW()-ROW($Z$3),COLUMNS(Matrix)),1,1)</f>
        <v>0</v>
      </c>
      <c r="AA566"/>
    </row>
    <row r="567" spans="26:27" ht="16" x14ac:dyDescent="0.2">
      <c r="Z567" s="8">
        <f ca="1">OFFSET(Matrix,TRUNC((ROW()-ROW($Z$3))/COLUMNS(Matrix)),MOD(ROW()-ROW($Z$3),COLUMNS(Matrix)),1,1)</f>
        <v>0</v>
      </c>
      <c r="AA567"/>
    </row>
    <row r="568" spans="26:27" ht="16" x14ac:dyDescent="0.2">
      <c r="Z568" s="8">
        <f ca="1">OFFSET(Matrix,TRUNC((ROW()-ROW($Z$3))/COLUMNS(Matrix)),MOD(ROW()-ROW($Z$3),COLUMNS(Matrix)),1,1)</f>
        <v>0</v>
      </c>
      <c r="AA568"/>
    </row>
    <row r="569" spans="26:27" ht="16" x14ac:dyDescent="0.2">
      <c r="Z569" s="8">
        <f ca="1">OFFSET(Matrix,TRUNC((ROW()-ROW($Z$3))/COLUMNS(Matrix)),MOD(ROW()-ROW($Z$3),COLUMNS(Matrix)),1,1)</f>
        <v>0</v>
      </c>
      <c r="AA569"/>
    </row>
    <row r="570" spans="26:27" ht="16" x14ac:dyDescent="0.2">
      <c r="Z570" s="8">
        <f ca="1">OFFSET(Matrix,TRUNC((ROW()-ROW($Z$3))/COLUMNS(Matrix)),MOD(ROW()-ROW($Z$3),COLUMNS(Matrix)),1,1)</f>
        <v>0</v>
      </c>
      <c r="AA570"/>
    </row>
    <row r="571" spans="26:27" ht="16" x14ac:dyDescent="0.2">
      <c r="Z571" s="8">
        <f ca="1">OFFSET(Matrix,TRUNC((ROW()-ROW($Z$3))/COLUMNS(Matrix)),MOD(ROW()-ROW($Z$3),COLUMNS(Matrix)),1,1)</f>
        <v>0</v>
      </c>
      <c r="AA571"/>
    </row>
    <row r="572" spans="26:27" ht="16" x14ac:dyDescent="0.2">
      <c r="Z572" s="8">
        <f ca="1">OFFSET(Matrix,TRUNC((ROW()-ROW($Z$3))/COLUMNS(Matrix)),MOD(ROW()-ROW($Z$3),COLUMNS(Matrix)),1,1)</f>
        <v>0</v>
      </c>
      <c r="AA572"/>
    </row>
    <row r="573" spans="26:27" ht="16" x14ac:dyDescent="0.2">
      <c r="Z573" s="8">
        <f ca="1">OFFSET(Matrix,TRUNC((ROW()-ROW($Z$3))/COLUMNS(Matrix)),MOD(ROW()-ROW($Z$3),COLUMNS(Matrix)),1,1)</f>
        <v>0</v>
      </c>
      <c r="AA573"/>
    </row>
    <row r="574" spans="26:27" ht="16" x14ac:dyDescent="0.2">
      <c r="Z574" s="8">
        <f ca="1">OFFSET(Matrix,TRUNC((ROW()-ROW($Z$3))/COLUMNS(Matrix)),MOD(ROW()-ROW($Z$3),COLUMNS(Matrix)),1,1)</f>
        <v>0</v>
      </c>
      <c r="AA574"/>
    </row>
    <row r="575" spans="26:27" ht="16" x14ac:dyDescent="0.2">
      <c r="Z575" s="8">
        <f ca="1">OFFSET(Matrix,TRUNC((ROW()-ROW($Z$3))/COLUMNS(Matrix)),MOD(ROW()-ROW($Z$3),COLUMNS(Matrix)),1,1)</f>
        <v>0</v>
      </c>
      <c r="AA575"/>
    </row>
    <row r="576" spans="26:27" ht="16" x14ac:dyDescent="0.2">
      <c r="Z576" s="8">
        <f ca="1">OFFSET(Matrix,TRUNC((ROW()-ROW($Z$3))/COLUMNS(Matrix)),MOD(ROW()-ROW($Z$3),COLUMNS(Matrix)),1,1)</f>
        <v>0</v>
      </c>
      <c r="AA576"/>
    </row>
    <row r="577" spans="26:27" ht="16" x14ac:dyDescent="0.2">
      <c r="Z577" s="8">
        <f ca="1">OFFSET(Matrix,TRUNC((ROW()-ROW($Z$3))/COLUMNS(Matrix)),MOD(ROW()-ROW($Z$3),COLUMNS(Matrix)),1,1)</f>
        <v>0</v>
      </c>
      <c r="AA577"/>
    </row>
    <row r="578" spans="26:27" ht="16" x14ac:dyDescent="0.2">
      <c r="Z578" s="8">
        <f ca="1">OFFSET(Matrix,TRUNC((ROW()-ROW($Z$3))/COLUMNS(Matrix)),MOD(ROW()-ROW($Z$3),COLUMNS(Matrix)),1,1)</f>
        <v>0</v>
      </c>
      <c r="AA578"/>
    </row>
    <row r="579" spans="26:27" ht="16" x14ac:dyDescent="0.2">
      <c r="Z579" s="8">
        <f ca="1">OFFSET(Matrix,TRUNC((ROW()-ROW($Z$3))/COLUMNS(Matrix)),MOD(ROW()-ROW($Z$3),COLUMNS(Matrix)),1,1)</f>
        <v>0</v>
      </c>
      <c r="AA579"/>
    </row>
    <row r="580" spans="26:27" ht="16" x14ac:dyDescent="0.2">
      <c r="Z580" s="8">
        <f ca="1">OFFSET(Matrix,TRUNC((ROW()-ROW($Z$3))/COLUMNS(Matrix)),MOD(ROW()-ROW($Z$3),COLUMNS(Matrix)),1,1)</f>
        <v>0</v>
      </c>
      <c r="AA580"/>
    </row>
    <row r="581" spans="26:27" ht="16" x14ac:dyDescent="0.2">
      <c r="Z581" s="8">
        <f ca="1">OFFSET(Matrix,TRUNC((ROW()-ROW($Z$3))/COLUMNS(Matrix)),MOD(ROW()-ROW($Z$3),COLUMNS(Matrix)),1,1)</f>
        <v>0</v>
      </c>
      <c r="AA581"/>
    </row>
    <row r="582" spans="26:27" ht="16" x14ac:dyDescent="0.2">
      <c r="Z582" s="8">
        <f ca="1">OFFSET(Matrix,TRUNC((ROW()-ROW($Z$3))/COLUMNS(Matrix)),MOD(ROW()-ROW($Z$3),COLUMNS(Matrix)),1,1)</f>
        <v>0</v>
      </c>
      <c r="AA582"/>
    </row>
    <row r="583" spans="26:27" ht="16" x14ac:dyDescent="0.2">
      <c r="Z583" s="8">
        <f ca="1">OFFSET(Matrix,TRUNC((ROW()-ROW($Z$3))/COLUMNS(Matrix)),MOD(ROW()-ROW($Z$3),COLUMNS(Matrix)),1,1)</f>
        <v>0</v>
      </c>
      <c r="AA583"/>
    </row>
    <row r="584" spans="26:27" ht="16" x14ac:dyDescent="0.2">
      <c r="Z584" s="8">
        <f ca="1">OFFSET(Matrix,TRUNC((ROW()-ROW($Z$3))/COLUMNS(Matrix)),MOD(ROW()-ROW($Z$3),COLUMNS(Matrix)),1,1)</f>
        <v>0</v>
      </c>
      <c r="AA584"/>
    </row>
    <row r="585" spans="26:27" ht="16" x14ac:dyDescent="0.2">
      <c r="Z585" s="8">
        <f ca="1">OFFSET(Matrix,TRUNC((ROW()-ROW($Z$3))/COLUMNS(Matrix)),MOD(ROW()-ROW($Z$3),COLUMNS(Matrix)),1,1)</f>
        <v>0</v>
      </c>
      <c r="AA585"/>
    </row>
    <row r="586" spans="26:27" ht="16" x14ac:dyDescent="0.2">
      <c r="Z586" s="8">
        <f ca="1">OFFSET(Matrix,TRUNC((ROW()-ROW($Z$3))/COLUMNS(Matrix)),MOD(ROW()-ROW($Z$3),COLUMNS(Matrix)),1,1)</f>
        <v>0</v>
      </c>
      <c r="AA586"/>
    </row>
    <row r="587" spans="26:27" ht="16" x14ac:dyDescent="0.2">
      <c r="Z587" s="8">
        <f ca="1">OFFSET(Matrix,TRUNC((ROW()-ROW($Z$3))/COLUMNS(Matrix)),MOD(ROW()-ROW($Z$3),COLUMNS(Matrix)),1,1)</f>
        <v>0</v>
      </c>
      <c r="AA587"/>
    </row>
    <row r="588" spans="26:27" ht="16" x14ac:dyDescent="0.2">
      <c r="Z588" s="8" t="str">
        <f ca="1">OFFSET(Matrix,TRUNC((ROW()-ROW($Z$3))/COLUMNS(Matrix)),MOD(ROW()-ROW($Z$3),COLUMNS(Matrix)),1,1)</f>
        <v>15708 individuals</v>
      </c>
      <c r="AA588"/>
    </row>
    <row r="589" spans="26:27" ht="16" x14ac:dyDescent="0.2">
      <c r="Z589" s="8" t="str">
        <f ca="1">OFFSET(Matrix,TRUNC((ROW()-ROW($Z$3))/COLUMNS(Matrix)),MOD(ROW()-ROW($Z$3),COLUMNS(Matrix)),1,1)</f>
        <v>125748 individuals</v>
      </c>
      <c r="AA589"/>
    </row>
    <row r="590" spans="26:27" ht="16" x14ac:dyDescent="0.2">
      <c r="Z590" s="8">
        <f ca="1">OFFSET(Matrix,TRUNC((ROW()-ROW($Z$3))/COLUMNS(Matrix)),MOD(ROW()-ROW($Z$3),COLUMNS(Matrix)),1,1)</f>
        <v>0</v>
      </c>
      <c r="AA590"/>
    </row>
    <row r="591" spans="26:27" ht="16" x14ac:dyDescent="0.2">
      <c r="Z591" s="8">
        <f ca="1">OFFSET(Matrix,TRUNC((ROW()-ROW($Z$3))/COLUMNS(Matrix)),MOD(ROW()-ROW($Z$3),COLUMNS(Matrix)),1,1)</f>
        <v>0</v>
      </c>
      <c r="AA591"/>
    </row>
    <row r="592" spans="26:27" ht="16" x14ac:dyDescent="0.2">
      <c r="Z592" s="8">
        <f ca="1">OFFSET(Matrix,TRUNC((ROW()-ROW($Z$3))/COLUMNS(Matrix)),MOD(ROW()-ROW($Z$3),COLUMNS(Matrix)),1,1)</f>
        <v>0</v>
      </c>
      <c r="AA592"/>
    </row>
    <row r="593" spans="26:27" ht="16" x14ac:dyDescent="0.2">
      <c r="Z593" s="8">
        <f ca="1">OFFSET(Matrix,TRUNC((ROW()-ROW($Z$3))/COLUMNS(Matrix)),MOD(ROW()-ROW($Z$3),COLUMNS(Matrix)),1,1)</f>
        <v>0</v>
      </c>
      <c r="AA593"/>
    </row>
    <row r="594" spans="26:27" ht="16" x14ac:dyDescent="0.2">
      <c r="Z594" s="8">
        <f ca="1">OFFSET(Matrix,TRUNC((ROW()-ROW($Z$3))/COLUMNS(Matrix)),MOD(ROW()-ROW($Z$3),COLUMNS(Matrix)),1,1)</f>
        <v>0</v>
      </c>
      <c r="AA594"/>
    </row>
    <row r="595" spans="26:27" ht="16" x14ac:dyDescent="0.2">
      <c r="Z595" s="8">
        <f ca="1">OFFSET(Matrix,TRUNC((ROW()-ROW($Z$3))/COLUMNS(Matrix)),MOD(ROW()-ROW($Z$3),COLUMNS(Matrix)),1,1)</f>
        <v>0</v>
      </c>
      <c r="AA595"/>
    </row>
    <row r="596" spans="26:27" ht="16" x14ac:dyDescent="0.2">
      <c r="Z596" s="8">
        <f ca="1">OFFSET(Matrix,TRUNC((ROW()-ROW($Z$3))/COLUMNS(Matrix)),MOD(ROW()-ROW($Z$3),COLUMNS(Matrix)),1,1)</f>
        <v>0</v>
      </c>
      <c r="AA596"/>
    </row>
    <row r="597" spans="26:27" ht="16" x14ac:dyDescent="0.2">
      <c r="Z597" s="8">
        <f ca="1">OFFSET(Matrix,TRUNC((ROW()-ROW($Z$3))/COLUMNS(Matrix)),MOD(ROW()-ROW($Z$3),COLUMNS(Matrix)),1,1)</f>
        <v>0</v>
      </c>
      <c r="AA597"/>
    </row>
    <row r="598" spans="26:27" ht="16" x14ac:dyDescent="0.2">
      <c r="Z598" s="8">
        <f ca="1">OFFSET(Matrix,TRUNC((ROW()-ROW($Z$3))/COLUMNS(Matrix)),MOD(ROW()-ROW($Z$3),COLUMNS(Matrix)),1,1)</f>
        <v>0</v>
      </c>
      <c r="AA598"/>
    </row>
    <row r="599" spans="26:27" ht="16" x14ac:dyDescent="0.2">
      <c r="Z599" s="8">
        <f ca="1">OFFSET(Matrix,TRUNC((ROW()-ROW($Z$3))/COLUMNS(Matrix)),MOD(ROW()-ROW($Z$3),COLUMNS(Matrix)),1,1)</f>
        <v>0</v>
      </c>
      <c r="AA599"/>
    </row>
    <row r="600" spans="26:27" ht="16" x14ac:dyDescent="0.2">
      <c r="Z600" s="8">
        <f ca="1">OFFSET(Matrix,TRUNC((ROW()-ROW($Z$3))/COLUMNS(Matrix)),MOD(ROW()-ROW($Z$3),COLUMNS(Matrix)),1,1)</f>
        <v>0</v>
      </c>
      <c r="AA600"/>
    </row>
    <row r="601" spans="26:27" ht="16" x14ac:dyDescent="0.2">
      <c r="Z601" s="8">
        <f ca="1">OFFSET(Matrix,TRUNC((ROW()-ROW($Z$3))/COLUMNS(Matrix)),MOD(ROW()-ROW($Z$3),COLUMNS(Matrix)),1,1)</f>
        <v>0</v>
      </c>
      <c r="AA601"/>
    </row>
    <row r="602" spans="26:27" ht="16" x14ac:dyDescent="0.2">
      <c r="Z602" s="8">
        <f ca="1">OFFSET(Matrix,TRUNC((ROW()-ROW($Z$3))/COLUMNS(Matrix)),MOD(ROW()-ROW($Z$3),COLUMNS(Matrix)),1,1)</f>
        <v>0</v>
      </c>
      <c r="AA602"/>
    </row>
    <row r="603" spans="26:27" ht="16" x14ac:dyDescent="0.2">
      <c r="Z603" s="8">
        <f ca="1">OFFSET(Matrix,TRUNC((ROW()-ROW($Z$3))/COLUMNS(Matrix)),MOD(ROW()-ROW($Z$3),COLUMNS(Matrix)),1,1)</f>
        <v>0</v>
      </c>
      <c r="AA603"/>
    </row>
    <row r="604" spans="26:27" ht="16" x14ac:dyDescent="0.2">
      <c r="Z604" s="8">
        <f ca="1">OFFSET(Matrix,TRUNC((ROW()-ROW($Z$3))/COLUMNS(Matrix)),MOD(ROW()-ROW($Z$3),COLUMNS(Matrix)),1,1)</f>
        <v>0</v>
      </c>
      <c r="AA604"/>
    </row>
    <row r="605" spans="26:27" ht="16" x14ac:dyDescent="0.2">
      <c r="Z605" s="8">
        <f ca="1">OFFSET(Matrix,TRUNC((ROW()-ROW($Z$3))/COLUMNS(Matrix)),MOD(ROW()-ROW($Z$3),COLUMNS(Matrix)),1,1)</f>
        <v>0</v>
      </c>
      <c r="AA605"/>
    </row>
    <row r="606" spans="26:27" ht="16" x14ac:dyDescent="0.2">
      <c r="Z606" s="8">
        <f ca="1">OFFSET(Matrix,TRUNC((ROW()-ROW($Z$3))/COLUMNS(Matrix)),MOD(ROW()-ROW($Z$3),COLUMNS(Matrix)),1,1)</f>
        <v>0</v>
      </c>
      <c r="AA606"/>
    </row>
    <row r="607" spans="26:27" ht="16" x14ac:dyDescent="0.2">
      <c r="Z607" s="8">
        <f ca="1">OFFSET(Matrix,TRUNC((ROW()-ROW($Z$3))/COLUMNS(Matrix)),MOD(ROW()-ROW($Z$3),COLUMNS(Matrix)),1,1)</f>
        <v>0</v>
      </c>
      <c r="AA607"/>
    </row>
    <row r="608" spans="26:27" ht="16" x14ac:dyDescent="0.2">
      <c r="Z608" s="8">
        <f ca="1">OFFSET(Matrix,TRUNC((ROW()-ROW($Z$3))/COLUMNS(Matrix)),MOD(ROW()-ROW($Z$3),COLUMNS(Matrix)),1,1)</f>
        <v>0</v>
      </c>
      <c r="AA608"/>
    </row>
    <row r="609" spans="26:27" ht="16" x14ac:dyDescent="0.2">
      <c r="Z609" s="8">
        <f ca="1">OFFSET(Matrix,TRUNC((ROW()-ROW($Z$3))/COLUMNS(Matrix)),MOD(ROW()-ROW($Z$3),COLUMNS(Matrix)),1,1)</f>
        <v>0</v>
      </c>
      <c r="AA609"/>
    </row>
    <row r="610" spans="26:27" ht="16" x14ac:dyDescent="0.2">
      <c r="Z610" s="8">
        <f ca="1">OFFSET(Matrix,TRUNC((ROW()-ROW($Z$3))/COLUMNS(Matrix)),MOD(ROW()-ROW($Z$3),COLUMNS(Matrix)),1,1)</f>
        <v>0</v>
      </c>
      <c r="AA610"/>
    </row>
    <row r="611" spans="26:27" ht="16" x14ac:dyDescent="0.2">
      <c r="Z611" s="8">
        <f ca="1">OFFSET(Matrix,TRUNC((ROW()-ROW($Z$3))/COLUMNS(Matrix)),MOD(ROW()-ROW($Z$3),COLUMNS(Matrix)),1,1)</f>
        <v>0</v>
      </c>
      <c r="AA611"/>
    </row>
    <row r="612" spans="26:27" ht="16" x14ac:dyDescent="0.2">
      <c r="Z612" s="8">
        <f ca="1">OFFSET(Matrix,TRUNC((ROW()-ROW($Z$3))/COLUMNS(Matrix)),MOD(ROW()-ROW($Z$3),COLUMNS(Matrix)),1,1)</f>
        <v>0</v>
      </c>
      <c r="AA612"/>
    </row>
    <row r="613" spans="26:27" ht="16" x14ac:dyDescent="0.2">
      <c r="Z613" s="8">
        <f ca="1">OFFSET(Matrix,TRUNC((ROW()-ROW($Z$3))/COLUMNS(Matrix)),MOD(ROW()-ROW($Z$3),COLUMNS(Matrix)),1,1)</f>
        <v>0</v>
      </c>
      <c r="AA613"/>
    </row>
    <row r="614" spans="26:27" ht="16" x14ac:dyDescent="0.2">
      <c r="Z614" s="8">
        <f ca="1">OFFSET(Matrix,TRUNC((ROW()-ROW($Z$3))/COLUMNS(Matrix)),MOD(ROW()-ROW($Z$3),COLUMNS(Matrix)),1,1)</f>
        <v>0</v>
      </c>
      <c r="AA614"/>
    </row>
    <row r="615" spans="26:27" ht="16" x14ac:dyDescent="0.2">
      <c r="Z615" s="8">
        <f ca="1">OFFSET(Matrix,TRUNC((ROW()-ROW($Z$3))/COLUMNS(Matrix)),MOD(ROW()-ROW($Z$3),COLUMNS(Matrix)),1,1)</f>
        <v>0</v>
      </c>
      <c r="AA615"/>
    </row>
    <row r="616" spans="26:27" ht="16" x14ac:dyDescent="0.2">
      <c r="Z616" s="8">
        <f ca="1">OFFSET(Matrix,TRUNC((ROW()-ROW($Z$3))/COLUMNS(Matrix)),MOD(ROW()-ROW($Z$3),COLUMNS(Matrix)),1,1)</f>
        <v>0</v>
      </c>
      <c r="AA616"/>
    </row>
    <row r="617" spans="26:27" ht="16" x14ac:dyDescent="0.2">
      <c r="Z617" s="8">
        <f ca="1">OFFSET(Matrix,TRUNC((ROW()-ROW($Z$3))/COLUMNS(Matrix)),MOD(ROW()-ROW($Z$3),COLUMNS(Matrix)),1,1)</f>
        <v>0</v>
      </c>
      <c r="AA617"/>
    </row>
    <row r="618" spans="26:27" ht="16" x14ac:dyDescent="0.2">
      <c r="Z618" s="8">
        <f ca="1">OFFSET(Matrix,TRUNC((ROW()-ROW($Z$3))/COLUMNS(Matrix)),MOD(ROW()-ROW($Z$3),COLUMNS(Matrix)),1,1)</f>
        <v>0</v>
      </c>
      <c r="AA618"/>
    </row>
    <row r="619" spans="26:27" ht="16" x14ac:dyDescent="0.2">
      <c r="Z619" s="8">
        <f ca="1">OFFSET(Matrix,TRUNC((ROW()-ROW($Z$3))/COLUMNS(Matrix)),MOD(ROW()-ROW($Z$3),COLUMNS(Matrix)),1,1)</f>
        <v>0</v>
      </c>
      <c r="AA619"/>
    </row>
    <row r="620" spans="26:27" ht="16" x14ac:dyDescent="0.2">
      <c r="Z620" s="8">
        <f ca="1">OFFSET(Matrix,TRUNC((ROW()-ROW($Z$3))/COLUMNS(Matrix)),MOD(ROW()-ROW($Z$3),COLUMNS(Matrix)),1,1)</f>
        <v>0</v>
      </c>
      <c r="AA620"/>
    </row>
    <row r="621" spans="26:27" ht="16" x14ac:dyDescent="0.2">
      <c r="Z621" s="8">
        <f ca="1">OFFSET(Matrix,TRUNC((ROW()-ROW($Z$3))/COLUMNS(Matrix)),MOD(ROW()-ROW($Z$3),COLUMNS(Matrix)),1,1)</f>
        <v>0</v>
      </c>
      <c r="AA621"/>
    </row>
    <row r="622" spans="26:27" ht="16" x14ac:dyDescent="0.2">
      <c r="Z622" s="8">
        <f ca="1">OFFSET(Matrix,TRUNC((ROW()-ROW($Z$3))/COLUMNS(Matrix)),MOD(ROW()-ROW($Z$3),COLUMNS(Matrix)),1,1)</f>
        <v>0</v>
      </c>
      <c r="AA622"/>
    </row>
    <row r="623" spans="26:27" ht="16" x14ac:dyDescent="0.2">
      <c r="Z623" s="8">
        <f ca="1">OFFSET(Matrix,TRUNC((ROW()-ROW($Z$3))/COLUMNS(Matrix)),MOD(ROW()-ROW($Z$3),COLUMNS(Matrix)),1,1)</f>
        <v>0</v>
      </c>
      <c r="AA623"/>
    </row>
    <row r="624" spans="26:27" ht="16" x14ac:dyDescent="0.2">
      <c r="Z624" s="8">
        <f ca="1">OFFSET(Matrix,TRUNC((ROW()-ROW($Z$3))/COLUMNS(Matrix)),MOD(ROW()-ROW($Z$3),COLUMNS(Matrix)),1,1)</f>
        <v>0</v>
      </c>
      <c r="AA624"/>
    </row>
    <row r="625" spans="26:27" ht="16" x14ac:dyDescent="0.2">
      <c r="Z625" s="8">
        <f ca="1">OFFSET(Matrix,TRUNC((ROW()-ROW($Z$3))/COLUMNS(Matrix)),MOD(ROW()-ROW($Z$3),COLUMNS(Matrix)),1,1)</f>
        <v>0</v>
      </c>
      <c r="AA625"/>
    </row>
    <row r="626" spans="26:27" ht="16" x14ac:dyDescent="0.2">
      <c r="Z626" s="8">
        <f ca="1">OFFSET(Matrix,TRUNC((ROW()-ROW($Z$3))/COLUMNS(Matrix)),MOD(ROW()-ROW($Z$3),COLUMNS(Matrix)),1,1)</f>
        <v>0</v>
      </c>
      <c r="AA626"/>
    </row>
    <row r="627" spans="26:27" ht="16" x14ac:dyDescent="0.2">
      <c r="Z627" s="8">
        <f ca="1">OFFSET(Matrix,TRUNC((ROW()-ROW($Z$3))/COLUMNS(Matrix)),MOD(ROW()-ROW($Z$3),COLUMNS(Matrix)),1,1)</f>
        <v>0</v>
      </c>
      <c r="AA627"/>
    </row>
    <row r="628" spans="26:27" ht="16" x14ac:dyDescent="0.2">
      <c r="Z628" s="8">
        <f ca="1">OFFSET(Matrix,TRUNC((ROW()-ROW($Z$3))/COLUMNS(Matrix)),MOD(ROW()-ROW($Z$3),COLUMNS(Matrix)),1,1)</f>
        <v>0</v>
      </c>
      <c r="AA628"/>
    </row>
    <row r="629" spans="26:27" ht="16" x14ac:dyDescent="0.2">
      <c r="Z629" s="8">
        <f ca="1">OFFSET(Matrix,TRUNC((ROW()-ROW($Z$3))/COLUMNS(Matrix)),MOD(ROW()-ROW($Z$3),COLUMNS(Matrix)),1,1)</f>
        <v>0</v>
      </c>
      <c r="AA629"/>
    </row>
    <row r="630" spans="26:27" ht="16" x14ac:dyDescent="0.2">
      <c r="Z630" s="8">
        <f ca="1">OFFSET(Matrix,TRUNC((ROW()-ROW($Z$3))/COLUMNS(Matrix)),MOD(ROW()-ROW($Z$3),COLUMNS(Matrix)),1,1)</f>
        <v>0</v>
      </c>
      <c r="AA630"/>
    </row>
    <row r="631" spans="26:27" ht="16" x14ac:dyDescent="0.2">
      <c r="Z631" s="8">
        <f ca="1">OFFSET(Matrix,TRUNC((ROW()-ROW($Z$3))/COLUMNS(Matrix)),MOD(ROW()-ROW($Z$3),COLUMNS(Matrix)),1,1)</f>
        <v>0</v>
      </c>
      <c r="AA631"/>
    </row>
    <row r="632" spans="26:27" ht="16" x14ac:dyDescent="0.2">
      <c r="Z632" s="8">
        <f ca="1">OFFSET(Matrix,TRUNC((ROW()-ROW($Z$3))/COLUMNS(Matrix)),MOD(ROW()-ROW($Z$3),COLUMNS(Matrix)),1,1)</f>
        <v>0</v>
      </c>
      <c r="AA632"/>
    </row>
    <row r="633" spans="26:27" ht="16" x14ac:dyDescent="0.2">
      <c r="Z633" s="8">
        <f ca="1">OFFSET(Matrix,TRUNC((ROW()-ROW($Z$3))/COLUMNS(Matrix)),MOD(ROW()-ROW($Z$3),COLUMNS(Matrix)),1,1)</f>
        <v>0</v>
      </c>
      <c r="AA633"/>
    </row>
    <row r="634" spans="26:27" ht="16" x14ac:dyDescent="0.2">
      <c r="Z634" s="8">
        <f ca="1">OFFSET(Matrix,TRUNC((ROW()-ROW($Z$3))/COLUMNS(Matrix)),MOD(ROW()-ROW($Z$3),COLUMNS(Matrix)),1,1)</f>
        <v>0</v>
      </c>
      <c r="AA634"/>
    </row>
    <row r="635" spans="26:27" ht="16" x14ac:dyDescent="0.2">
      <c r="Z635" s="8">
        <f ca="1">OFFSET(Matrix,TRUNC((ROW()-ROW($Z$3))/COLUMNS(Matrix)),MOD(ROW()-ROW($Z$3),COLUMNS(Matrix)),1,1)</f>
        <v>0</v>
      </c>
      <c r="AA635"/>
    </row>
    <row r="636" spans="26:27" ht="16" x14ac:dyDescent="0.2">
      <c r="Z636" s="8">
        <f ca="1">OFFSET(Matrix,TRUNC((ROW()-ROW($Z$3))/COLUMNS(Matrix)),MOD(ROW()-ROW($Z$3),COLUMNS(Matrix)),1,1)</f>
        <v>0</v>
      </c>
      <c r="AA636"/>
    </row>
    <row r="637" spans="26:27" ht="16" x14ac:dyDescent="0.2">
      <c r="Z637" s="8">
        <f ca="1">OFFSET(Matrix,TRUNC((ROW()-ROW($Z$3))/COLUMNS(Matrix)),MOD(ROW()-ROW($Z$3),COLUMNS(Matrix)),1,1)</f>
        <v>0</v>
      </c>
      <c r="AA637"/>
    </row>
    <row r="638" spans="26:27" ht="16" x14ac:dyDescent="0.2">
      <c r="Z638" s="8">
        <f ca="1">OFFSET(Matrix,TRUNC((ROW()-ROW($Z$3))/COLUMNS(Matrix)),MOD(ROW()-ROW($Z$3),COLUMNS(Matrix)),1,1)</f>
        <v>0</v>
      </c>
      <c r="AA638"/>
    </row>
    <row r="639" spans="26:27" ht="16" x14ac:dyDescent="0.2">
      <c r="Z639" s="8">
        <f ca="1">OFFSET(Matrix,TRUNC((ROW()-ROW($Z$3))/COLUMNS(Matrix)),MOD(ROW()-ROW($Z$3),COLUMNS(Matrix)),1,1)</f>
        <v>0</v>
      </c>
      <c r="AA639"/>
    </row>
    <row r="640" spans="26:27" ht="16" x14ac:dyDescent="0.2">
      <c r="Z640" s="8">
        <f ca="1">OFFSET(Matrix,TRUNC((ROW()-ROW($Z$3))/COLUMNS(Matrix)),MOD(ROW()-ROW($Z$3),COLUMNS(Matrix)),1,1)</f>
        <v>0</v>
      </c>
      <c r="AA640"/>
    </row>
    <row r="641" spans="26:27" ht="16" x14ac:dyDescent="0.2">
      <c r="Z641" s="8">
        <f ca="1">OFFSET(Matrix,TRUNC((ROW()-ROW($Z$3))/COLUMNS(Matrix)),MOD(ROW()-ROW($Z$3),COLUMNS(Matrix)),1,1)</f>
        <v>0</v>
      </c>
      <c r="AA641"/>
    </row>
    <row r="642" spans="26:27" ht="16" x14ac:dyDescent="0.2">
      <c r="Z642" s="8">
        <f ca="1">OFFSET(Matrix,TRUNC((ROW()-ROW($Z$3))/COLUMNS(Matrix)),MOD(ROW()-ROW($Z$3),COLUMNS(Matrix)),1,1)</f>
        <v>0</v>
      </c>
      <c r="AA642"/>
    </row>
    <row r="643" spans="26:27" ht="16" x14ac:dyDescent="0.2">
      <c r="Z643" s="8">
        <f ca="1">OFFSET(Matrix,TRUNC((ROW()-ROW($Z$3))/COLUMNS(Matrix)),MOD(ROW()-ROW($Z$3),COLUMNS(Matrix)),1,1)</f>
        <v>0</v>
      </c>
      <c r="AA643"/>
    </row>
    <row r="644" spans="26:27" ht="16" x14ac:dyDescent="0.2">
      <c r="Z644" s="8">
        <f ca="1">OFFSET(Matrix,TRUNC((ROW()-ROW($Z$3))/COLUMNS(Matrix)),MOD(ROW()-ROW($Z$3),COLUMNS(Matrix)),1,1)</f>
        <v>0</v>
      </c>
      <c r="AA644"/>
    </row>
    <row r="645" spans="26:27" ht="16" x14ac:dyDescent="0.2">
      <c r="Z645" s="8">
        <f ca="1">OFFSET(Matrix,TRUNC((ROW()-ROW($Z$3))/COLUMNS(Matrix)),MOD(ROW()-ROW($Z$3),COLUMNS(Matrix)),1,1)</f>
        <v>0</v>
      </c>
      <c r="AA645"/>
    </row>
    <row r="646" spans="26:27" ht="16" x14ac:dyDescent="0.2">
      <c r="Z646" s="8">
        <f ca="1">OFFSET(Matrix,TRUNC((ROW()-ROW($Z$3))/COLUMNS(Matrix)),MOD(ROW()-ROW($Z$3),COLUMNS(Matrix)),1,1)</f>
        <v>0</v>
      </c>
      <c r="AA646"/>
    </row>
    <row r="647" spans="26:27" ht="16" x14ac:dyDescent="0.2">
      <c r="Z647" s="8">
        <f ca="1">OFFSET(Matrix,TRUNC((ROW()-ROW($Z$3))/COLUMNS(Matrix)),MOD(ROW()-ROW($Z$3),COLUMNS(Matrix)),1,1)</f>
        <v>0</v>
      </c>
      <c r="AA647"/>
    </row>
    <row r="648" spans="26:27" ht="16" x14ac:dyDescent="0.2">
      <c r="Z648" s="8">
        <f ca="1">OFFSET(Matrix,TRUNC((ROW()-ROW($Z$3))/COLUMNS(Matrix)),MOD(ROW()-ROW($Z$3),COLUMNS(Matrix)),1,1)</f>
        <v>0</v>
      </c>
      <c r="AA648"/>
    </row>
    <row r="649" spans="26:27" ht="16" x14ac:dyDescent="0.2">
      <c r="Z649" s="8">
        <f ca="1">OFFSET(Matrix,TRUNC((ROW()-ROW($Z$3))/COLUMNS(Matrix)),MOD(ROW()-ROW($Z$3),COLUMNS(Matrix)),1,1)</f>
        <v>0</v>
      </c>
      <c r="AA649"/>
    </row>
    <row r="650" spans="26:27" ht="16" x14ac:dyDescent="0.2">
      <c r="Z650" s="8">
        <f ca="1">OFFSET(Matrix,TRUNC((ROW()-ROW($Z$3))/COLUMNS(Matrix)),MOD(ROW()-ROW($Z$3),COLUMNS(Matrix)),1,1)</f>
        <v>0</v>
      </c>
      <c r="AA650"/>
    </row>
    <row r="651" spans="26:27" ht="16" x14ac:dyDescent="0.2">
      <c r="Z651" s="8">
        <f ca="1">OFFSET(Matrix,TRUNC((ROW()-ROW($Z$3))/COLUMNS(Matrix)),MOD(ROW()-ROW($Z$3),COLUMNS(Matrix)),1,1)</f>
        <v>0</v>
      </c>
      <c r="AA651"/>
    </row>
    <row r="652" spans="26:27" ht="16" x14ac:dyDescent="0.2">
      <c r="Z652" s="8">
        <f ca="1">OFFSET(Matrix,TRUNC((ROW()-ROW($Z$3))/COLUMNS(Matrix)),MOD(ROW()-ROW($Z$3),COLUMNS(Matrix)),1,1)</f>
        <v>0</v>
      </c>
      <c r="AA652"/>
    </row>
    <row r="653" spans="26:27" ht="16" x14ac:dyDescent="0.2">
      <c r="Z653" s="8">
        <f ca="1">OFFSET(Matrix,TRUNC((ROW()-ROW($Z$3))/COLUMNS(Matrix)),MOD(ROW()-ROW($Z$3),COLUMNS(Matrix)),1,1)</f>
        <v>0</v>
      </c>
      <c r="AA653"/>
    </row>
    <row r="654" spans="26:27" ht="16" x14ac:dyDescent="0.2">
      <c r="Z654" s="8">
        <f ca="1">OFFSET(Matrix,TRUNC((ROW()-ROW($Z$3))/COLUMNS(Matrix)),MOD(ROW()-ROW($Z$3),COLUMNS(Matrix)),1,1)</f>
        <v>0</v>
      </c>
      <c r="AA654"/>
    </row>
    <row r="655" spans="26:27" ht="16" x14ac:dyDescent="0.2">
      <c r="Z655" s="8">
        <f ca="1">OFFSET(Matrix,TRUNC((ROW()-ROW($Z$3))/COLUMNS(Matrix)),MOD(ROW()-ROW($Z$3),COLUMNS(Matrix)),1,1)</f>
        <v>0</v>
      </c>
      <c r="AA655"/>
    </row>
    <row r="656" spans="26:27" ht="16" x14ac:dyDescent="0.2">
      <c r="Z656" s="8">
        <f ca="1">OFFSET(Matrix,TRUNC((ROW()-ROW($Z$3))/COLUMNS(Matrix)),MOD(ROW()-ROW($Z$3),COLUMNS(Matrix)),1,1)</f>
        <v>0</v>
      </c>
      <c r="AA656"/>
    </row>
    <row r="657" spans="26:27" ht="16" x14ac:dyDescent="0.2">
      <c r="Z657" s="8">
        <f ca="1">OFFSET(Matrix,TRUNC((ROW()-ROW($Z$3))/COLUMNS(Matrix)),MOD(ROW()-ROW($Z$3),COLUMNS(Matrix)),1,1)</f>
        <v>0</v>
      </c>
      <c r="AA657"/>
    </row>
    <row r="658" spans="26:27" ht="16" x14ac:dyDescent="0.2">
      <c r="Z658" s="8">
        <f ca="1">OFFSET(Matrix,TRUNC((ROW()-ROW($Z$3))/COLUMNS(Matrix)),MOD(ROW()-ROW($Z$3),COLUMNS(Matrix)),1,1)</f>
        <v>0</v>
      </c>
      <c r="AA658"/>
    </row>
    <row r="659" spans="26:27" ht="16" x14ac:dyDescent="0.2">
      <c r="Z659" s="8">
        <f ca="1">OFFSET(Matrix,TRUNC((ROW()-ROW($Z$3))/COLUMNS(Matrix)),MOD(ROW()-ROW($Z$3),COLUMNS(Matrix)),1,1)</f>
        <v>0</v>
      </c>
      <c r="AA659"/>
    </row>
    <row r="660" spans="26:27" ht="16" x14ac:dyDescent="0.2">
      <c r="Z660" s="8">
        <f ca="1">OFFSET(Matrix,TRUNC((ROW()-ROW($Z$3))/COLUMNS(Matrix)),MOD(ROW()-ROW($Z$3),COLUMNS(Matrix)),1,1)</f>
        <v>0</v>
      </c>
      <c r="AA660"/>
    </row>
    <row r="661" spans="26:27" ht="16" x14ac:dyDescent="0.2">
      <c r="Z661" s="8">
        <f ca="1">OFFSET(Matrix,TRUNC((ROW()-ROW($Z$3))/COLUMNS(Matrix)),MOD(ROW()-ROW($Z$3),COLUMNS(Matrix)),1,1)</f>
        <v>0</v>
      </c>
      <c r="AA661"/>
    </row>
    <row r="662" spans="26:27" ht="16" x14ac:dyDescent="0.2">
      <c r="Z662" s="8">
        <f ca="1">OFFSET(Matrix,TRUNC((ROW()-ROW($Z$3))/COLUMNS(Matrix)),MOD(ROW()-ROW($Z$3),COLUMNS(Matrix)),1,1)</f>
        <v>0</v>
      </c>
      <c r="AA662"/>
    </row>
    <row r="663" spans="26:27" ht="16" x14ac:dyDescent="0.2">
      <c r="Z663" s="8">
        <f ca="1">OFFSET(Matrix,TRUNC((ROW()-ROW($Z$3))/COLUMNS(Matrix)),MOD(ROW()-ROW($Z$3),COLUMNS(Matrix)),1,1)</f>
        <v>0</v>
      </c>
      <c r="AA663"/>
    </row>
    <row r="664" spans="26:27" ht="16" x14ac:dyDescent="0.2">
      <c r="Z664" s="8">
        <f ca="1">OFFSET(Matrix,TRUNC((ROW()-ROW($Z$3))/COLUMNS(Matrix)),MOD(ROW()-ROW($Z$3),COLUMNS(Matrix)),1,1)</f>
        <v>0</v>
      </c>
      <c r="AA664"/>
    </row>
    <row r="665" spans="26:27" ht="16" x14ac:dyDescent="0.2">
      <c r="Z665" s="8">
        <f ca="1">OFFSET(Matrix,TRUNC((ROW()-ROW($Z$3))/COLUMNS(Matrix)),MOD(ROW()-ROW($Z$3),COLUMNS(Matrix)),1,1)</f>
        <v>0</v>
      </c>
      <c r="AA665"/>
    </row>
    <row r="666" spans="26:27" ht="16" x14ac:dyDescent="0.2">
      <c r="Z666" s="8">
        <f ca="1">OFFSET(Matrix,TRUNC((ROW()-ROW($Z$3))/COLUMNS(Matrix)),MOD(ROW()-ROW($Z$3),COLUMNS(Matrix)),1,1)</f>
        <v>0</v>
      </c>
      <c r="AA666"/>
    </row>
    <row r="667" spans="26:27" ht="16" x14ac:dyDescent="0.2">
      <c r="Z667" s="8">
        <f ca="1">OFFSET(Matrix,TRUNC((ROW()-ROW($Z$3))/COLUMNS(Matrix)),MOD(ROW()-ROW($Z$3),COLUMNS(Matrix)),1,1)</f>
        <v>0</v>
      </c>
      <c r="AA667"/>
    </row>
    <row r="668" spans="26:27" ht="16" x14ac:dyDescent="0.2">
      <c r="Z668" s="8">
        <f ca="1">OFFSET(Matrix,TRUNC((ROW()-ROW($Z$3))/COLUMNS(Matrix)),MOD(ROW()-ROW($Z$3),COLUMNS(Matrix)),1,1)</f>
        <v>0</v>
      </c>
      <c r="AA668"/>
    </row>
    <row r="669" spans="26:27" ht="16" x14ac:dyDescent="0.2">
      <c r="Z669" s="8">
        <f ca="1">OFFSET(Matrix,TRUNC((ROW()-ROW($Z$3))/COLUMNS(Matrix)),MOD(ROW()-ROW($Z$3),COLUMNS(Matrix)),1,1)</f>
        <v>0</v>
      </c>
      <c r="AA669"/>
    </row>
    <row r="670" spans="26:27" ht="16" x14ac:dyDescent="0.2">
      <c r="Z670" s="8">
        <f ca="1">OFFSET(Matrix,TRUNC((ROW()-ROW($Z$3))/COLUMNS(Matrix)),MOD(ROW()-ROW($Z$3),COLUMNS(Matrix)),1,1)</f>
        <v>0</v>
      </c>
      <c r="AA670"/>
    </row>
    <row r="671" spans="26:27" ht="16" x14ac:dyDescent="0.2">
      <c r="Z671" s="8">
        <f ca="1">OFFSET(Matrix,TRUNC((ROW()-ROW($Z$3))/COLUMNS(Matrix)),MOD(ROW()-ROW($Z$3),COLUMNS(Matrix)),1,1)</f>
        <v>0</v>
      </c>
      <c r="AA671"/>
    </row>
    <row r="672" spans="26:27" ht="16" x14ac:dyDescent="0.2">
      <c r="Z672" s="8">
        <f ca="1">OFFSET(Matrix,TRUNC((ROW()-ROW($Z$3))/COLUMNS(Matrix)),MOD(ROW()-ROW($Z$3),COLUMNS(Matrix)),1,1)</f>
        <v>0</v>
      </c>
      <c r="AA672"/>
    </row>
    <row r="673" spans="26:27" ht="16" x14ac:dyDescent="0.2">
      <c r="Z673" s="8">
        <f ca="1">OFFSET(Matrix,TRUNC((ROW()-ROW($Z$3))/COLUMNS(Matrix)),MOD(ROW()-ROW($Z$3),COLUMNS(Matrix)),1,1)</f>
        <v>0</v>
      </c>
      <c r="AA673"/>
    </row>
  </sheetData>
  <mergeCells count="1">
    <mergeCell ref="A2:B2"/>
  </mergeCells>
  <conditionalFormatting sqref="Q3:Q35 Q37">
    <cfRule type="dataBar" priority="21">
      <dataBar showValue="0">
        <cfvo type="min"/>
        <cfvo type="max"/>
        <color theme="4"/>
      </dataBar>
      <extLst>
        <ext xmlns:x14="http://schemas.microsoft.com/office/spreadsheetml/2009/9/main" uri="{B025F937-C7B1-47D3-B67F-A62EFF666E3E}">
          <x14:id>{4C394CC9-2E1D-C34D-B066-EEACA71030AE}</x14:id>
        </ext>
      </extLst>
    </cfRule>
  </conditionalFormatting>
  <hyperlinks>
    <hyperlink ref="V40" r:id="rId1" display="http://dx.doi.org/10.1126%2Fscience.1260419" xr:uid="{C5557E9C-F192-1F41-9F11-4FDBC36473C9}"/>
    <hyperlink ref="V41" r:id="rId2" display="http://dx.doi.org/10.1126%2Fscience.aal3321" xr:uid="{5486CA76-E001-DF4C-A4E3-DE7E0AE886CE}"/>
    <hyperlink ref="V42" r:id="rId3" display="http://dx.doi.org/10.1126%2Fscience.aan2507" xr:uid="{5F3CBC79-2740-584F-AD79-1F15F94614C4}"/>
    <hyperlink ref="U6" r:id="rId4" xr:uid="{5F429214-4192-FE40-9C51-710B94FDD772}"/>
    <hyperlink ref="U7" r:id="rId5" xr:uid="{BC796415-3025-9648-80BE-10922EDC70CB}"/>
    <hyperlink ref="U31" r:id="rId6" xr:uid="{307717AD-D8FC-C848-8BDF-0E1DEF507788}"/>
    <hyperlink ref="U4" r:id="rId7" xr:uid="{8D8F4FDF-8B34-8149-9AAD-199E2D11B100}"/>
    <hyperlink ref="U3" r:id="rId8" xr:uid="{A1339BD6-C416-9946-83DA-4823828D255F}"/>
    <hyperlink ref="U5" r:id="rId9" xr:uid="{2FC361FE-1B06-C946-B180-41BB593D7B63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94CC9-2E1D-C34D-B066-EEACA71030AE}">
            <x14:dataBar minLength="0" maxLength="100" gradient="0">
              <x14:cfvo type="autoMin"/>
              <x14:cfvo type="autoMax"/>
              <x14:negativeFillColor theme="4"/>
              <x14:axisColor rgb="FF000000"/>
            </x14:dataBar>
          </x14:cfRule>
          <xm:sqref>Q3:Q35 Q37</xm:sqref>
        </x14:conditionalFormatting>
        <x14:conditionalFormatting xmlns:xm="http://schemas.microsoft.com/office/excel/2006/main">
          <x14:cfRule type="iconSet" priority="18" id="{429C90F8-A7CE-CC45-ABB8-4B1214B8AB93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D37:P37 D3:P29 D31:P35</xm:sqref>
        </x14:conditionalFormatting>
        <x14:conditionalFormatting xmlns:xm="http://schemas.microsoft.com/office/excel/2006/main">
          <x14:cfRule type="iconSet" priority="16" id="{01F9FB49-A37A-D645-BE2A-78A16E99A15E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D30</xm:sqref>
        </x14:conditionalFormatting>
        <x14:conditionalFormatting xmlns:xm="http://schemas.microsoft.com/office/excel/2006/main">
          <x14:cfRule type="iconSet" priority="13" id="{DAB49284-1F7F-D747-8E4C-E6AD756FBF90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E30</xm:sqref>
        </x14:conditionalFormatting>
        <x14:conditionalFormatting xmlns:xm="http://schemas.microsoft.com/office/excel/2006/main">
          <x14:cfRule type="iconSet" priority="12" id="{D8C606A2-F96C-8246-851C-A082A402BE89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F30</xm:sqref>
        </x14:conditionalFormatting>
        <x14:conditionalFormatting xmlns:xm="http://schemas.microsoft.com/office/excel/2006/main">
          <x14:cfRule type="iconSet" priority="11" id="{02EB29C9-C3E7-CA44-9A2B-C68553CD1C94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G30</xm:sqref>
        </x14:conditionalFormatting>
        <x14:conditionalFormatting xmlns:xm="http://schemas.microsoft.com/office/excel/2006/main">
          <x14:cfRule type="iconSet" priority="10" id="{06358114-A058-6F49-8E56-87D794B5928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H30</xm:sqref>
        </x14:conditionalFormatting>
        <x14:conditionalFormatting xmlns:xm="http://schemas.microsoft.com/office/excel/2006/main">
          <x14:cfRule type="iconSet" priority="9" id="{DFDEC844-D1A5-474A-ACDB-49F9EC2642A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I30</xm:sqref>
        </x14:conditionalFormatting>
        <x14:conditionalFormatting xmlns:xm="http://schemas.microsoft.com/office/excel/2006/main">
          <x14:cfRule type="iconSet" priority="8" id="{54EE553C-5E57-A440-84D6-B3D9168A3A5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J30</xm:sqref>
        </x14:conditionalFormatting>
        <x14:conditionalFormatting xmlns:xm="http://schemas.microsoft.com/office/excel/2006/main">
          <x14:cfRule type="iconSet" priority="7" id="{C190C80B-DCF4-5145-955A-D7A88F316B80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K30</xm:sqref>
        </x14:conditionalFormatting>
        <x14:conditionalFormatting xmlns:xm="http://schemas.microsoft.com/office/excel/2006/main">
          <x14:cfRule type="iconSet" priority="6" id="{337D24D7-2C75-D34A-8A37-714BE9047F31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L30</xm:sqref>
        </x14:conditionalFormatting>
        <x14:conditionalFormatting xmlns:xm="http://schemas.microsoft.com/office/excel/2006/main">
          <x14:cfRule type="iconSet" priority="5" id="{40F85C20-5CE0-EA4A-972C-233F268F4994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4" id="{EF5F375B-913C-C84F-8312-D98178A5B6DB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2" id="{0DF80086-FED7-5445-B9A7-DACE50F08C05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" id="{25F9EDC9-A1FB-AB44-B8BE-9C3ED85FDF93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P30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0FF9-A0F8-AD4A-92B7-B891ED55154B}">
  <dimension ref="A1:X14"/>
  <sheetViews>
    <sheetView workbookViewId="0">
      <selection activeCell="D22" sqref="D22"/>
    </sheetView>
  </sheetViews>
  <sheetFormatPr baseColWidth="10" defaultRowHeight="16" x14ac:dyDescent="0.2"/>
  <cols>
    <col min="1" max="1" width="26.33203125" customWidth="1"/>
    <col min="4" max="4" width="21" customWidth="1"/>
    <col min="5" max="5" width="20.6640625" customWidth="1"/>
    <col min="6" max="6" width="17.5" customWidth="1"/>
    <col min="7" max="7" width="18.83203125" customWidth="1"/>
  </cols>
  <sheetData>
    <row r="1" spans="1:24" x14ac:dyDescent="0.2">
      <c r="B1" s="13" t="s">
        <v>500</v>
      </c>
      <c r="C1" s="13" t="s">
        <v>501</v>
      </c>
      <c r="D1" s="13" t="s">
        <v>503</v>
      </c>
      <c r="E1" s="13" t="s">
        <v>507</v>
      </c>
      <c r="F1" s="13" t="s">
        <v>502</v>
      </c>
      <c r="G1" s="13" t="s">
        <v>504</v>
      </c>
      <c r="H1" s="13" t="s">
        <v>506</v>
      </c>
      <c r="I1" s="13" t="s">
        <v>505</v>
      </c>
      <c r="J1" s="13" t="s">
        <v>511</v>
      </c>
      <c r="K1" s="13" t="s">
        <v>512</v>
      </c>
      <c r="L1" s="13" t="s">
        <v>510</v>
      </c>
      <c r="M1" s="13" t="s">
        <v>509</v>
      </c>
      <c r="N1" s="13" t="s">
        <v>508</v>
      </c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2">
      <c r="A2" s="13" t="s">
        <v>513</v>
      </c>
    </row>
    <row r="3" spans="1:24" x14ac:dyDescent="0.2">
      <c r="A3" s="13" t="s">
        <v>514</v>
      </c>
      <c r="B3" s="13">
        <v>28</v>
      </c>
      <c r="C3" s="13">
        <v>3</v>
      </c>
      <c r="D3" s="13">
        <v>3</v>
      </c>
      <c r="E3" s="19"/>
      <c r="F3" s="13">
        <v>2</v>
      </c>
      <c r="G3" s="13">
        <v>2</v>
      </c>
      <c r="H3" s="13">
        <v>2</v>
      </c>
      <c r="I3" s="13">
        <v>2</v>
      </c>
      <c r="J3" s="13">
        <v>2</v>
      </c>
      <c r="K3" s="13">
        <v>2</v>
      </c>
      <c r="L3" s="13">
        <v>2</v>
      </c>
      <c r="M3" s="13">
        <v>1</v>
      </c>
      <c r="N3" s="19"/>
    </row>
    <row r="4" spans="1:24" x14ac:dyDescent="0.2">
      <c r="A4" s="13" t="s">
        <v>515</v>
      </c>
      <c r="B4" s="13">
        <v>10</v>
      </c>
      <c r="C4" s="13">
        <v>18</v>
      </c>
      <c r="D4" s="19"/>
      <c r="E4" s="13">
        <v>10</v>
      </c>
      <c r="F4" s="13">
        <v>3</v>
      </c>
      <c r="G4" s="13">
        <v>2</v>
      </c>
      <c r="H4" s="13">
        <v>1</v>
      </c>
      <c r="I4" s="13">
        <v>2</v>
      </c>
      <c r="J4" s="19"/>
      <c r="K4" s="19"/>
      <c r="L4" s="19"/>
      <c r="M4" s="13">
        <v>1</v>
      </c>
      <c r="N4" s="13">
        <v>1</v>
      </c>
    </row>
    <row r="5" spans="1:24" x14ac:dyDescent="0.2">
      <c r="A5" s="13" t="s">
        <v>516</v>
      </c>
      <c r="B5" s="13">
        <v>8</v>
      </c>
      <c r="C5" s="13">
        <v>2</v>
      </c>
      <c r="D5" s="13">
        <v>2</v>
      </c>
      <c r="E5" s="19"/>
      <c r="F5" s="19"/>
      <c r="G5" s="13">
        <v>2</v>
      </c>
      <c r="H5" s="19"/>
      <c r="I5" s="13">
        <v>2</v>
      </c>
      <c r="J5" s="13">
        <v>1</v>
      </c>
      <c r="K5" s="13">
        <v>2</v>
      </c>
      <c r="L5" s="13">
        <v>2</v>
      </c>
      <c r="M5" s="19"/>
      <c r="N5" s="19"/>
    </row>
    <row r="6" spans="1:24" x14ac:dyDescent="0.2">
      <c r="A6" s="13" t="s">
        <v>517</v>
      </c>
      <c r="B6" s="13">
        <v>16</v>
      </c>
      <c r="C6" s="13">
        <v>1</v>
      </c>
      <c r="D6" s="19"/>
      <c r="E6" s="19"/>
      <c r="F6" s="19"/>
      <c r="G6" s="13">
        <v>2</v>
      </c>
      <c r="H6" s="19"/>
      <c r="I6" s="13">
        <v>1</v>
      </c>
      <c r="J6" s="13">
        <v>1</v>
      </c>
      <c r="K6" s="19"/>
      <c r="L6" s="19"/>
      <c r="M6" s="19"/>
      <c r="N6" s="19"/>
    </row>
    <row r="7" spans="1:24" x14ac:dyDescent="0.2">
      <c r="A7" s="13" t="s">
        <v>518</v>
      </c>
      <c r="B7" s="13">
        <v>16</v>
      </c>
      <c r="C7" s="13">
        <v>1</v>
      </c>
      <c r="D7" s="13">
        <v>2</v>
      </c>
      <c r="E7" s="19"/>
      <c r="F7" s="19"/>
      <c r="G7" s="13">
        <v>1</v>
      </c>
      <c r="H7" s="19"/>
      <c r="I7" s="19"/>
      <c r="J7" s="19"/>
      <c r="K7" s="19"/>
      <c r="L7" s="19"/>
      <c r="M7" s="19"/>
      <c r="N7" s="19"/>
    </row>
    <row r="8" spans="1:24" x14ac:dyDescent="0.2">
      <c r="A8" s="13" t="s">
        <v>519</v>
      </c>
      <c r="B8" s="13">
        <v>13</v>
      </c>
      <c r="C8" s="13">
        <v>1</v>
      </c>
      <c r="D8" s="19"/>
      <c r="E8" s="19"/>
      <c r="F8" s="13">
        <v>2</v>
      </c>
      <c r="G8" s="19"/>
      <c r="H8" s="13">
        <v>2</v>
      </c>
      <c r="I8" s="19"/>
      <c r="J8" s="19"/>
      <c r="K8" s="19"/>
      <c r="L8" s="19"/>
      <c r="M8" s="19"/>
      <c r="N8" s="19"/>
    </row>
    <row r="9" spans="1:24" x14ac:dyDescent="0.2">
      <c r="A9" s="13" t="s">
        <v>520</v>
      </c>
      <c r="B9" s="13">
        <v>13</v>
      </c>
      <c r="C9" s="19"/>
      <c r="D9" s="19"/>
      <c r="E9" s="19"/>
      <c r="F9" s="13">
        <v>2</v>
      </c>
      <c r="G9" s="19"/>
      <c r="H9" s="13">
        <v>2</v>
      </c>
      <c r="I9" s="19"/>
      <c r="J9" s="19"/>
      <c r="K9" s="19"/>
      <c r="L9" s="19"/>
      <c r="M9" s="19"/>
      <c r="N9" s="19"/>
    </row>
    <row r="10" spans="1:24" x14ac:dyDescent="0.2">
      <c r="A10" s="13" t="s">
        <v>521</v>
      </c>
      <c r="B10" s="13">
        <v>7</v>
      </c>
      <c r="C10" s="13">
        <v>3</v>
      </c>
      <c r="D10" s="13">
        <v>4</v>
      </c>
      <c r="E10" s="19"/>
      <c r="F10" s="19"/>
      <c r="G10" s="19"/>
      <c r="H10" s="19"/>
      <c r="I10" s="19"/>
      <c r="J10" s="13">
        <v>1</v>
      </c>
      <c r="K10" s="19"/>
      <c r="L10" s="19"/>
      <c r="M10" s="19"/>
      <c r="N10" s="19"/>
    </row>
    <row r="11" spans="1:24" x14ac:dyDescent="0.2">
      <c r="A11" s="13" t="s">
        <v>522</v>
      </c>
      <c r="B11" s="13">
        <v>5</v>
      </c>
      <c r="C11" s="13">
        <v>2</v>
      </c>
      <c r="D11" s="13">
        <v>2</v>
      </c>
      <c r="E11" s="19"/>
      <c r="F11" s="19"/>
      <c r="G11" s="19"/>
      <c r="H11" s="19"/>
      <c r="I11" s="19"/>
      <c r="J11" s="13">
        <v>1</v>
      </c>
      <c r="K11" s="19"/>
      <c r="L11" s="19"/>
      <c r="M11" s="19"/>
      <c r="N11" s="19"/>
    </row>
    <row r="12" spans="1:24" x14ac:dyDescent="0.2">
      <c r="A12" s="13" t="s">
        <v>523</v>
      </c>
      <c r="B12" s="13">
        <v>7</v>
      </c>
      <c r="C12" s="19"/>
      <c r="D12" s="19"/>
      <c r="E12" s="19"/>
      <c r="F12" s="13">
        <v>1</v>
      </c>
      <c r="G12" s="19"/>
      <c r="H12" s="13">
        <v>1</v>
      </c>
      <c r="I12" s="19"/>
      <c r="J12" s="19"/>
      <c r="K12" s="19"/>
      <c r="L12" s="19"/>
      <c r="M12" s="19"/>
      <c r="N12" s="19"/>
    </row>
    <row r="13" spans="1:24" x14ac:dyDescent="0.2">
      <c r="A13" s="13" t="s">
        <v>524</v>
      </c>
      <c r="B13" s="19"/>
      <c r="C13" s="19"/>
      <c r="D13" s="13">
        <v>1</v>
      </c>
      <c r="E13" s="19"/>
      <c r="F13" s="19"/>
      <c r="G13" s="19"/>
      <c r="H13" s="19"/>
      <c r="I13" s="19"/>
      <c r="J13" s="19"/>
      <c r="K13" s="19"/>
      <c r="L13" s="19"/>
      <c r="M13" s="13">
        <v>1</v>
      </c>
      <c r="N13" s="19"/>
    </row>
    <row r="14" spans="1:24" x14ac:dyDescent="0.2">
      <c r="A14" s="13" t="s">
        <v>525</v>
      </c>
    </row>
  </sheetData>
  <hyperlinks>
    <hyperlink ref="B1" r:id="rId1" tooltip="ChIP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ChIP-seq" xr:uid="{ABCD8CA3-0030-A54A-9A7D-62FA85853737}"/>
    <hyperlink ref="C1" r:id="rId2" tooltip="DNase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DNase-seq" xr:uid="{4FF44E84-5FF3-464E-BD21-E9C3548D86F9}"/>
    <hyperlink ref="D1" r:id="rId3" tooltip="DNAme array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DNAme+array" xr:uid="{232B1981-3DC7-B942-8C58-137C7A483E98}"/>
    <hyperlink ref="E1" r:id="rId4" tooltip="RNA microarray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NA+microarray" xr:uid="{F3A1A60E-2AE6-F745-BF5B-2954FC216A9D}"/>
    <hyperlink ref="F1" r:id="rId5" tooltip="polyA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polyA+RNA-seq" xr:uid="{128A4CFE-51F9-9F4D-8EDD-4050A7D8D3AD}"/>
    <hyperlink ref="G1" r:id="rId6" tooltip="total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total+RNA-seq" xr:uid="{2350819F-7CA5-C046-B382-DC050A88887B}"/>
    <hyperlink ref="H1" r:id="rId7" tooltip="WGB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WGBS" xr:uid="{4AC3A992-5A76-1047-BF0E-FF86DF30A2D1}"/>
    <hyperlink ref="I1" r:id="rId8" tooltip="RAMPAGE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AMPAGE" xr:uid="{EA0A4BB7-DBC1-7E4D-9D1C-11EBD5A65707}"/>
    <hyperlink ref="J1" r:id="rId9" tooltip="ATAC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ATAC-seq" xr:uid="{C894948E-7574-234F-9690-0505B20DABC5}"/>
    <hyperlink ref="K1" r:id="rId10" tooltip="microRNA count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+counts" xr:uid="{AFE7AD25-E064-F541-82E6-E356B89A35D0}"/>
    <hyperlink ref="L1" r:id="rId11" tooltip="micro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-seq" xr:uid="{611B70FA-C5C3-724D-9AE0-99580453B7F1}"/>
    <hyperlink ref="M1" r:id="rId12" tooltip="RRB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RBS" xr:uid="{BD9C873F-22BF-734B-B04A-2B45940FE297}"/>
    <hyperlink ref="N1" r:id="rId13" tooltip="small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small+RNA-seq" xr:uid="{26489120-4987-8542-A4EE-FDBBAA4D1F26}"/>
    <hyperlink ref="A2" r:id="rId14" display="https://www.encodeproject.org/matrix/?type=Experiment&amp;biosample_type=tissue&amp;replicates.library.biosample.donor.organism.scientific_name=Homo%20sapiens&amp;x.limit=&amp;organ_slims=heart&amp;organ_slims=vasculature&amp;organ_slims=arterial%20blood%20vessel&amp;y.limit=" xr:uid="{859506E3-D45C-D64D-975F-3CF8E57B72E1}"/>
    <hyperlink ref="A3" r:id="rId15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biosample_type=tissue" xr:uid="{E4341DCC-BE0B-CF4A-BA72-798D975844C3}"/>
    <hyperlink ref="B3" r:id="rId16" tooltip="heart left ventricle / ChIP-seq: 2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ChIP-seq&amp;biosample_type=tissue" xr:uid="{30B51EC1-B651-2E4B-A7DC-0B820FB04CA1}"/>
    <hyperlink ref="C3" r:id="rId17" tooltip="heart left ventricle / DNase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se-seq&amp;biosample_type=tissue" xr:uid="{632004BD-5F84-864F-8B71-D8FC62EE7D1A}"/>
    <hyperlink ref="D3" r:id="rId18" tooltip="heart left ventricle / DNAme array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me+array&amp;biosample_type=tissue" xr:uid="{D443A8A2-EA6E-8149-83F5-37861A9E7A7C}"/>
    <hyperlink ref="F3" r:id="rId19" tooltip="heart left ventricle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polyA+RNA-seq&amp;biosample_type=tissue" xr:uid="{041B491F-E095-6E4E-B8A3-E21CB44550C0}"/>
    <hyperlink ref="G3" r:id="rId20" tooltip="heart left ventricle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total+RNA-seq&amp;biosample_type=tissue" xr:uid="{84BAABAC-C0C7-284A-8723-B45303B2FA5A}"/>
    <hyperlink ref="H3" r:id="rId21" tooltip="heart left ventricle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WGBS&amp;biosample_type=tissue" xr:uid="{986069B0-2EDC-4D42-96AD-9687CE79CF67}"/>
    <hyperlink ref="I3" r:id="rId22" tooltip="heart left ventricle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AMPAGE&amp;biosample_type=tissue" xr:uid="{6F151569-45AD-BE4B-A26C-DCE110DBE6E4}"/>
    <hyperlink ref="J3" r:id="rId23" tooltip="heart left ventricle / ATAC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ATAC-seq&amp;biosample_type=tissue" xr:uid="{5A8BC90F-204E-F248-91C1-3FD63A3A52DD}"/>
    <hyperlink ref="K3" r:id="rId24" tooltip="heart left ventricle / microRNA count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+counts&amp;biosample_type=tissue" xr:uid="{6727D1F3-999D-AD44-B7E8-AC07612E2DBC}"/>
    <hyperlink ref="L3" r:id="rId25" tooltip="heart left ventricle / micro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-seq&amp;biosample_type=tissue" xr:uid="{5E9C4FBC-D7E9-EB4B-855D-631857F590B3}"/>
    <hyperlink ref="M3" r:id="rId26" tooltip="heart left ventricle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RBS&amp;biosample_type=tissue" xr:uid="{312D76E5-FE85-0546-9C79-B2BE5BFE65CD}"/>
    <hyperlink ref="A4" r:id="rId2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biosample_type=tissue" xr:uid="{5EF1E839-F029-A942-A3E8-171492FA7EC6}"/>
    <hyperlink ref="B4" r:id="rId28" tooltip="heart / ChIP-seq: 1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ChIP-seq&amp;biosample_type=tissue" xr:uid="{CE532D4F-38E5-E74C-A73F-8C3E04F6B36A}"/>
    <hyperlink ref="C4" r:id="rId29" tooltip="heart / DNase-seq: 1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DNase-seq&amp;biosample_type=tissue" xr:uid="{70428C21-2537-9641-8B72-C0605C672DD2}"/>
    <hyperlink ref="E4" r:id="rId30" tooltip="heart / RNA microarray: 1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NA+microarray&amp;biosample_type=tissue" xr:uid="{84C3CC05-FDD9-FC47-A571-6FAADCCFCA94}"/>
    <hyperlink ref="F4" r:id="rId31" tooltip="heart / polyA RNA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polyA+RNA-seq&amp;biosample_type=tissue" xr:uid="{288B9BF4-F244-C845-BACC-4C9C155C7CF4}"/>
    <hyperlink ref="G4" r:id="rId32" tooltip="heart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total+RNA-seq&amp;biosample_type=tissue" xr:uid="{9C49DE4D-2E8A-044E-A23A-07FEDEF361D1}"/>
    <hyperlink ref="H4" r:id="rId33" tooltip="heart / WG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WGBS&amp;biosample_type=tissue" xr:uid="{4303AA37-654A-064A-85D1-FF5878F17A45}"/>
    <hyperlink ref="I4" r:id="rId34" tooltip="heart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AMPAGE&amp;biosample_type=tissue" xr:uid="{E6EFE295-C1A1-D844-970C-FA765B965B0F}"/>
    <hyperlink ref="M4" r:id="rId35" tooltip="heart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RBS&amp;biosample_type=tissue" xr:uid="{E45B0F19-55F9-8F46-8FA2-C4476301EB38}"/>
    <hyperlink ref="N4" r:id="rId36" tooltip="heart / small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small+RNA-seq&amp;biosample_type=tissue" xr:uid="{161AF51C-B6D5-7C4F-899D-E1E3FE411CB2}"/>
    <hyperlink ref="A5" r:id="rId3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biosample_type=tissue" xr:uid="{03B2FE6B-30FA-3B4F-A004-4414712180AF}"/>
    <hyperlink ref="B5" r:id="rId38" tooltip="right atrium auricular region / ChIP-seq: 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ChIP-seq&amp;biosample_type=tissue" xr:uid="{E30DA774-B4C6-0E40-8EF2-83C73F7B9A40}"/>
    <hyperlink ref="C5" r:id="rId39" tooltip="right atrium auricular region / DNase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se-seq&amp;biosample_type=tissue" xr:uid="{AA670D83-092A-F84B-BA18-AD4ACA19A195}"/>
    <hyperlink ref="D5" r:id="rId40" tooltip="right atrium auricular region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me+array&amp;biosample_type=tissue" xr:uid="{39577414-C4A4-7E4B-8C2D-60D7CE979DBB}"/>
    <hyperlink ref="G5" r:id="rId41" tooltip="right atrium auricular region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total+RNA-seq&amp;biosample_type=tissue" xr:uid="{FA97A179-C6D6-3140-8FE0-283F55282D6D}"/>
    <hyperlink ref="I5" r:id="rId42" tooltip="right atrium auricular region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RAMPAGE&amp;biosample_type=tissue" xr:uid="{B505C5A7-DA72-B74F-9F9D-248104B4DB01}"/>
    <hyperlink ref="J5" r:id="rId43" tooltip="right atrium auricular region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ATAC-seq&amp;biosample_type=tissue" xr:uid="{AF8EA3DA-57DB-C642-A076-2B4E56EA869B}"/>
    <hyperlink ref="K5" r:id="rId44" tooltip="right atrium auricular region / microRNA count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+counts&amp;biosample_type=tissue" xr:uid="{3673C23E-4B46-0145-AC08-2AF75406C373}"/>
    <hyperlink ref="L5" r:id="rId45" tooltip="right atrium auricular region / micro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-seq&amp;biosample_type=tissue" xr:uid="{2E09E51E-328C-3648-88D5-9432DE60098B}"/>
    <hyperlink ref="A6" r:id="rId4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biosample_type=tissue" xr:uid="{558FEC03-E031-E44B-83AF-4D99DE93E8F9}"/>
    <hyperlink ref="B6" r:id="rId47" tooltip="thoracic aorta / ChIP-seq: 1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ChIP-seq&amp;biosample_type=tissue" xr:uid="{A7967413-2692-504A-BA06-932CCDBEA8FE}"/>
    <hyperlink ref="C6" r:id="rId48" tooltip="thoracic aorta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DNase-seq&amp;biosample_type=tissue" xr:uid="{EBD0A93B-0272-B142-8A24-0F195F0A2CF8}"/>
    <hyperlink ref="G6" r:id="rId49" tooltip="thoracic aorta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total+RNA-seq&amp;biosample_type=tissue" xr:uid="{581BF10E-6CDB-AF48-AAD5-6075883D42D9}"/>
    <hyperlink ref="I6" r:id="rId50" tooltip="thoracic aorta / RAMPAGE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RAMPAGE&amp;biosample_type=tissue" xr:uid="{687397D2-A9AC-3E4F-BB5B-422382A39936}"/>
    <hyperlink ref="J6" r:id="rId51" tooltip="thoracic aorta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ATAC-seq&amp;biosample_type=tissue" xr:uid="{428DFF0A-8824-9F48-BCEF-CED56745A762}"/>
    <hyperlink ref="A7" r:id="rId5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biosample_type=tissue" xr:uid="{6E7830CE-DB13-654A-81A1-B0C7B44BBABE}"/>
    <hyperlink ref="B7" r:id="rId53" tooltip="ascending aorta / ChIP-seq: 1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ChIP-seq&amp;biosample_type=tissue" xr:uid="{C605E849-564B-6D41-BE99-93E8A7B1E6B3}"/>
    <hyperlink ref="C7" r:id="rId54" tooltip="ascending aorta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se-seq&amp;biosample_type=tissue" xr:uid="{8C35CE33-4794-8E41-855F-0AD61769D35F}"/>
    <hyperlink ref="D7" r:id="rId55" tooltip="ascending aorta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me+array&amp;biosample_type=tissue" xr:uid="{27AA9C01-D888-1D43-9D18-57B9FAB1251B}"/>
    <hyperlink ref="G7" r:id="rId56" tooltip="ascending aorta / total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total+RNA-seq&amp;biosample_type=tissue" xr:uid="{F39ADC6A-EF5F-9D48-A536-BD6727BB71C0}"/>
    <hyperlink ref="A8" r:id="rId5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biosample_type=tissue" xr:uid="{D3544C8C-6A43-E84D-B81C-BBD2382BFF28}"/>
    <hyperlink ref="B8" r:id="rId58" tooltip="heart right ventricle / ChIP-seq: 1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ChIP-seq&amp;biosample_type=tissue" xr:uid="{83560650-3342-3243-B2A9-819BB32CF9BE}"/>
    <hyperlink ref="C8" r:id="rId59" tooltip="heart right ventricle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DNase-seq&amp;biosample_type=tissue" xr:uid="{0AF128B9-2B68-DC41-90C3-253B702F2B8D}"/>
    <hyperlink ref="F8" r:id="rId60" tooltip="heart right ventricle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polyA+RNA-seq&amp;biosample_type=tissue" xr:uid="{33D7C656-CCE4-0E42-89EC-B070CED726F3}"/>
    <hyperlink ref="H8" r:id="rId61" tooltip="heart right ventricle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WGBS&amp;biosample_type=tissue" xr:uid="{2A64F1B1-6970-B146-B751-AC9AD5409ED5}"/>
    <hyperlink ref="A9" r:id="rId6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biosample_type=tissue" xr:uid="{8758129C-7D41-7E48-9CF0-D826270189A5}"/>
    <hyperlink ref="B9" r:id="rId63" tooltip="aorta / ChIP-seq: 1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ChIP-seq&amp;biosample_type=tissue" xr:uid="{8300EBA2-231B-3144-A592-91DBCA260FC8}"/>
    <hyperlink ref="F9" r:id="rId64" tooltip="aorta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polyA+RNA-seq&amp;biosample_type=tissue" xr:uid="{697E8761-4E2D-1B45-8A9B-7F63831CD315}"/>
    <hyperlink ref="H9" r:id="rId65" tooltip="aorta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WGBS&amp;biosample_type=tissue" xr:uid="{C2D40FEB-01D7-A544-843C-4756F9AD7032}"/>
    <hyperlink ref="A10" r:id="rId6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biosample_type=tissue" xr:uid="{4F3BA90C-74B1-A44D-92E4-187252B7D5AF}"/>
    <hyperlink ref="B10" r:id="rId67" tooltip="tibial artery / ChIP-seq: 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ChIP-seq&amp;biosample_type=tissue" xr:uid="{F73901A7-37C8-DF4D-B202-7E96DC5CC660}"/>
    <hyperlink ref="C10" r:id="rId68" tooltip="tibial artery / DNase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se-seq&amp;biosample_type=tissue" xr:uid="{684E2320-FA7E-5146-9381-3025BEEA3EFD}"/>
    <hyperlink ref="D10" r:id="rId69" tooltip="tibial artery / DNAme array: 4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me+array&amp;biosample_type=tissue" xr:uid="{CBE64E26-5AB1-0848-8D2D-2540B62560F0}"/>
    <hyperlink ref="J10" r:id="rId70" tooltip="tibial artery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ATAC-seq&amp;biosample_type=tissue" xr:uid="{8B7C4B13-BB2F-5247-82BA-F5B131155F4C}"/>
    <hyperlink ref="A11" r:id="rId7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biosample_type=tissue" xr:uid="{DB5E51FD-774E-B24C-87FC-CFF81A056E78}"/>
    <hyperlink ref="B11" r:id="rId72" tooltip="coronary artery / ChIP-seq: 5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ChIP-seq&amp;biosample_type=tissue" xr:uid="{33142115-6A01-6C44-BC85-39BFB0C133EE}"/>
    <hyperlink ref="C11" r:id="rId73" tooltip="coronary artery / DNase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se-seq&amp;biosample_type=tissue" xr:uid="{AE6DB9AD-FB01-164F-9AD5-D2C724E046D3}"/>
    <hyperlink ref="D11" r:id="rId74" tooltip="coronary artery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me+array&amp;biosample_type=tissue" xr:uid="{F373E110-C237-5441-900B-10AE0212AB21}"/>
    <hyperlink ref="J11" r:id="rId75" tooltip="coronary artery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ATAC-seq&amp;biosample_type=tissue" xr:uid="{D72BE747-CBC1-4444-B48C-2A6318D49AFB}"/>
    <hyperlink ref="A12" r:id="rId7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biosample_type=tissue" xr:uid="{EE140981-34C8-7343-99F0-6425663FF2DB}"/>
    <hyperlink ref="B12" r:id="rId77" tooltip="right cardiac atrium / ChIP-seq: 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ChIP-seq&amp;biosample_type=tissue" xr:uid="{B95CCD41-37D2-B24F-89F0-7B2730B73AA4}"/>
    <hyperlink ref="F12" r:id="rId78" tooltip="right cardiac atrium / polyA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polyA+RNA-seq&amp;biosample_type=tissue" xr:uid="{1F694FA9-0D07-5E42-8846-7D3421565A0F}"/>
    <hyperlink ref="H12" r:id="rId79" tooltip="right cardiac atrium / WG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WGBS&amp;biosample_type=tissue" xr:uid="{B1C41A96-D8EF-724A-9776-6572CBF546B2}"/>
    <hyperlink ref="A13" r:id="rId8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biosample_type=tissue" xr:uid="{60ABD33F-AA06-C34F-A85B-2BBF43639460}"/>
    <hyperlink ref="D13" r:id="rId81" tooltip="pericardium / DNAme array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DNAme+array&amp;biosample_type=tissue" xr:uid="{1A3E6C59-2DFA-5D46-A3AC-16471614C880}"/>
    <hyperlink ref="M13" r:id="rId82" tooltip="pericardium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RRBS&amp;biosample_type=tissue" xr:uid="{6E7C0F34-DFA6-364D-8131-FFB03AC92CC1}"/>
    <hyperlink ref="A14" r:id="rId8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left+cardiac+atrium&amp;biosample_type=tissue" xr:uid="{3E5A444F-5F42-4448-A5E7-782FD2CC1D9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C6C9-6810-4248-8968-16A3EF244012}">
  <sheetPr codeName="Sheet8"/>
  <dimension ref="A2:G47"/>
  <sheetViews>
    <sheetView topLeftCell="A2" zoomScale="143" zoomScaleNormal="143" workbookViewId="0">
      <selection activeCell="E32" sqref="E32:E33"/>
    </sheetView>
  </sheetViews>
  <sheetFormatPr baseColWidth="10" defaultRowHeight="16" x14ac:dyDescent="0.2"/>
  <cols>
    <col min="1" max="1" width="85.6640625" bestFit="1" customWidth="1"/>
    <col min="2" max="2" width="28.83203125" bestFit="1" customWidth="1"/>
    <col min="3" max="3" width="10.6640625" bestFit="1" customWidth="1"/>
    <col min="5" max="5" width="20.83203125" customWidth="1"/>
  </cols>
  <sheetData>
    <row r="2" spans="1:7" x14ac:dyDescent="0.2">
      <c r="D2">
        <f>SUM(D4:D47)</f>
        <v>41319</v>
      </c>
    </row>
    <row r="3" spans="1:7" ht="17" x14ac:dyDescent="0.2">
      <c r="A3" s="11" t="s">
        <v>238</v>
      </c>
      <c r="B3" s="11" t="s">
        <v>362</v>
      </c>
      <c r="C3" s="11" t="s">
        <v>363</v>
      </c>
      <c r="D3" s="11" t="s">
        <v>364</v>
      </c>
      <c r="E3" s="11" t="s">
        <v>365</v>
      </c>
      <c r="F3" s="11" t="s">
        <v>366</v>
      </c>
      <c r="G3" s="11" t="s">
        <v>367</v>
      </c>
    </row>
    <row r="4" spans="1:7" x14ac:dyDescent="0.2">
      <c r="A4" s="2" t="s">
        <v>368</v>
      </c>
      <c r="B4" s="12" t="s">
        <v>370</v>
      </c>
      <c r="C4" s="30" t="s">
        <v>372</v>
      </c>
      <c r="D4" s="29">
        <v>1123</v>
      </c>
      <c r="E4" s="29" t="s">
        <v>373</v>
      </c>
      <c r="F4" s="31" t="s">
        <v>366</v>
      </c>
      <c r="G4" s="32" t="s">
        <v>374</v>
      </c>
    </row>
    <row r="5" spans="1:7" x14ac:dyDescent="0.2">
      <c r="A5" s="2" t="s">
        <v>369</v>
      </c>
      <c r="B5" s="12" t="s">
        <v>371</v>
      </c>
      <c r="C5" s="30"/>
      <c r="D5" s="29"/>
      <c r="E5" s="29"/>
      <c r="F5" s="31"/>
      <c r="G5" s="32"/>
    </row>
    <row r="6" spans="1:7" x14ac:dyDescent="0.2">
      <c r="A6" s="2" t="s">
        <v>375</v>
      </c>
      <c r="B6" s="29" t="s">
        <v>377</v>
      </c>
      <c r="C6" s="30" t="s">
        <v>372</v>
      </c>
      <c r="D6" s="29">
        <v>637</v>
      </c>
      <c r="E6" s="29" t="s">
        <v>378</v>
      </c>
      <c r="F6" s="31" t="s">
        <v>366</v>
      </c>
      <c r="G6" s="32" t="s">
        <v>374</v>
      </c>
    </row>
    <row r="7" spans="1:7" x14ac:dyDescent="0.2">
      <c r="A7" s="2" t="s">
        <v>376</v>
      </c>
      <c r="B7" s="29"/>
      <c r="C7" s="30"/>
      <c r="D7" s="29"/>
      <c r="E7" s="29"/>
      <c r="F7" s="31"/>
      <c r="G7" s="32"/>
    </row>
    <row r="8" spans="1:7" x14ac:dyDescent="0.2">
      <c r="A8" s="2" t="s">
        <v>379</v>
      </c>
      <c r="B8" s="12" t="s">
        <v>370</v>
      </c>
      <c r="C8" s="30" t="s">
        <v>372</v>
      </c>
      <c r="D8" s="29">
        <v>80</v>
      </c>
      <c r="E8" s="29" t="s">
        <v>382</v>
      </c>
      <c r="F8" s="31" t="s">
        <v>366</v>
      </c>
      <c r="G8" s="32" t="s">
        <v>374</v>
      </c>
    </row>
    <row r="9" spans="1:7" x14ac:dyDescent="0.2">
      <c r="A9" s="2" t="s">
        <v>380</v>
      </c>
      <c r="B9" s="12" t="s">
        <v>381</v>
      </c>
      <c r="C9" s="30"/>
      <c r="D9" s="29"/>
      <c r="E9" s="29"/>
      <c r="F9" s="31"/>
      <c r="G9" s="32"/>
    </row>
    <row r="10" spans="1:7" x14ac:dyDescent="0.2">
      <c r="A10" s="2" t="s">
        <v>383</v>
      </c>
      <c r="B10" s="29" t="s">
        <v>385</v>
      </c>
      <c r="C10" s="30" t="s">
        <v>372</v>
      </c>
      <c r="D10" s="29">
        <v>118</v>
      </c>
      <c r="E10" s="29" t="s">
        <v>386</v>
      </c>
      <c r="F10" s="31" t="s">
        <v>366</v>
      </c>
      <c r="G10" s="32" t="s">
        <v>374</v>
      </c>
    </row>
    <row r="11" spans="1:7" x14ac:dyDescent="0.2">
      <c r="A11" s="2" t="s">
        <v>384</v>
      </c>
      <c r="B11" s="29"/>
      <c r="C11" s="30"/>
      <c r="D11" s="29"/>
      <c r="E11" s="29"/>
      <c r="F11" s="31"/>
      <c r="G11" s="32"/>
    </row>
    <row r="12" spans="1:7" x14ac:dyDescent="0.2">
      <c r="A12" s="2" t="s">
        <v>387</v>
      </c>
      <c r="B12" s="29" t="s">
        <v>385</v>
      </c>
      <c r="C12" s="30" t="s">
        <v>372</v>
      </c>
      <c r="D12" s="29">
        <v>2106</v>
      </c>
      <c r="E12" s="29" t="s">
        <v>386</v>
      </c>
      <c r="F12" s="31" t="s">
        <v>366</v>
      </c>
      <c r="G12" s="32" t="s">
        <v>374</v>
      </c>
    </row>
    <row r="13" spans="1:7" x14ac:dyDescent="0.2">
      <c r="A13" s="2" t="s">
        <v>388</v>
      </c>
      <c r="B13" s="29"/>
      <c r="C13" s="30"/>
      <c r="D13" s="29"/>
      <c r="E13" s="29"/>
      <c r="F13" s="31"/>
      <c r="G13" s="32"/>
    </row>
    <row r="14" spans="1:7" x14ac:dyDescent="0.2">
      <c r="A14" s="2" t="s">
        <v>389</v>
      </c>
      <c r="B14" s="29" t="s">
        <v>385</v>
      </c>
      <c r="C14" s="30" t="s">
        <v>372</v>
      </c>
      <c r="D14" s="29">
        <v>173</v>
      </c>
      <c r="E14" s="29" t="s">
        <v>386</v>
      </c>
      <c r="F14" s="31" t="s">
        <v>366</v>
      </c>
      <c r="G14" s="32" t="s">
        <v>374</v>
      </c>
    </row>
    <row r="15" spans="1:7" x14ac:dyDescent="0.2">
      <c r="A15" s="2" t="s">
        <v>390</v>
      </c>
      <c r="B15" s="29"/>
      <c r="C15" s="30"/>
      <c r="D15" s="29"/>
      <c r="E15" s="29"/>
      <c r="F15" s="31"/>
      <c r="G15" s="32"/>
    </row>
    <row r="16" spans="1:7" x14ac:dyDescent="0.2">
      <c r="A16" s="2" t="s">
        <v>391</v>
      </c>
      <c r="B16" s="12" t="s">
        <v>370</v>
      </c>
      <c r="C16" s="30" t="s">
        <v>372</v>
      </c>
      <c r="D16" s="29">
        <v>128</v>
      </c>
      <c r="E16" s="29" t="s">
        <v>386</v>
      </c>
      <c r="F16" s="31" t="s">
        <v>366</v>
      </c>
      <c r="G16" s="32" t="s">
        <v>374</v>
      </c>
    </row>
    <row r="17" spans="1:7" x14ac:dyDescent="0.2">
      <c r="A17" s="2" t="s">
        <v>392</v>
      </c>
      <c r="B17" s="12" t="s">
        <v>381</v>
      </c>
      <c r="C17" s="30"/>
      <c r="D17" s="29"/>
      <c r="E17" s="29"/>
      <c r="F17" s="31"/>
      <c r="G17" s="32"/>
    </row>
    <row r="18" spans="1:7" x14ac:dyDescent="0.2">
      <c r="A18" s="2" t="s">
        <v>393</v>
      </c>
      <c r="B18" s="12" t="s">
        <v>370</v>
      </c>
      <c r="C18" s="30" t="s">
        <v>372</v>
      </c>
      <c r="D18" s="29">
        <v>3596</v>
      </c>
      <c r="E18" s="29" t="s">
        <v>395</v>
      </c>
      <c r="F18" s="31" t="s">
        <v>366</v>
      </c>
      <c r="G18" s="32" t="s">
        <v>374</v>
      </c>
    </row>
    <row r="19" spans="1:7" x14ac:dyDescent="0.2">
      <c r="A19" s="2" t="s">
        <v>394</v>
      </c>
      <c r="B19" s="12" t="s">
        <v>381</v>
      </c>
      <c r="C19" s="30"/>
      <c r="D19" s="29"/>
      <c r="E19" s="29"/>
      <c r="F19" s="31"/>
      <c r="G19" s="32"/>
    </row>
    <row r="20" spans="1:7" x14ac:dyDescent="0.2">
      <c r="A20" s="2" t="s">
        <v>396</v>
      </c>
      <c r="B20" s="29" t="s">
        <v>370</v>
      </c>
      <c r="C20" s="30" t="s">
        <v>372</v>
      </c>
      <c r="D20" s="29">
        <v>994</v>
      </c>
      <c r="E20" s="29" t="s">
        <v>398</v>
      </c>
      <c r="F20" s="31" t="s">
        <v>366</v>
      </c>
      <c r="G20" s="32" t="s">
        <v>374</v>
      </c>
    </row>
    <row r="21" spans="1:7" x14ac:dyDescent="0.2">
      <c r="A21" s="2" t="s">
        <v>397</v>
      </c>
      <c r="B21" s="29"/>
      <c r="C21" s="30"/>
      <c r="D21" s="29"/>
      <c r="E21" s="29"/>
      <c r="F21" s="31"/>
      <c r="G21" s="32"/>
    </row>
    <row r="22" spans="1:7" x14ac:dyDescent="0.2">
      <c r="A22" s="2" t="s">
        <v>399</v>
      </c>
      <c r="B22" s="29" t="s">
        <v>385</v>
      </c>
      <c r="C22" s="30" t="s">
        <v>372</v>
      </c>
      <c r="D22" s="29">
        <v>999</v>
      </c>
      <c r="E22" s="29" t="s">
        <v>386</v>
      </c>
      <c r="F22" s="31" t="s">
        <v>366</v>
      </c>
      <c r="G22" s="32" t="s">
        <v>374</v>
      </c>
    </row>
    <row r="23" spans="1:7" x14ac:dyDescent="0.2">
      <c r="A23" s="2" t="s">
        <v>400</v>
      </c>
      <c r="B23" s="29"/>
      <c r="C23" s="30"/>
      <c r="D23" s="29"/>
      <c r="E23" s="29"/>
      <c r="F23" s="31"/>
      <c r="G23" s="32"/>
    </row>
    <row r="24" spans="1:7" x14ac:dyDescent="0.2">
      <c r="A24" s="2" t="s">
        <v>401</v>
      </c>
      <c r="B24" s="29" t="s">
        <v>385</v>
      </c>
      <c r="C24" s="30" t="s">
        <v>372</v>
      </c>
      <c r="D24" s="29">
        <v>1332</v>
      </c>
      <c r="E24" s="29" t="s">
        <v>403</v>
      </c>
      <c r="F24" s="31" t="s">
        <v>366</v>
      </c>
      <c r="G24" s="32" t="s">
        <v>374</v>
      </c>
    </row>
    <row r="25" spans="1:7" x14ac:dyDescent="0.2">
      <c r="A25" s="2" t="s">
        <v>402</v>
      </c>
      <c r="B25" s="29"/>
      <c r="C25" s="30"/>
      <c r="D25" s="29"/>
      <c r="E25" s="29"/>
      <c r="F25" s="31"/>
      <c r="G25" s="32"/>
    </row>
    <row r="26" spans="1:7" x14ac:dyDescent="0.2">
      <c r="A26" s="2" t="s">
        <v>404</v>
      </c>
      <c r="B26" s="29" t="s">
        <v>385</v>
      </c>
      <c r="C26" s="30" t="s">
        <v>372</v>
      </c>
      <c r="D26" s="29">
        <v>4154</v>
      </c>
      <c r="E26" s="29" t="s">
        <v>406</v>
      </c>
      <c r="F26" s="31" t="s">
        <v>366</v>
      </c>
      <c r="G26" s="32" t="s">
        <v>374</v>
      </c>
    </row>
    <row r="27" spans="1:7" x14ac:dyDescent="0.2">
      <c r="A27" s="2" t="s">
        <v>405</v>
      </c>
      <c r="B27" s="29"/>
      <c r="C27" s="30"/>
      <c r="D27" s="29"/>
      <c r="E27" s="29"/>
      <c r="F27" s="31"/>
      <c r="G27" s="32"/>
    </row>
    <row r="28" spans="1:7" x14ac:dyDescent="0.2">
      <c r="A28" s="2" t="s">
        <v>407</v>
      </c>
      <c r="B28" s="29" t="s">
        <v>377</v>
      </c>
      <c r="C28" s="30" t="s">
        <v>372</v>
      </c>
      <c r="D28" s="29">
        <v>1534</v>
      </c>
      <c r="E28" s="29" t="s">
        <v>386</v>
      </c>
      <c r="F28" s="31" t="s">
        <v>366</v>
      </c>
      <c r="G28" s="32" t="s">
        <v>374</v>
      </c>
    </row>
    <row r="29" spans="1:7" x14ac:dyDescent="0.2">
      <c r="A29" s="2" t="s">
        <v>408</v>
      </c>
      <c r="B29" s="29"/>
      <c r="C29" s="30"/>
      <c r="D29" s="29"/>
      <c r="E29" s="29"/>
      <c r="F29" s="31"/>
      <c r="G29" s="32"/>
    </row>
    <row r="30" spans="1:7" x14ac:dyDescent="0.2">
      <c r="A30" s="2" t="s">
        <v>409</v>
      </c>
      <c r="B30" s="29" t="s">
        <v>385</v>
      </c>
      <c r="C30" s="30" t="s">
        <v>372</v>
      </c>
      <c r="D30" s="29">
        <v>1134</v>
      </c>
      <c r="E30" s="29" t="s">
        <v>386</v>
      </c>
      <c r="F30" s="31" t="s">
        <v>366</v>
      </c>
      <c r="G30" s="32" t="s">
        <v>374</v>
      </c>
    </row>
    <row r="31" spans="1:7" x14ac:dyDescent="0.2">
      <c r="A31" s="2" t="s">
        <v>410</v>
      </c>
      <c r="B31" s="29"/>
      <c r="C31" s="30"/>
      <c r="D31" s="29"/>
      <c r="E31" s="29"/>
      <c r="F31" s="31"/>
      <c r="G31" s="32"/>
    </row>
    <row r="32" spans="1:7" x14ac:dyDescent="0.2">
      <c r="A32" s="2" t="s">
        <v>411</v>
      </c>
      <c r="B32" s="29" t="s">
        <v>370</v>
      </c>
      <c r="C32" s="30" t="s">
        <v>372</v>
      </c>
      <c r="D32" s="29">
        <v>1533</v>
      </c>
      <c r="E32" s="29" t="s">
        <v>413</v>
      </c>
      <c r="F32" s="31" t="s">
        <v>366</v>
      </c>
      <c r="G32" s="32" t="s">
        <v>374</v>
      </c>
    </row>
    <row r="33" spans="1:7" x14ac:dyDescent="0.2">
      <c r="A33" s="2" t="s">
        <v>412</v>
      </c>
      <c r="B33" s="29"/>
      <c r="C33" s="30"/>
      <c r="D33" s="29"/>
      <c r="E33" s="29"/>
      <c r="F33" s="31"/>
      <c r="G33" s="32"/>
    </row>
    <row r="34" spans="1:7" x14ac:dyDescent="0.2">
      <c r="A34" s="2" t="s">
        <v>414</v>
      </c>
      <c r="B34" s="29" t="s">
        <v>377</v>
      </c>
      <c r="C34" s="30" t="s">
        <v>372</v>
      </c>
      <c r="D34" s="29">
        <v>362</v>
      </c>
      <c r="E34" s="29" t="s">
        <v>386</v>
      </c>
      <c r="F34" s="31" t="s">
        <v>366</v>
      </c>
      <c r="G34" s="32" t="s">
        <v>374</v>
      </c>
    </row>
    <row r="35" spans="1:7" x14ac:dyDescent="0.2">
      <c r="A35" s="2" t="s">
        <v>415</v>
      </c>
      <c r="B35" s="29"/>
      <c r="C35" s="30"/>
      <c r="D35" s="29"/>
      <c r="E35" s="29"/>
      <c r="F35" s="31"/>
      <c r="G35" s="32"/>
    </row>
    <row r="36" spans="1:7" x14ac:dyDescent="0.2">
      <c r="A36" s="2" t="s">
        <v>416</v>
      </c>
      <c r="B36" s="29" t="s">
        <v>370</v>
      </c>
      <c r="C36" s="30" t="s">
        <v>372</v>
      </c>
      <c r="D36" s="29">
        <v>10229</v>
      </c>
      <c r="E36" s="29" t="s">
        <v>323</v>
      </c>
      <c r="F36" s="31" t="s">
        <v>366</v>
      </c>
      <c r="G36" s="32" t="s">
        <v>374</v>
      </c>
    </row>
    <row r="37" spans="1:7" x14ac:dyDescent="0.2">
      <c r="A37" s="2" t="s">
        <v>417</v>
      </c>
      <c r="B37" s="29"/>
      <c r="C37" s="30"/>
      <c r="D37" s="29"/>
      <c r="E37" s="29"/>
      <c r="F37" s="31"/>
      <c r="G37" s="32"/>
    </row>
    <row r="38" spans="1:7" x14ac:dyDescent="0.2">
      <c r="A38" s="2" t="s">
        <v>418</v>
      </c>
      <c r="B38" s="29" t="s">
        <v>377</v>
      </c>
      <c r="C38" s="30" t="s">
        <v>372</v>
      </c>
      <c r="D38" s="29">
        <v>1527</v>
      </c>
      <c r="E38" s="29" t="s">
        <v>373</v>
      </c>
      <c r="F38" s="31" t="s">
        <v>366</v>
      </c>
      <c r="G38" s="32" t="s">
        <v>420</v>
      </c>
    </row>
    <row r="39" spans="1:7" x14ac:dyDescent="0.2">
      <c r="A39" s="2" t="s">
        <v>419</v>
      </c>
      <c r="B39" s="29"/>
      <c r="C39" s="30"/>
      <c r="D39" s="29"/>
      <c r="E39" s="29"/>
      <c r="F39" s="31"/>
      <c r="G39" s="32"/>
    </row>
    <row r="40" spans="1:7" x14ac:dyDescent="0.2">
      <c r="A40" s="2" t="s">
        <v>421</v>
      </c>
      <c r="B40" s="29" t="s">
        <v>370</v>
      </c>
      <c r="C40" s="30" t="s">
        <v>372</v>
      </c>
      <c r="D40" s="29">
        <v>999</v>
      </c>
      <c r="E40" s="29" t="s">
        <v>386</v>
      </c>
      <c r="F40" s="31" t="s">
        <v>366</v>
      </c>
      <c r="G40" s="32" t="s">
        <v>374</v>
      </c>
    </row>
    <row r="41" spans="1:7" x14ac:dyDescent="0.2">
      <c r="A41" s="2" t="s">
        <v>422</v>
      </c>
      <c r="B41" s="29"/>
      <c r="C41" s="30"/>
      <c r="D41" s="29"/>
      <c r="E41" s="29"/>
      <c r="F41" s="31"/>
      <c r="G41" s="32"/>
    </row>
    <row r="42" spans="1:7" x14ac:dyDescent="0.2">
      <c r="A42" s="2" t="s">
        <v>423</v>
      </c>
      <c r="B42" s="29" t="s">
        <v>377</v>
      </c>
      <c r="C42" s="30" t="s">
        <v>372</v>
      </c>
      <c r="D42" s="29">
        <v>4230</v>
      </c>
      <c r="E42" s="29" t="s">
        <v>323</v>
      </c>
      <c r="F42" s="31" t="s">
        <v>366</v>
      </c>
      <c r="G42" s="32" t="s">
        <v>374</v>
      </c>
    </row>
    <row r="43" spans="1:7" x14ac:dyDescent="0.2">
      <c r="A43" s="2" t="s">
        <v>424</v>
      </c>
      <c r="B43" s="29"/>
      <c r="C43" s="30"/>
      <c r="D43" s="29"/>
      <c r="E43" s="29"/>
      <c r="F43" s="31"/>
      <c r="G43" s="32"/>
    </row>
    <row r="44" spans="1:7" x14ac:dyDescent="0.2">
      <c r="A44" s="2" t="s">
        <v>425</v>
      </c>
      <c r="B44" s="29" t="s">
        <v>377</v>
      </c>
      <c r="C44" s="30" t="s">
        <v>372</v>
      </c>
      <c r="D44" s="29">
        <v>3622</v>
      </c>
      <c r="E44" s="29" t="s">
        <v>398</v>
      </c>
      <c r="F44" s="31" t="s">
        <v>366</v>
      </c>
      <c r="G44" s="32" t="s">
        <v>374</v>
      </c>
    </row>
    <row r="45" spans="1:7" x14ac:dyDescent="0.2">
      <c r="A45" s="2" t="s">
        <v>426</v>
      </c>
      <c r="B45" s="29"/>
      <c r="C45" s="30"/>
      <c r="D45" s="29"/>
      <c r="E45" s="29"/>
      <c r="F45" s="31"/>
      <c r="G45" s="32"/>
    </row>
    <row r="46" spans="1:7" x14ac:dyDescent="0.2">
      <c r="A46" s="2" t="s">
        <v>427</v>
      </c>
      <c r="B46" s="29" t="s">
        <v>370</v>
      </c>
      <c r="C46" s="30" t="s">
        <v>372</v>
      </c>
      <c r="D46" s="29">
        <v>709</v>
      </c>
      <c r="E46" s="29" t="s">
        <v>386</v>
      </c>
      <c r="F46" s="31" t="s">
        <v>366</v>
      </c>
      <c r="G46" s="32" t="s">
        <v>374</v>
      </c>
    </row>
    <row r="47" spans="1:7" x14ac:dyDescent="0.2">
      <c r="A47" s="2" t="s">
        <v>428</v>
      </c>
      <c r="B47" s="29"/>
      <c r="C47" s="30"/>
      <c r="D47" s="29"/>
      <c r="E47" s="29"/>
      <c r="F47" s="31"/>
      <c r="G47" s="32"/>
    </row>
  </sheetData>
  <mergeCells count="128">
    <mergeCell ref="C4:C5"/>
    <mergeCell ref="D4:D5"/>
    <mergeCell ref="E4:E5"/>
    <mergeCell ref="F4:F5"/>
    <mergeCell ref="G4:G5"/>
    <mergeCell ref="B6:B7"/>
    <mergeCell ref="C6:C7"/>
    <mergeCell ref="D6:D7"/>
    <mergeCell ref="E6:E7"/>
    <mergeCell ref="F6:F7"/>
    <mergeCell ref="B10:B11"/>
    <mergeCell ref="C10:C11"/>
    <mergeCell ref="D10:D11"/>
    <mergeCell ref="E10:E11"/>
    <mergeCell ref="F10:F11"/>
    <mergeCell ref="G10:G11"/>
    <mergeCell ref="G6:G7"/>
    <mergeCell ref="C8:C9"/>
    <mergeCell ref="D8:D9"/>
    <mergeCell ref="E8:E9"/>
    <mergeCell ref="F8:F9"/>
    <mergeCell ref="G8:G9"/>
    <mergeCell ref="B14:B15"/>
    <mergeCell ref="C14:C15"/>
    <mergeCell ref="D14:D15"/>
    <mergeCell ref="E14:E15"/>
    <mergeCell ref="F14:F15"/>
    <mergeCell ref="G14:G15"/>
    <mergeCell ref="B12:B13"/>
    <mergeCell ref="C12:C13"/>
    <mergeCell ref="D12:D13"/>
    <mergeCell ref="E12:E13"/>
    <mergeCell ref="F12:F13"/>
    <mergeCell ref="G12:G13"/>
    <mergeCell ref="C16:C17"/>
    <mergeCell ref="D16:D17"/>
    <mergeCell ref="E16:E17"/>
    <mergeCell ref="F16:F17"/>
    <mergeCell ref="G16:G17"/>
    <mergeCell ref="C18:C19"/>
    <mergeCell ref="D18:D19"/>
    <mergeCell ref="E18:E19"/>
    <mergeCell ref="F18:F19"/>
    <mergeCell ref="G18:G19"/>
    <mergeCell ref="B22:B23"/>
    <mergeCell ref="C22:C23"/>
    <mergeCell ref="D22:D23"/>
    <mergeCell ref="E22:E23"/>
    <mergeCell ref="F22:F23"/>
    <mergeCell ref="G22:G23"/>
    <mergeCell ref="B20:B21"/>
    <mergeCell ref="C20:C21"/>
    <mergeCell ref="D20:D21"/>
    <mergeCell ref="E20:E21"/>
    <mergeCell ref="F20:F21"/>
    <mergeCell ref="G20:G21"/>
    <mergeCell ref="B26:B27"/>
    <mergeCell ref="C26:C27"/>
    <mergeCell ref="D26:D27"/>
    <mergeCell ref="E26:E27"/>
    <mergeCell ref="F26:F27"/>
    <mergeCell ref="G26:G27"/>
    <mergeCell ref="B24:B25"/>
    <mergeCell ref="C24:C25"/>
    <mergeCell ref="D24:D25"/>
    <mergeCell ref="E24:E25"/>
    <mergeCell ref="F24:F25"/>
    <mergeCell ref="G24:G25"/>
    <mergeCell ref="B30:B31"/>
    <mergeCell ref="C30:C31"/>
    <mergeCell ref="D30:D31"/>
    <mergeCell ref="E30:E31"/>
    <mergeCell ref="F30:F31"/>
    <mergeCell ref="G30:G31"/>
    <mergeCell ref="B28:B29"/>
    <mergeCell ref="C28:C29"/>
    <mergeCell ref="D28:D29"/>
    <mergeCell ref="E28:E29"/>
    <mergeCell ref="F28:F29"/>
    <mergeCell ref="G28:G29"/>
    <mergeCell ref="B34:B35"/>
    <mergeCell ref="C34:C35"/>
    <mergeCell ref="D34:D35"/>
    <mergeCell ref="E34:E35"/>
    <mergeCell ref="F34:F35"/>
    <mergeCell ref="G34:G35"/>
    <mergeCell ref="B32:B33"/>
    <mergeCell ref="C32:C33"/>
    <mergeCell ref="D32:D33"/>
    <mergeCell ref="E32:E33"/>
    <mergeCell ref="F32:F33"/>
    <mergeCell ref="G32:G33"/>
    <mergeCell ref="B38:B39"/>
    <mergeCell ref="C38:C39"/>
    <mergeCell ref="D38:D39"/>
    <mergeCell ref="E38:E39"/>
    <mergeCell ref="F38:F39"/>
    <mergeCell ref="G38:G39"/>
    <mergeCell ref="B36:B37"/>
    <mergeCell ref="C36:C37"/>
    <mergeCell ref="D36:D37"/>
    <mergeCell ref="E36:E37"/>
    <mergeCell ref="F36:F37"/>
    <mergeCell ref="G36:G37"/>
    <mergeCell ref="B42:B43"/>
    <mergeCell ref="C42:C43"/>
    <mergeCell ref="D42:D43"/>
    <mergeCell ref="E42:E43"/>
    <mergeCell ref="F42:F43"/>
    <mergeCell ref="G42:G43"/>
    <mergeCell ref="B40:B41"/>
    <mergeCell ref="C40:C41"/>
    <mergeCell ref="D40:D41"/>
    <mergeCell ref="E40:E41"/>
    <mergeCell ref="F40:F41"/>
    <mergeCell ref="G40:G41"/>
    <mergeCell ref="B46:B47"/>
    <mergeCell ref="C46:C47"/>
    <mergeCell ref="D46:D47"/>
    <mergeCell ref="E46:E47"/>
    <mergeCell ref="F46:F47"/>
    <mergeCell ref="G46:G47"/>
    <mergeCell ref="B44:B45"/>
    <mergeCell ref="C44:C45"/>
    <mergeCell ref="D44:D45"/>
    <mergeCell ref="E44:E45"/>
    <mergeCell ref="F44:F45"/>
    <mergeCell ref="G44:G45"/>
  </mergeCells>
  <hyperlinks>
    <hyperlink ref="A4" r:id="rId1" display="https://www.ncbi.nlm.nih.gov/projects/gap/cgi-bin/study.cgi?study_id=phs000956.v3.p1" xr:uid="{0E107319-6237-7C4C-9ADE-F9C4AB002077}"/>
    <hyperlink ref="A5" r:id="rId2" display="https://www.ncbi.nlm.nih.gov/projects/gap/cgi-bin/study.cgi?study_id=phs000956.v3.p1" xr:uid="{DF8BED05-D7D2-0A4D-8312-00A89AA08B38}"/>
    <hyperlink ref="F4" r:id="rId3" display="https://www.ncbi.nlm.nih.gov/gap" xr:uid="{FF6F11A0-F9B1-4347-AB04-E2605C6392B9}"/>
    <hyperlink ref="A6" r:id="rId4" display="https://www.ncbi.nlm.nih.gov/projects/gap/cgi-bin/study.cgi?study_id=phs001207.v1.p1" xr:uid="{23ED8325-0465-0949-9FFB-BFBA602A1B0F}"/>
    <hyperlink ref="A7" r:id="rId5" display="https://www.ncbi.nlm.nih.gov/projects/gap/cgi-bin/study.cgi?study_id=phs001207.v1.p1" xr:uid="{AB64183B-EF06-2142-A0F0-BE9C8BE738F7}"/>
    <hyperlink ref="F6" r:id="rId6" display="https://www.ncbi.nlm.nih.gov/gap" xr:uid="{0AEAF21E-22AC-FD43-B212-98BD1042181C}"/>
    <hyperlink ref="A8" r:id="rId7" display="https://www.ncbi.nlm.nih.gov/projects/gap/cgi-bin/study.cgi?study_id=phs000946.v3.p1" xr:uid="{CCA8029B-2376-5848-B212-3B3A4A91FF5C}"/>
    <hyperlink ref="A9" r:id="rId8" display="https://www.ncbi.nlm.nih.gov/projects/gap/cgi-bin/study.cgi?study_id=phs000946.v3.p1" xr:uid="{F511E8CF-264A-0540-9C20-7238C8388EE6}"/>
    <hyperlink ref="F8" r:id="rId9" display="https://www.ncbi.nlm.nih.gov/gap" xr:uid="{49E3C916-BC34-FA42-A349-93BE59A15B7C}"/>
    <hyperlink ref="A10" r:id="rId10" display="https://www.ncbi.nlm.nih.gov/projects/gap/cgi-bin/study.cgi?study_id=phs001040.v3.p1" xr:uid="{CBD3CE5A-F4A5-494F-BFB2-3AB8AEC16479}"/>
    <hyperlink ref="A11" r:id="rId11" display="https://www.ncbi.nlm.nih.gov/projects/gap/cgi-bin/study.cgi?study_id=phs001040.v3.p1" xr:uid="{B2E138A5-7AF9-DC43-A9DB-85B31062B443}"/>
    <hyperlink ref="F10" r:id="rId12" display="https://www.ncbi.nlm.nih.gov/gap" xr:uid="{7575F2CD-21C4-E740-B68F-27A2B43A3D81}"/>
    <hyperlink ref="A12" r:id="rId13" display="https://www.ncbi.nlm.nih.gov/projects/gap/cgi-bin/study.cgi?study_id=phs000921.v3.p1" xr:uid="{A7648A6E-9478-3947-A405-52B81AD57D7A}"/>
    <hyperlink ref="A13" r:id="rId14" display="https://www.ncbi.nlm.nih.gov/projects/gap/cgi-bin/study.cgi?study_id=phs000921.v3.p1" xr:uid="{9038779F-550F-8245-A56C-0356DC689BF5}"/>
    <hyperlink ref="F12" r:id="rId15" display="https://www.ncbi.nlm.nih.gov/gap" xr:uid="{13F521AE-82FA-9744-9D15-E70D46A9131D}"/>
    <hyperlink ref="A14" r:id="rId16" display="https://www.ncbi.nlm.nih.gov/projects/gap/cgi-bin/study.cgi?study_id=phs000997.v3.p2" xr:uid="{A37D7924-4EA1-2D47-BB43-2BAE739523B5}"/>
    <hyperlink ref="A15" r:id="rId17" display="https://www.ncbi.nlm.nih.gov/projects/gap/cgi-bin/study.cgi?study_id=phs000997.v3.p2" xr:uid="{CC7344B2-238F-3644-BAE2-2CA60D4E8253}"/>
    <hyperlink ref="F14" r:id="rId18" display="https://www.ncbi.nlm.nih.gov/gap" xr:uid="{812A0C5D-1F3B-D247-AD58-8C4B5134BD9D}"/>
    <hyperlink ref="A16" r:id="rId19" display="https://www.ncbi.nlm.nih.gov/projects/gap/cgi-bin/study.cgi?study_id=phs001024.v3.p1" xr:uid="{D70DF4D8-284B-D347-AB2C-9908F8B996B6}"/>
    <hyperlink ref="A17" r:id="rId20" display="https://www.ncbi.nlm.nih.gov/projects/gap/cgi-bin/study.cgi?study_id=phs001024.v3.p1" xr:uid="{C1DCC378-1844-6C47-910E-F8031C218BC2}"/>
    <hyperlink ref="F16" r:id="rId21" display="https://www.ncbi.nlm.nih.gov/gap" xr:uid="{6616CCCB-AF15-8C49-A80F-17912264F6E9}"/>
    <hyperlink ref="A18" r:id="rId22" display="https://www.ncbi.nlm.nih.gov/projects/gap/cgi-bin/study.cgi?study_id=phs000964.v3.p1" xr:uid="{2CBA1107-7596-DC4F-B886-036C3D663695}"/>
    <hyperlink ref="A19" r:id="rId23" display="https://www.ncbi.nlm.nih.gov/projects/gap/cgi-bin/study.cgi?study_id=phs000964.v3.p1" xr:uid="{74260770-7BE6-5045-B85C-487C771420D6}"/>
    <hyperlink ref="F18" r:id="rId24" display="https://www.ncbi.nlm.nih.gov/gap" xr:uid="{9E0A7EA8-FA74-8B4B-926A-87814F4544B4}"/>
    <hyperlink ref="A20" r:id="rId25" display="https://www.ncbi.nlm.nih.gov/projects/gap/cgi-bin/study.cgi?study_id=phs000954.v2.p1" xr:uid="{F958363E-FC85-3E46-A274-2284C3E8CDA2}"/>
    <hyperlink ref="A21" r:id="rId26" display="https://www.ncbi.nlm.nih.gov/projects/gap/cgi-bin/study.cgi?study_id=phs000954.v2.p1" xr:uid="{705CF2DD-45B8-4946-A12B-AB58E4DA2CA9}"/>
    <hyperlink ref="F20" r:id="rId27" display="https://www.ncbi.nlm.nih.gov/gap" xr:uid="{65096707-0129-6749-94DB-EB7B275D7F89}"/>
    <hyperlink ref="A22" r:id="rId28" display="https://www.ncbi.nlm.nih.gov/projects/gap/cgi-bin/study.cgi?study_id=phs001062.v3.p2" xr:uid="{685C6507-CEDA-4A46-BC4C-A0B35956C632}"/>
    <hyperlink ref="A23" r:id="rId29" display="https://www.ncbi.nlm.nih.gov/projects/gap/cgi-bin/study.cgi?study_id=phs001062.v3.p2" xr:uid="{968452E2-4D65-1043-AF65-3A1E385311E0}"/>
    <hyperlink ref="F22" r:id="rId30" display="https://www.ncbi.nlm.nih.gov/gap" xr:uid="{132A2691-7538-D14A-A379-9CE24B957B08}"/>
    <hyperlink ref="A24" r:id="rId31" display="https://www.ncbi.nlm.nih.gov/projects/gap/cgi-bin/study.cgi?study_id=phs000972.v3.p1" xr:uid="{6F190918-4929-444F-8FB1-EBCC2EF0D321}"/>
    <hyperlink ref="A25" r:id="rId32" display="https://www.ncbi.nlm.nih.gov/projects/gap/cgi-bin/study.cgi?study_id=phs000972.v3.p1" xr:uid="{1185492A-B994-5C4B-852D-F7CF19C14D46}"/>
    <hyperlink ref="F24" r:id="rId33" display="https://www.ncbi.nlm.nih.gov/gap" xr:uid="{686042B0-382C-E24B-8B3D-E07696FDE9BD}"/>
    <hyperlink ref="A26" r:id="rId34" display="https://www.ncbi.nlm.nih.gov/projects/gap/cgi-bin/study.cgi?study_id=phs000974.v3.p2" xr:uid="{0F7EEDF5-0817-C241-98C8-952611488D10}"/>
    <hyperlink ref="A27" r:id="rId35" display="https://www.ncbi.nlm.nih.gov/projects/gap/cgi-bin/study.cgi?study_id=phs000974.v3.p2" xr:uid="{1F70713B-0951-924A-B900-C9A962854716}"/>
    <hyperlink ref="F26" r:id="rId36" display="https://www.ncbi.nlm.nih.gov/gap" xr:uid="{D403FD51-6395-0045-991D-2588FBE5E4D6}"/>
    <hyperlink ref="A28" r:id="rId37" display="https://www.ncbi.nlm.nih.gov/projects/gap/cgi-bin/study.cgi?study_id=phs001402.v1.p1" xr:uid="{247B6E88-4920-AD4C-B0C2-4724353A44FC}"/>
    <hyperlink ref="A29" r:id="rId38" display="https://www.ncbi.nlm.nih.gov/projects/gap/cgi-bin/study.cgi?study_id=phs001402.v1.p1" xr:uid="{574A54E9-55C3-C142-925D-D8F04B175DD4}"/>
    <hyperlink ref="F28" r:id="rId39" display="https://www.ncbi.nlm.nih.gov/gap" xr:uid="{D880A351-A7BA-1F40-BA57-CC2E9251DF89}"/>
    <hyperlink ref="A30" r:id="rId40" display="https://www.ncbi.nlm.nih.gov/projects/gap/cgi-bin/study.cgi?study_id=phs001032.v3.p2" xr:uid="{1802B5F6-DBC0-A04A-8D0B-418C8FD76CED}"/>
    <hyperlink ref="A31" r:id="rId41" display="https://www.ncbi.nlm.nih.gov/projects/gap/cgi-bin/study.cgi?study_id=phs001032.v3.p2" xr:uid="{417E98FD-E5FC-5640-A703-50D0C99971E4}"/>
    <hyperlink ref="F30" r:id="rId42" display="https://www.ncbi.nlm.nih.gov/gap" xr:uid="{7022FC94-6512-5044-9E64-B334B9182776}"/>
    <hyperlink ref="A32" r:id="rId43" display="https://www.ncbi.nlm.nih.gov/projects/gap/cgi-bin/study.cgi?study_id=phs000988.v2.p1" xr:uid="{9853F933-89E9-2048-97FC-23DFE69FEC52}"/>
    <hyperlink ref="A33" r:id="rId44" display="https://www.ncbi.nlm.nih.gov/projects/gap/cgi-bin/study.cgi?study_id=phs000988.v2.p1" xr:uid="{88CD9C8F-B65F-1347-BF19-88A52DE3EB1A}"/>
    <hyperlink ref="F32" r:id="rId45" display="https://www.ncbi.nlm.nih.gov/gap" xr:uid="{EAD18CD4-DF42-E248-BECB-8EE5400A0FDF}"/>
    <hyperlink ref="A34" r:id="rId46" display="https://www.ncbi.nlm.nih.gov/projects/gap/cgi-bin/study.cgi?study_id=phs001189.v1.p1" xr:uid="{90747B4E-CE6C-1F4A-8B41-7B3181437E86}"/>
    <hyperlink ref="A35" r:id="rId47" display="https://www.ncbi.nlm.nih.gov/projects/gap/cgi-bin/study.cgi?study_id=phs001189.v1.p1" xr:uid="{FFBF2EFA-CD07-364D-BCF5-393D41CCCF01}"/>
    <hyperlink ref="F34" r:id="rId48" display="https://www.ncbi.nlm.nih.gov/gap" xr:uid="{96072C7B-3718-B545-9736-32406AC02706}"/>
    <hyperlink ref="A36" r:id="rId49" display="https://www.ncbi.nlm.nih.gov/projects/gap/cgi-bin/study.cgi?study_id=phs000951.v2.p2" xr:uid="{1ED191FC-3F7F-624B-BB0A-E66D11D7D029}"/>
    <hyperlink ref="A37" r:id="rId50" display="https://www.ncbi.nlm.nih.gov/projects/gap/cgi-bin/study.cgi?study_id=phs000951.v2.p2" xr:uid="{54CE6B3E-5602-CD41-A5A3-B194BBD0AC28}"/>
    <hyperlink ref="F36" r:id="rId51" display="https://www.ncbi.nlm.nih.gov/gap" xr:uid="{D43D11A2-2075-C342-B620-869C47CA84FD}"/>
    <hyperlink ref="A38" r:id="rId52" display="https://www.ncbi.nlm.nih.gov/projects/gap/cgi-bin/study.cgi?study_id=phs001143.v1.p1" xr:uid="{1458140F-5303-9C48-BFBB-8B9FB0287D8E}"/>
    <hyperlink ref="A39" r:id="rId53" display="https://www.ncbi.nlm.nih.gov/projects/gap/cgi-bin/study.cgi?study_id=phs001143.v1.p1" xr:uid="{533834A2-4C79-3D43-93B0-D1AC6114801A}"/>
    <hyperlink ref="F38" r:id="rId54" display="https://www.ncbi.nlm.nih.gov/gap" xr:uid="{D2B4E811-5330-C94C-9E05-70C0EBC4BBE6}"/>
    <hyperlink ref="A40" r:id="rId55" display="https://www.ncbi.nlm.nih.gov/projects/gap/cgi-bin/study.cgi?study_id=phs000920.v2.p2" xr:uid="{1367272C-BA6C-704A-98F6-4C0E26404242}"/>
    <hyperlink ref="A41" r:id="rId56" display="https://www.ncbi.nlm.nih.gov/projects/gap/cgi-bin/study.cgi?study_id=phs000920.v2.p2" xr:uid="{F8793A20-4715-2743-A6DE-178D9AD1CFDD}"/>
    <hyperlink ref="F40" r:id="rId57" display="https://www.ncbi.nlm.nih.gov/gap" xr:uid="{89A2AF26-3E31-5940-ACA6-B0A816C992D5}"/>
    <hyperlink ref="A42" r:id="rId58" display="https://www.ncbi.nlm.nih.gov/projects/gap/cgi-bin/study.cgi?study_id=phs001211.v1.p1" xr:uid="{1356BA13-CD50-894D-8580-6F5F16B78C92}"/>
    <hyperlink ref="A43" r:id="rId59" display="https://www.ncbi.nlm.nih.gov/projects/gap/cgi-bin/study.cgi?study_id=phs001211.v1.p1" xr:uid="{06382EAC-E600-E442-B974-D2ABCD987E2B}"/>
    <hyperlink ref="F42" r:id="rId60" display="https://www.ncbi.nlm.nih.gov/gap" xr:uid="{4BC1B4BA-303F-F74C-8990-D5D43552C9AE}"/>
    <hyperlink ref="A44" r:id="rId61" display="https://www.ncbi.nlm.nih.gov/projects/gap/cgi-bin/study.cgi?study_id=phs001368.v1.p1" xr:uid="{BEB71487-81DF-D746-A561-68F8B226296F}"/>
    <hyperlink ref="A45" r:id="rId62" display="https://www.ncbi.nlm.nih.gov/projects/gap/cgi-bin/study.cgi?study_id=phs001368.v1.p1" xr:uid="{C60879F9-0F96-224E-B2E8-3957B71DCF94}"/>
    <hyperlink ref="F44" r:id="rId63" display="https://www.ncbi.nlm.nih.gov/gap" xr:uid="{F7C4F1B2-FCAD-AB44-A8B8-142D93561DA8}"/>
    <hyperlink ref="A46" r:id="rId64" display="https://www.ncbi.nlm.nih.gov/projects/gap/cgi-bin/study.cgi?study_id=phs000993.v2.p2" xr:uid="{B029B9F5-7A6E-ED40-ABC8-D414975DC032}"/>
    <hyperlink ref="A47" r:id="rId65" display="https://www.ncbi.nlm.nih.gov/projects/gap/cgi-bin/study.cgi?study_id=phs000993.v2.p2" xr:uid="{C6127F74-BEE3-024C-A7CC-B475B28D1435}"/>
    <hyperlink ref="F46" r:id="rId66" display="https://www.ncbi.nlm.nih.gov/gap" xr:uid="{3DF3E3B4-AAE0-4F40-80E1-6026181A59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dbGaP-GRU-raw</vt:lpstr>
      <vt:lpstr>dbGaP-AdvancedSearch-raw</vt:lpstr>
      <vt:lpstr>GRU</vt:lpstr>
      <vt:lpstr>GRU-transposed</vt:lpstr>
      <vt:lpstr>Non-GRU</vt:lpstr>
      <vt:lpstr>LargeDataset</vt:lpstr>
      <vt:lpstr>ENCODE</vt:lpstr>
      <vt:lpstr>TOPMed-on-dbGaP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Tran</dc:creator>
  <cp:lastModifiedBy>Tuong Minh</cp:lastModifiedBy>
  <dcterms:created xsi:type="dcterms:W3CDTF">2018-10-15T17:21:44Z</dcterms:created>
  <dcterms:modified xsi:type="dcterms:W3CDTF">2019-06-29T17:03:44Z</dcterms:modified>
</cp:coreProperties>
</file>