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onetMSI\Downloads\"/>
    </mc:Choice>
  </mc:AlternateContent>
  <xr:revisionPtr revIDLastSave="0" documentId="13_ncr:1_{A470AA6A-E63C-463F-B7E7-9F5FBE172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G38" i="1"/>
  <c r="G37" i="1"/>
  <c r="G36" i="1"/>
  <c r="G35" i="1"/>
  <c r="G34" i="1"/>
  <c r="G33" i="1"/>
  <c r="D42" i="1" s="1"/>
  <c r="G32" i="1"/>
  <c r="F2" i="1"/>
  <c r="H34" i="1" l="1"/>
  <c r="H38" i="1"/>
  <c r="H37" i="1"/>
  <c r="H36" i="1"/>
  <c r="H33" i="1"/>
  <c r="H35" i="1"/>
  <c r="H32" i="1"/>
  <c r="F3" i="1"/>
  <c r="F4" i="1"/>
  <c r="F5" i="1"/>
  <c r="F6" i="1"/>
  <c r="F7" i="1"/>
  <c r="E2" i="1" a="1"/>
  <c r="E2" i="1" s="1"/>
  <c r="D43" i="1" l="1"/>
  <c r="D44" i="1" s="1"/>
  <c r="E4" i="1"/>
  <c r="E5" i="1"/>
  <c r="E7" i="1"/>
  <c r="E3" i="1"/>
  <c r="E6" i="1"/>
</calcChain>
</file>

<file path=xl/sharedStrings.xml><?xml version="1.0" encoding="utf-8"?>
<sst xmlns="http://schemas.openxmlformats.org/spreadsheetml/2006/main" count="8" uniqueCount="8">
  <si>
    <t>xi</t>
  </si>
  <si>
    <t>ni</t>
  </si>
  <si>
    <t>alfa</t>
  </si>
  <si>
    <t>n</t>
  </si>
  <si>
    <t>średnia</t>
  </si>
  <si>
    <t>wariacja</t>
  </si>
  <si>
    <t>odch.stand.</t>
  </si>
  <si>
    <t>u_a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</si>
</sst>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3,5-6,5</c:v>
                </c:pt>
                <c:pt idx="1">
                  <c:v>6,5-9,5</c:v>
                </c:pt>
                <c:pt idx="2">
                  <c:v>9,5-12,5</c:v>
                </c:pt>
                <c:pt idx="3">
                  <c:v>12,5-15,5</c:v>
                </c:pt>
                <c:pt idx="4">
                  <c:v>15,5-18,5</c:v>
                </c:pt>
                <c:pt idx="5">
                  <c:v>18,5-21,5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C-4736-ADED-8BE7CD9CC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3859880"/>
        <c:axId val="433861056"/>
      </c:barChart>
      <c:catAx>
        <c:axId val="43385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3861056"/>
        <c:crosses val="autoZero"/>
        <c:auto val="1"/>
        <c:lblAlgn val="ctr"/>
        <c:lblOffset val="100"/>
        <c:noMultiLvlLbl val="0"/>
      </c:catAx>
      <c:valAx>
        <c:axId val="43386105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3859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4762</xdr:rowOff>
    </xdr:from>
    <xdr:to>
      <xdr:col>13</xdr:col>
      <xdr:colOff>304800</xdr:colOff>
      <xdr:row>25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7" zoomScaleNormal="100" workbookViewId="0">
      <selection activeCell="E49" sqref="E49"/>
    </sheetView>
  </sheetViews>
  <sheetFormatPr defaultRowHeight="14.4" x14ac:dyDescent="0.3"/>
  <cols>
    <col min="3" max="5" width="9.88671875" bestFit="1" customWidth="1"/>
    <col min="8" max="8" width="9.88671875" bestFit="1" customWidth="1"/>
  </cols>
  <sheetData>
    <row r="1" spans="1:6" x14ac:dyDescent="0.3">
      <c r="A1">
        <v>4</v>
      </c>
    </row>
    <row r="2" spans="1:6" x14ac:dyDescent="0.3">
      <c r="A2">
        <v>5</v>
      </c>
      <c r="C2">
        <v>3.5</v>
      </c>
      <c r="D2">
        <v>6.5</v>
      </c>
      <c r="E2">
        <f t="array" ref="E2:E7">FREQUENCY(A1:A32,D2:D7)</f>
        <v>2</v>
      </c>
      <c r="F2" t="str">
        <f>C2&amp;"-"&amp;D2</f>
        <v>3,5-6,5</v>
      </c>
    </row>
    <row r="3" spans="1:6" x14ac:dyDescent="0.3">
      <c r="A3">
        <v>7</v>
      </c>
      <c r="C3">
        <v>6.5</v>
      </c>
      <c r="D3">
        <v>9.5</v>
      </c>
      <c r="E3">
        <v>3</v>
      </c>
      <c r="F3" t="str">
        <f t="shared" ref="F3:F7" si="0">C3&amp;"-"&amp;D3</f>
        <v>6,5-9,5</v>
      </c>
    </row>
    <row r="4" spans="1:6" x14ac:dyDescent="0.3">
      <c r="A4">
        <v>9</v>
      </c>
      <c r="C4">
        <v>9.5</v>
      </c>
      <c r="D4">
        <v>12.5</v>
      </c>
      <c r="E4">
        <v>8</v>
      </c>
      <c r="F4" t="str">
        <f t="shared" si="0"/>
        <v>9,5-12,5</v>
      </c>
    </row>
    <row r="5" spans="1:6" x14ac:dyDescent="0.3">
      <c r="A5">
        <v>9</v>
      </c>
      <c r="C5">
        <v>12.5</v>
      </c>
      <c r="D5">
        <v>15.5</v>
      </c>
      <c r="E5">
        <v>12</v>
      </c>
      <c r="F5" t="str">
        <f t="shared" si="0"/>
        <v>12,5-15,5</v>
      </c>
    </row>
    <row r="6" spans="1:6" x14ac:dyDescent="0.3">
      <c r="A6">
        <v>10</v>
      </c>
      <c r="C6">
        <v>15.5</v>
      </c>
      <c r="D6">
        <v>18.5</v>
      </c>
      <c r="E6">
        <v>4</v>
      </c>
      <c r="F6" t="str">
        <f t="shared" si="0"/>
        <v>15,5-18,5</v>
      </c>
    </row>
    <row r="7" spans="1:6" x14ac:dyDescent="0.3">
      <c r="A7">
        <v>11</v>
      </c>
      <c r="C7">
        <v>18.5</v>
      </c>
      <c r="D7">
        <v>21.5</v>
      </c>
      <c r="E7">
        <v>3</v>
      </c>
      <c r="F7" t="str">
        <f t="shared" si="0"/>
        <v>18,5-21,5</v>
      </c>
    </row>
    <row r="8" spans="1:6" x14ac:dyDescent="0.3">
      <c r="A8">
        <v>11</v>
      </c>
    </row>
    <row r="9" spans="1:6" x14ac:dyDescent="0.3">
      <c r="A9">
        <v>12</v>
      </c>
    </row>
    <row r="10" spans="1:6" x14ac:dyDescent="0.3">
      <c r="A10">
        <v>12</v>
      </c>
    </row>
    <row r="11" spans="1:6" x14ac:dyDescent="0.3">
      <c r="A11">
        <v>12</v>
      </c>
    </row>
    <row r="12" spans="1:6" x14ac:dyDescent="0.3">
      <c r="A12">
        <v>12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13</v>
      </c>
    </row>
    <row r="16" spans="1:6" x14ac:dyDescent="0.3">
      <c r="A16">
        <v>13</v>
      </c>
    </row>
    <row r="17" spans="1:8" x14ac:dyDescent="0.3">
      <c r="A17">
        <v>14</v>
      </c>
    </row>
    <row r="18" spans="1:8" x14ac:dyDescent="0.3">
      <c r="A18">
        <v>14</v>
      </c>
    </row>
    <row r="19" spans="1:8" x14ac:dyDescent="0.3">
      <c r="A19">
        <v>14</v>
      </c>
    </row>
    <row r="20" spans="1:8" x14ac:dyDescent="0.3">
      <c r="A20">
        <v>14</v>
      </c>
    </row>
    <row r="21" spans="1:8" x14ac:dyDescent="0.3">
      <c r="A21">
        <v>14</v>
      </c>
    </row>
    <row r="22" spans="1:8" x14ac:dyDescent="0.3">
      <c r="A22">
        <v>15</v>
      </c>
    </row>
    <row r="23" spans="1:8" x14ac:dyDescent="0.3">
      <c r="A23">
        <v>15</v>
      </c>
    </row>
    <row r="24" spans="1:8" x14ac:dyDescent="0.3">
      <c r="A24">
        <v>15</v>
      </c>
    </row>
    <row r="25" spans="1:8" x14ac:dyDescent="0.3">
      <c r="A25">
        <v>15</v>
      </c>
    </row>
    <row r="26" spans="1:8" x14ac:dyDescent="0.3">
      <c r="A26">
        <v>16</v>
      </c>
    </row>
    <row r="27" spans="1:8" x14ac:dyDescent="0.3">
      <c r="A27">
        <v>16</v>
      </c>
    </row>
    <row r="28" spans="1:8" x14ac:dyDescent="0.3">
      <c r="A28">
        <v>17</v>
      </c>
    </row>
    <row r="29" spans="1:8" x14ac:dyDescent="0.3">
      <c r="A29">
        <v>17</v>
      </c>
    </row>
    <row r="30" spans="1:8" x14ac:dyDescent="0.3">
      <c r="A30">
        <v>19</v>
      </c>
    </row>
    <row r="31" spans="1:8" x14ac:dyDescent="0.3">
      <c r="A31">
        <v>20</v>
      </c>
      <c r="D31" s="1" t="s">
        <v>0</v>
      </c>
      <c r="E31" s="1" t="s">
        <v>1</v>
      </c>
    </row>
    <row r="32" spans="1:8" x14ac:dyDescent="0.3">
      <c r="A32">
        <v>21</v>
      </c>
      <c r="D32" s="1">
        <v>0.1</v>
      </c>
      <c r="E32" s="1">
        <v>50</v>
      </c>
      <c r="G32">
        <f t="shared" ref="G32:G38" si="1">D32*E32</f>
        <v>5</v>
      </c>
      <c r="H32">
        <f>(D32-$D$42)^2*50</f>
        <v>16.404992000000004</v>
      </c>
    </row>
    <row r="33" spans="3:8" x14ac:dyDescent="0.3">
      <c r="D33" s="1">
        <v>0.3</v>
      </c>
      <c r="E33" s="1">
        <v>128</v>
      </c>
      <c r="G33">
        <f t="shared" si="1"/>
        <v>38.4</v>
      </c>
      <c r="H33">
        <f>(D33-D42)^2 *E33</f>
        <v>17.789419520000006</v>
      </c>
    </row>
    <row r="34" spans="3:8" x14ac:dyDescent="0.3">
      <c r="D34" s="1">
        <v>0.5</v>
      </c>
      <c r="E34" s="1">
        <v>245</v>
      </c>
      <c r="G34">
        <f t="shared" si="1"/>
        <v>122.5</v>
      </c>
      <c r="H34">
        <f>(D34-D42)^2*E34</f>
        <v>7.3156608000000052</v>
      </c>
    </row>
    <row r="35" spans="3:8" x14ac:dyDescent="0.3">
      <c r="D35" s="1">
        <v>0.7</v>
      </c>
      <c r="E35" s="1">
        <v>286</v>
      </c>
      <c r="G35">
        <f t="shared" si="1"/>
        <v>200.2</v>
      </c>
      <c r="H35">
        <f>(D35 - D42)^2*E35</f>
        <v>0.21159423999999832</v>
      </c>
    </row>
    <row r="36" spans="3:8" x14ac:dyDescent="0.3">
      <c r="D36" s="1">
        <v>0.9</v>
      </c>
      <c r="E36" s="1">
        <v>134</v>
      </c>
      <c r="G36">
        <f t="shared" si="1"/>
        <v>120.60000000000001</v>
      </c>
      <c r="H36">
        <f>(D36:D38-D42)^2*E36:E38</f>
        <v>6.9170585599999974</v>
      </c>
    </row>
    <row r="37" spans="3:8" x14ac:dyDescent="0.3">
      <c r="D37" s="1">
        <v>1.1000000000000001</v>
      </c>
      <c r="E37" s="1">
        <v>90</v>
      </c>
      <c r="G37">
        <f t="shared" si="1"/>
        <v>99.000000000000014</v>
      </c>
      <c r="H37">
        <f>(D37-D42)^2*E37</f>
        <v>16.424985600000003</v>
      </c>
    </row>
    <row r="38" spans="3:8" x14ac:dyDescent="0.3">
      <c r="D38" s="1">
        <v>1.3</v>
      </c>
      <c r="E38" s="1">
        <v>67</v>
      </c>
      <c r="G38">
        <f t="shared" si="1"/>
        <v>87.100000000000009</v>
      </c>
      <c r="H38">
        <f>(D38-D42)^2*E38</f>
        <v>26.35644928</v>
      </c>
    </row>
    <row r="40" spans="3:8" x14ac:dyDescent="0.3">
      <c r="C40" t="s">
        <v>2</v>
      </c>
      <c r="D40" s="1">
        <v>0.05</v>
      </c>
    </row>
    <row r="41" spans="3:8" x14ac:dyDescent="0.3">
      <c r="C41" t="s">
        <v>3</v>
      </c>
      <c r="D41" s="1">
        <v>1000</v>
      </c>
    </row>
    <row r="42" spans="3:8" x14ac:dyDescent="0.3">
      <c r="C42" t="s">
        <v>4</v>
      </c>
      <c r="D42" s="2">
        <f>SUM(G32:G38)/D41</f>
        <v>0.67280000000000006</v>
      </c>
    </row>
    <row r="43" spans="3:8" x14ac:dyDescent="0.3">
      <c r="C43" t="s">
        <v>5</v>
      </c>
      <c r="D43" s="2">
        <f>SUM(H32:H38)/(D41-1)</f>
        <v>9.1511671671671679E-2</v>
      </c>
    </row>
    <row r="44" spans="3:8" x14ac:dyDescent="0.3">
      <c r="C44" t="s">
        <v>6</v>
      </c>
      <c r="D44">
        <f>SQRT(D43)</f>
        <v>0.30250896130804406</v>
      </c>
    </row>
    <row r="45" spans="3:8" x14ac:dyDescent="0.3">
      <c r="C45" t="s">
        <v>7</v>
      </c>
      <c r="D45">
        <f>NORMSINV(1 - D40/2)</f>
        <v>1.9599639845400536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Bohdan Andreiev</cp:lastModifiedBy>
  <dcterms:created xsi:type="dcterms:W3CDTF">2024-12-18T07:21:25Z</dcterms:created>
  <dcterms:modified xsi:type="dcterms:W3CDTF">2024-12-18T11:15:30Z</dcterms:modified>
</cp:coreProperties>
</file>