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27"/>
  <workbookPr defaultThemeVersion="166925"/>
  <xr:revisionPtr revIDLastSave="0" documentId="8_{152A7300-2586-4442-B43A-59F854828A9E}" xr6:coauthVersionLast="47" xr6:coauthVersionMax="47" xr10:uidLastSave="{00000000-0000-0000-0000-000000000000}"/>
  <bookViews>
    <workbookView xWindow="240" yWindow="105" windowWidth="14805" windowHeight="8010" firstSheet="2" activeTab="2" xr2:uid="{00000000-000D-0000-FFFF-FFFF00000000}"/>
  </bookViews>
  <sheets>
    <sheet name="Bullet Data" sheetId="1" r:id="rId1"/>
    <sheet name="Protection Levels" sheetId="3" r:id="rId2"/>
    <sheet name="Material Data" sheetId="2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" i="2" l="1"/>
  <c r="F2" i="2"/>
  <c r="F6" i="2"/>
  <c r="F5" i="2"/>
  <c r="G12" i="1"/>
  <c r="F4" i="2"/>
  <c r="F3" i="2"/>
  <c r="G3" i="1"/>
  <c r="G4" i="1"/>
  <c r="G5" i="1"/>
  <c r="G6" i="1"/>
  <c r="G7" i="1"/>
  <c r="G8" i="1"/>
  <c r="G9" i="1"/>
  <c r="G10" i="1"/>
  <c r="G11" i="1"/>
  <c r="G2" i="1"/>
</calcChain>
</file>

<file path=xl/sharedStrings.xml><?xml version="1.0" encoding="utf-8"?>
<sst xmlns="http://schemas.openxmlformats.org/spreadsheetml/2006/main" count="106" uniqueCount="82">
  <si>
    <t>Name of bullet</t>
  </si>
  <si>
    <t>Penetration Depth</t>
  </si>
  <si>
    <t>Penetration Density</t>
  </si>
  <si>
    <t>Penetration Speed</t>
  </si>
  <si>
    <t>Muzzle Velocity</t>
  </si>
  <si>
    <t>Damage</t>
  </si>
  <si>
    <t>Penetration @ 0</t>
  </si>
  <si>
    <t>5.45x39 7N6</t>
  </si>
  <si>
    <t>5.56x45 M855</t>
  </si>
  <si>
    <t>7.62x51 M61 AP</t>
  </si>
  <si>
    <t>7.62x39 57N231</t>
  </si>
  <si>
    <t>7.62x51 M80</t>
  </si>
  <si>
    <t>7.62x51 M118</t>
  </si>
  <si>
    <t>7.62x54r 7N1</t>
  </si>
  <si>
    <t>7.62x54r 57N323S</t>
  </si>
  <si>
    <t>9x19 M882</t>
  </si>
  <si>
    <t>9x19 57N181</t>
  </si>
  <si>
    <t>6.5x39 FMJ</t>
  </si>
  <si>
    <t>NIJ Level</t>
  </si>
  <si>
    <t>IIA</t>
  </si>
  <si>
    <t>II</t>
  </si>
  <si>
    <t>IIIA</t>
  </si>
  <si>
    <t>III</t>
  </si>
  <si>
    <t>IV</t>
  </si>
  <si>
    <t>Armor equivalent</t>
  </si>
  <si>
    <t>GOST Level</t>
  </si>
  <si>
    <t>GOST BR Level</t>
  </si>
  <si>
    <t>NIJ</t>
  </si>
  <si>
    <t>GOST Old</t>
  </si>
  <si>
    <t>GOST New</t>
  </si>
  <si>
    <t>Br1</t>
  </si>
  <si>
    <t>9×19mm FMJ RN</t>
  </si>
  <si>
    <t>9x18 57-N-181S from Makarov</t>
  </si>
  <si>
    <t>9x18 57-N-181S from APS</t>
  </si>
  <si>
    <t>.357 Magnum</t>
  </si>
  <si>
    <t>7.62x25 57-N-122 from Nagant M1895</t>
  </si>
  <si>
    <t>9x21 7N28 from SR-1</t>
  </si>
  <si>
    <t>Br2</t>
  </si>
  <si>
    <t>.357 SIG</t>
  </si>
  <si>
    <t xml:space="preserve">5.45x18 7N7 from PSM </t>
  </si>
  <si>
    <t>.44 Magnum</t>
  </si>
  <si>
    <t>7.62x25 57-N-134S from TT</t>
  </si>
  <si>
    <t>2a</t>
  </si>
  <si>
    <t>S1</t>
  </si>
  <si>
    <t xml:space="preserve">7.62x51 M80 Ball </t>
  </si>
  <si>
    <t>18.5 hunting round from 12GA</t>
  </si>
  <si>
    <t>BR3</t>
  </si>
  <si>
    <t>5.45x45 7N6 from AK74</t>
  </si>
  <si>
    <t>9x19 7N21 from PYa</t>
  </si>
  <si>
    <t>7.62x39 57-N-231 from AKM</t>
  </si>
  <si>
    <t>III+</t>
  </si>
  <si>
    <t>BR4</t>
  </si>
  <si>
    <t>5.45x39 7N10 from AK74</t>
  </si>
  <si>
    <t>5.45x39 7N10 AK74</t>
  </si>
  <si>
    <t>7.62x54R 57-N-323S from SVD</t>
  </si>
  <si>
    <t>7.62x39 57-N-231 AKM</t>
  </si>
  <si>
    <t>5a</t>
  </si>
  <si>
    <t>BR5</t>
  </si>
  <si>
    <t>7.62x54R 7N1 from SVD</t>
  </si>
  <si>
    <t>7.62x39 57-BZ-231 from AKM</t>
  </si>
  <si>
    <t>7.62x54R 7N13 SVD</t>
  </si>
  <si>
    <t>.30-06 Springfield M2AP</t>
  </si>
  <si>
    <t>5.56x45 M855A1 from 14.5 AR15</t>
  </si>
  <si>
    <t>BR6</t>
  </si>
  <si>
    <t>5.56x45 M995</t>
  </si>
  <si>
    <t>7.62x54R 7N13 from SVD</t>
  </si>
  <si>
    <t>7.62x54R B-32 SVD</t>
  </si>
  <si>
    <t>6a</t>
  </si>
  <si>
    <t>BR7</t>
  </si>
  <si>
    <t>7.62x54R 7-BZ-3 from SVD</t>
  </si>
  <si>
    <t>12.7x108 B-32 OSV-96</t>
  </si>
  <si>
    <t>Material</t>
  </si>
  <si>
    <t>Density</t>
  </si>
  <si>
    <t>KE</t>
  </si>
  <si>
    <t>CE</t>
  </si>
  <si>
    <t>Thickness</t>
  </si>
  <si>
    <t>Armor (RHA) Equivalent</t>
  </si>
  <si>
    <t>Armor</t>
  </si>
  <si>
    <t>Plate_SampleVest_01</t>
  </si>
  <si>
    <t>Hard Aramid 10mm</t>
  </si>
  <si>
    <t>Titanium</t>
  </si>
  <si>
    <t>Hard Aramid 7mm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</si>
</sst>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2" fontId="0" fillId="0" borderId="0" xfId="0" applyNumberFormat="1"/>
    <xf numFmtId="0" fontId="1" fillId="2" borderId="0" xfId="0" applyFont="1" applyFill="1"/>
    <xf numFmtId="0" fontId="2" fillId="3" borderId="0" xfId="0" applyFont="1" applyFill="1" applyAlignment="1">
      <alignment horizontal="center" vertical="center"/>
    </xf>
    <xf numFmtId="49" fontId="0" fillId="0" borderId="0" xfId="0" applyNumberFormat="1"/>
    <xf numFmtId="0" fontId="3" fillId="0" borderId="0" xfId="1"/>
    <xf numFmtId="0" fontId="4" fillId="0" borderId="0" xfId="0" applyFont="1"/>
  </cellXfs>
  <cellStyles count="2">
    <cellStyle name="Hyperlink" xfId="1" xr:uid="{00000000-000B-0000-0000-000008000000}"/>
    <cellStyle name="Normalny" xfId="0" builtinId="0"/>
  </cellStyles>
  <dxfs count="1">
    <dxf>
      <numFmt numFmtId="2" formatCode="0.0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0588E9-C088-472F-9523-3B2C25DA2442}" name="Tabela2" displayName="Tabela2" ref="A1:G12" totalsRowShown="0">
  <autoFilter ref="A1:G12" xr:uid="{F70588E9-C088-472F-9523-3B2C25DA2442}"/>
  <tableColumns count="7">
    <tableColumn id="1" xr3:uid="{873A3603-0EFE-4698-99D9-584FA00CE30C}" name="Name of bullet"/>
    <tableColumn id="2" xr3:uid="{CD41C924-84B4-4DDC-AC2F-F91C679493A2}" name="Penetration Depth"/>
    <tableColumn id="3" xr3:uid="{CAA429D8-D1F8-4F54-9E23-4EF5D1AF6F93}" name="Penetration Density"/>
    <tableColumn id="4" xr3:uid="{54B5AC74-437D-4178-91F0-4AE0774DB527}" name="Penetration Speed"/>
    <tableColumn id="5" xr3:uid="{D201E30B-6653-40B1-8741-15C54B955FD4}" name="Muzzle Velocity"/>
    <tableColumn id="6" xr3:uid="{A1869874-6947-4AB3-964D-7414A0BC4EA5}" name="Damage"/>
    <tableColumn id="7" xr3:uid="{9D849F8B-96F2-499E-B01A-AC6332EAC078}" name="Penetration @ 0" dataDxfId="0">
      <calculatedColumnFormula>(B2*C2)/(D2/E2)/'Material Data'!$B$2</calculatedColumnFormula>
    </tableColumn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7A5987-886F-4DA5-9484-6AD63911669F}" name="Tabela1" displayName="Tabela1" ref="A1:F32" totalsRowShown="0">
  <autoFilter ref="A1:F32" xr:uid="{037A5987-886F-4DA5-9484-6AD63911669F}"/>
  <tableColumns count="6">
    <tableColumn id="1" xr3:uid="{24A0324F-B4FB-409E-90C0-C27FDC60FD89}" name="NIJ Level"/>
    <tableColumn id="2" xr3:uid="{645CDD16-69D9-4D53-ADA6-BBCD0EE2217E}" name="GOST Level"/>
    <tableColumn id="3" xr3:uid="{278880C1-8590-4CF2-A270-1CFE6DFA1F5B}" name="GOST BR Level"/>
    <tableColumn id="4" xr3:uid="{60631E79-E836-4058-AD44-5901744141ED}" name="NIJ"/>
    <tableColumn id="5" xr3:uid="{4EB8C0A9-6F0B-4B51-9712-BB5B5481F595}" name="GOST Old"/>
    <tableColumn id="6" xr3:uid="{F7B01F40-2616-4CC8-BE7E-174CCAA42C84}" name="GOST New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B190B0C-A22F-4CC1-B10C-1E488E3BC26E}" name="Tabela3" displayName="Tabela3" ref="A1:F7" totalsRowShown="0">
  <autoFilter ref="A1:F7" xr:uid="{EB190B0C-A22F-4CC1-B10C-1E488E3BC26E}"/>
  <tableColumns count="6">
    <tableColumn id="1" xr3:uid="{EC4F31F0-76FB-4D30-ABFB-9544889F28F1}" name="Material"/>
    <tableColumn id="2" xr3:uid="{7237E5E2-EB44-4E59-8F40-B0591212AD3E}" name="Density"/>
    <tableColumn id="3" xr3:uid="{75585FA9-5745-44E2-A29F-D5EEE0E697AE}" name="KE"/>
    <tableColumn id="4" xr3:uid="{1550935A-07B6-4C19-99CB-6EF3F51FFE27}" name="CE"/>
    <tableColumn id="5" xr3:uid="{7FE3CDAD-8908-4DD4-8719-00A0821AD83E}" name="Thickness"/>
    <tableColumn id="6" xr3:uid="{6890C742-87EC-4134-85AD-B723F2DD0369}" name="Armor (RHA) Equivalent">
      <calculatedColumnFormula>B2/7.86*C2*E2</calculatedColumnFormula>
    </tableColumn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.44_Magnum" TargetMode="External"/><Relationship Id="rId2" Type="http://schemas.openxmlformats.org/officeDocument/2006/relationships/hyperlink" Target="https://en.wikipedia.org/wiki/.357_Magnum" TargetMode="External"/><Relationship Id="rId1" Type="http://schemas.openxmlformats.org/officeDocument/2006/relationships/hyperlink" Target="https://en.wikipedia.org/wiki/9%C3%9719mm" TargetMode="External"/><Relationship Id="rId5" Type="http://schemas.openxmlformats.org/officeDocument/2006/relationships/table" Target="../tables/table2.xml"/><Relationship Id="rId4" Type="http://schemas.openxmlformats.org/officeDocument/2006/relationships/hyperlink" Target="https://en.wikipedia.org/wiki/.357_SI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workbookViewId="0">
      <selection activeCell="G14" sqref="G14"/>
    </sheetView>
  </sheetViews>
  <sheetFormatPr defaultRowHeight="15"/>
  <cols>
    <col min="1" max="1" width="17.42578125" customWidth="1"/>
    <col min="2" max="2" width="20.28515625" customWidth="1"/>
    <col min="3" max="3" width="21.42578125" customWidth="1"/>
    <col min="4" max="4" width="21.7109375" customWidth="1"/>
    <col min="5" max="5" width="17.5703125" customWidth="1"/>
    <col min="6" max="6" width="12.7109375" customWidth="1"/>
    <col min="7" max="7" width="18.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6</v>
      </c>
      <c r="C2">
        <v>7.86</v>
      </c>
      <c r="D2">
        <v>920</v>
      </c>
      <c r="E2">
        <v>890</v>
      </c>
      <c r="G2" s="1">
        <f>(B2*C2)/(D2/E2)/'Material Data'!$B$2</f>
        <v>5.8043478260869561</v>
      </c>
    </row>
    <row r="3" spans="1:7">
      <c r="A3" t="s">
        <v>8</v>
      </c>
      <c r="B3">
        <v>7</v>
      </c>
      <c r="C3">
        <v>7.86</v>
      </c>
      <c r="D3">
        <v>920</v>
      </c>
      <c r="E3">
        <v>930</v>
      </c>
      <c r="G3" s="1">
        <f>(B3*C3)/(D3/E3)/'Material Data'!$B$2</f>
        <v>7.0760869565217392</v>
      </c>
    </row>
    <row r="4" spans="1:7">
      <c r="A4" t="s">
        <v>9</v>
      </c>
      <c r="B4">
        <v>16</v>
      </c>
      <c r="C4">
        <v>7.86</v>
      </c>
      <c r="D4">
        <v>854</v>
      </c>
      <c r="E4">
        <v>756</v>
      </c>
      <c r="G4" s="1">
        <f>(B4*C4)/(D4/E4)/'Material Data'!$B$2</f>
        <v>14.16393442622951</v>
      </c>
    </row>
    <row r="5" spans="1:7">
      <c r="A5" t="s">
        <v>10</v>
      </c>
      <c r="B5">
        <v>3.74</v>
      </c>
      <c r="C5">
        <v>7.86</v>
      </c>
      <c r="D5">
        <v>715</v>
      </c>
      <c r="E5">
        <v>715</v>
      </c>
      <c r="G5" s="1">
        <f>(B5*C5)/(D5/E5)/'Material Data'!$B$2</f>
        <v>3.74</v>
      </c>
    </row>
    <row r="6" spans="1:7">
      <c r="A6" t="s">
        <v>11</v>
      </c>
      <c r="B6">
        <v>7.5</v>
      </c>
      <c r="C6">
        <v>7.86</v>
      </c>
      <c r="D6">
        <v>854</v>
      </c>
      <c r="E6">
        <v>780</v>
      </c>
      <c r="G6" s="1">
        <f>(B6*C6)/(D6/E6)/'Material Data'!$B$2</f>
        <v>6.8501170960187343</v>
      </c>
    </row>
    <row r="7" spans="1:7">
      <c r="A7" t="s">
        <v>12</v>
      </c>
      <c r="B7">
        <v>11</v>
      </c>
      <c r="C7">
        <v>7.86</v>
      </c>
      <c r="D7">
        <v>854</v>
      </c>
      <c r="E7">
        <v>853</v>
      </c>
      <c r="G7" s="1">
        <f>(B7*C7)/(D7/E7)/'Material Data'!$B$2</f>
        <v>10.987119437939109</v>
      </c>
    </row>
    <row r="8" spans="1:7">
      <c r="A8" t="s">
        <v>13</v>
      </c>
      <c r="B8">
        <v>10</v>
      </c>
      <c r="C8">
        <v>7.86</v>
      </c>
      <c r="D8">
        <v>820</v>
      </c>
      <c r="E8">
        <v>823</v>
      </c>
      <c r="G8" s="1">
        <f>(B8*C8)/(D8/E8)/'Material Data'!$B$2</f>
        <v>10.036585365853659</v>
      </c>
    </row>
    <row r="9" spans="1:7">
      <c r="A9" t="s">
        <v>14</v>
      </c>
      <c r="B9">
        <v>10</v>
      </c>
      <c r="C9">
        <v>7.86</v>
      </c>
      <c r="D9">
        <v>820</v>
      </c>
      <c r="E9">
        <v>820</v>
      </c>
      <c r="G9" s="1">
        <f>(B9*C9)/(D9/E9)/'Material Data'!$B$2</f>
        <v>10</v>
      </c>
    </row>
    <row r="10" spans="1:7">
      <c r="A10" t="s">
        <v>15</v>
      </c>
      <c r="B10">
        <v>26</v>
      </c>
      <c r="C10">
        <v>0.65</v>
      </c>
      <c r="D10">
        <v>355</v>
      </c>
      <c r="E10">
        <v>355</v>
      </c>
      <c r="G10" s="1">
        <f>(B10*C10)/(D10/E10)/'Material Data'!$B$2</f>
        <v>2.1501272264631046</v>
      </c>
    </row>
    <row r="11" spans="1:7">
      <c r="A11" t="s">
        <v>16</v>
      </c>
      <c r="B11">
        <v>23</v>
      </c>
      <c r="C11">
        <v>0.65</v>
      </c>
      <c r="D11">
        <v>310</v>
      </c>
      <c r="E11">
        <v>310</v>
      </c>
      <c r="G11" s="1">
        <f>(B11*C11)/(D11/E11)/'Material Data'!$B$2</f>
        <v>1.9020356234096694</v>
      </c>
    </row>
    <row r="12" spans="1:7">
      <c r="A12" t="s">
        <v>17</v>
      </c>
      <c r="B12">
        <v>5.7</v>
      </c>
      <c r="C12">
        <v>7.86</v>
      </c>
      <c r="D12">
        <v>538</v>
      </c>
      <c r="E12">
        <v>764</v>
      </c>
      <c r="G12" s="1">
        <f>(B12*C12)/(D12/E12)/'Material Data'!$B$2</f>
        <v>8.094423791821562</v>
      </c>
    </row>
    <row r="13" spans="1:7">
      <c r="G13" s="1"/>
    </row>
    <row r="14" spans="1:7">
      <c r="G14" s="1"/>
    </row>
    <row r="15" spans="1:7">
      <c r="G15" s="1"/>
    </row>
    <row r="18" spans="5:10">
      <c r="E18" s="2" t="s">
        <v>18</v>
      </c>
      <c r="F18" s="3" t="s">
        <v>19</v>
      </c>
      <c r="G18" s="3" t="s">
        <v>20</v>
      </c>
      <c r="H18" s="3" t="s">
        <v>21</v>
      </c>
      <c r="I18" s="3" t="s">
        <v>22</v>
      </c>
      <c r="J18" s="3" t="s">
        <v>23</v>
      </c>
    </row>
    <row r="19" spans="5:10">
      <c r="E19" s="2" t="s">
        <v>24</v>
      </c>
      <c r="F19" s="3">
        <v>1.5</v>
      </c>
      <c r="G19" s="3">
        <v>2.5</v>
      </c>
      <c r="H19" s="3">
        <v>5</v>
      </c>
      <c r="I19" s="3">
        <v>11.5</v>
      </c>
      <c r="J19" s="3">
        <v>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57CC6-01E0-4F59-B283-6DDFDDDECF61}">
  <dimension ref="A1:F15"/>
  <sheetViews>
    <sheetView workbookViewId="0">
      <selection activeCell="E7" sqref="E7"/>
    </sheetView>
  </sheetViews>
  <sheetFormatPr defaultRowHeight="15"/>
  <cols>
    <col min="1" max="1" width="12.7109375" customWidth="1"/>
    <col min="2" max="2" width="14.42578125" customWidth="1"/>
    <col min="3" max="3" width="16.7109375" customWidth="1"/>
    <col min="4" max="4" width="33.140625" customWidth="1"/>
    <col min="5" max="5" width="34.140625" customWidth="1"/>
    <col min="6" max="6" width="38.140625" customWidth="1"/>
  </cols>
  <sheetData>
    <row r="1" spans="1:6">
      <c r="A1" t="s">
        <v>18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</row>
    <row r="2" spans="1:6">
      <c r="A2" t="s">
        <v>19</v>
      </c>
      <c r="B2" s="4">
        <v>1</v>
      </c>
      <c r="C2" t="s">
        <v>30</v>
      </c>
      <c r="D2" s="5" t="s">
        <v>31</v>
      </c>
      <c r="E2" t="s">
        <v>32</v>
      </c>
      <c r="F2" t="s">
        <v>33</v>
      </c>
    </row>
    <row r="3" spans="1:6">
      <c r="A3" t="s">
        <v>20</v>
      </c>
      <c r="B3" s="4">
        <v>1</v>
      </c>
      <c r="C3" t="s">
        <v>30</v>
      </c>
      <c r="D3" s="5" t="s">
        <v>34</v>
      </c>
      <c r="E3" t="s">
        <v>35</v>
      </c>
      <c r="F3" t="s">
        <v>36</v>
      </c>
    </row>
    <row r="4" spans="1:6" ht="15" customHeight="1">
      <c r="A4" t="s">
        <v>21</v>
      </c>
      <c r="B4" s="4">
        <v>2</v>
      </c>
      <c r="C4" t="s">
        <v>37</v>
      </c>
      <c r="D4" s="5" t="s">
        <v>38</v>
      </c>
      <c r="E4" t="s">
        <v>39</v>
      </c>
    </row>
    <row r="5" spans="1:6">
      <c r="A5" t="s">
        <v>21</v>
      </c>
      <c r="B5" s="4">
        <v>2</v>
      </c>
      <c r="C5" t="s">
        <v>37</v>
      </c>
      <c r="D5" s="5" t="s">
        <v>40</v>
      </c>
      <c r="E5" t="s">
        <v>41</v>
      </c>
    </row>
    <row r="6" spans="1:6">
      <c r="A6" t="s">
        <v>22</v>
      </c>
      <c r="B6" s="4" t="s">
        <v>42</v>
      </c>
      <c r="C6" t="s">
        <v>43</v>
      </c>
      <c r="D6" t="s">
        <v>44</v>
      </c>
      <c r="E6" t="s">
        <v>45</v>
      </c>
    </row>
    <row r="7" spans="1:6">
      <c r="A7" t="s">
        <v>22</v>
      </c>
      <c r="B7" s="4">
        <v>3</v>
      </c>
      <c r="C7" t="s">
        <v>46</v>
      </c>
      <c r="E7" t="s">
        <v>47</v>
      </c>
      <c r="F7" t="s">
        <v>48</v>
      </c>
    </row>
    <row r="8" spans="1:6">
      <c r="A8" t="s">
        <v>22</v>
      </c>
      <c r="B8" s="4">
        <v>3</v>
      </c>
      <c r="C8" t="s">
        <v>46</v>
      </c>
      <c r="E8" t="s">
        <v>49</v>
      </c>
    </row>
    <row r="9" spans="1:6">
      <c r="A9" t="s">
        <v>50</v>
      </c>
      <c r="B9" s="4">
        <v>4</v>
      </c>
      <c r="C9" t="s">
        <v>51</v>
      </c>
      <c r="D9" t="s">
        <v>8</v>
      </c>
      <c r="E9" t="s">
        <v>52</v>
      </c>
      <c r="F9" t="s">
        <v>53</v>
      </c>
    </row>
    <row r="10" spans="1:6">
      <c r="A10" t="s">
        <v>50</v>
      </c>
      <c r="B10" s="4">
        <v>5</v>
      </c>
      <c r="C10" t="s">
        <v>51</v>
      </c>
      <c r="E10" t="s">
        <v>54</v>
      </c>
      <c r="F10" t="s">
        <v>55</v>
      </c>
    </row>
    <row r="11" spans="1:6">
      <c r="A11" t="s">
        <v>23</v>
      </c>
      <c r="B11" s="4" t="s">
        <v>56</v>
      </c>
      <c r="C11" t="s">
        <v>57</v>
      </c>
      <c r="D11" t="s">
        <v>58</v>
      </c>
      <c r="E11" t="s">
        <v>59</v>
      </c>
      <c r="F11" t="s">
        <v>60</v>
      </c>
    </row>
    <row r="12" spans="1:6">
      <c r="A12" t="s">
        <v>23</v>
      </c>
      <c r="B12" s="4" t="s">
        <v>56</v>
      </c>
      <c r="C12" t="s">
        <v>57</v>
      </c>
      <c r="D12" t="s">
        <v>61</v>
      </c>
      <c r="E12" t="s">
        <v>62</v>
      </c>
    </row>
    <row r="13" spans="1:6">
      <c r="A13" t="s">
        <v>23</v>
      </c>
      <c r="B13" s="4" t="s">
        <v>56</v>
      </c>
      <c r="C13" t="s">
        <v>57</v>
      </c>
    </row>
    <row r="14" spans="1:6">
      <c r="A14" t="s">
        <v>23</v>
      </c>
      <c r="B14" s="4">
        <v>6</v>
      </c>
      <c r="C14" t="s">
        <v>63</v>
      </c>
      <c r="D14" t="s">
        <v>64</v>
      </c>
      <c r="E14" t="s">
        <v>65</v>
      </c>
      <c r="F14" t="s">
        <v>66</v>
      </c>
    </row>
    <row r="15" spans="1:6">
      <c r="A15" t="s">
        <v>23</v>
      </c>
      <c r="B15" s="4" t="s">
        <v>67</v>
      </c>
      <c r="C15" t="s">
        <v>68</v>
      </c>
      <c r="E15" t="s">
        <v>69</v>
      </c>
      <c r="F15" t="s">
        <v>70</v>
      </c>
    </row>
  </sheetData>
  <hyperlinks>
    <hyperlink ref="D2" r:id="rId1" display="9×19mm" xr:uid="{4FCC1961-EB56-4D5C-917C-A787A199868B}"/>
    <hyperlink ref="D3" r:id="rId2" xr:uid="{BF62501F-F21D-479A-91EE-542B933C5B79}"/>
    <hyperlink ref="D5" r:id="rId3" xr:uid="{A77A08E8-E6A6-428D-B761-6C8EF8DF6066}"/>
    <hyperlink ref="D4" r:id="rId4" xr:uid="{B7739CBB-D8D6-4B64-883D-168A98DBE087}"/>
  </hyperlinks>
  <pageMargins left="0.7" right="0.7" top="0.75" bottom="0.75" header="0.3" footer="0.3"/>
  <tableParts count="1"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7D2AE-361B-430C-BD78-0EE816936E12}">
  <dimension ref="A1:F7"/>
  <sheetViews>
    <sheetView tabSelected="1" workbookViewId="0">
      <selection activeCell="F3" sqref="F3:F7"/>
    </sheetView>
  </sheetViews>
  <sheetFormatPr defaultRowHeight="15"/>
  <cols>
    <col min="1" max="1" width="23.5703125" customWidth="1"/>
    <col min="2" max="2" width="10.140625" bestFit="1" customWidth="1"/>
    <col min="5" max="5" width="12" customWidth="1"/>
    <col min="6" max="6" width="25.140625" customWidth="1"/>
  </cols>
  <sheetData>
    <row r="1" spans="1:6">
      <c r="A1" t="s">
        <v>71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</row>
    <row r="2" spans="1:6">
      <c r="A2" s="6" t="s">
        <v>77</v>
      </c>
      <c r="B2" s="6">
        <v>7.86</v>
      </c>
      <c r="C2" s="6">
        <v>1</v>
      </c>
      <c r="D2" s="6">
        <v>1</v>
      </c>
      <c r="E2" s="6">
        <v>1</v>
      </c>
      <c r="F2" s="6">
        <f t="shared" ref="F2" si="0">B2/7.86*C2*E2</f>
        <v>1</v>
      </c>
    </row>
    <row r="3" spans="1:6">
      <c r="A3" t="s">
        <v>78</v>
      </c>
      <c r="B3">
        <v>2.5</v>
      </c>
      <c r="C3">
        <v>2.1</v>
      </c>
      <c r="D3">
        <v>1</v>
      </c>
      <c r="E3">
        <v>24.9</v>
      </c>
      <c r="F3" s="1">
        <f>B3/7.86*C3*E3</f>
        <v>16.631679389312978</v>
      </c>
    </row>
    <row r="4" spans="1:6">
      <c r="A4" t="s">
        <v>79</v>
      </c>
      <c r="B4">
        <v>1.65</v>
      </c>
      <c r="C4">
        <v>1.5</v>
      </c>
      <c r="D4">
        <v>1</v>
      </c>
      <c r="E4">
        <v>10</v>
      </c>
      <c r="F4" s="1">
        <f>B4/7.86*C4*E4</f>
        <v>3.1488549618320612</v>
      </c>
    </row>
    <row r="5" spans="1:6">
      <c r="A5" t="s">
        <v>80</v>
      </c>
      <c r="B5">
        <v>4.51</v>
      </c>
      <c r="C5">
        <v>1.05</v>
      </c>
      <c r="D5">
        <v>1</v>
      </c>
      <c r="E5">
        <v>1.25</v>
      </c>
      <c r="F5" s="1">
        <f>B5/7.86*C5*E5</f>
        <v>0.75310114503816794</v>
      </c>
    </row>
    <row r="6" spans="1:6">
      <c r="A6" t="s">
        <v>80</v>
      </c>
      <c r="B6">
        <v>4.51</v>
      </c>
      <c r="C6">
        <v>1.05</v>
      </c>
      <c r="D6">
        <v>1</v>
      </c>
      <c r="E6">
        <v>6.5</v>
      </c>
      <c r="F6" s="1">
        <f>B6/7.86*C6*E6</f>
        <v>3.9161259541984732</v>
      </c>
    </row>
    <row r="7" spans="1:6">
      <c r="A7" t="s">
        <v>81</v>
      </c>
      <c r="B7">
        <v>1.65</v>
      </c>
      <c r="C7">
        <v>1.5</v>
      </c>
      <c r="D7">
        <v>1</v>
      </c>
      <c r="E7">
        <v>7</v>
      </c>
      <c r="F7" s="1">
        <f>B7/7.86*C7*E7</f>
        <v>2.2041984732824429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2023-07-25T10:22:58Z</dcterms:created>
  <dcterms:modified xsi:type="dcterms:W3CDTF">2023-08-03T06:47:20Z</dcterms:modified>
  <cp:category/>
  <cp:contentStatus/>
</cp:coreProperties>
</file>