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ael\Dropbox\Spring 15 simulations\104 Diving Board\"/>
    </mc:Choice>
  </mc:AlternateContent>
  <bookViews>
    <workbookView minimized="1"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5" i="1" l="1"/>
  <c r="A3" i="1"/>
  <c r="A4" i="1" s="1"/>
  <c r="D3" i="1"/>
  <c r="B3" i="1" l="1"/>
  <c r="D7" i="1"/>
  <c r="B2" i="1"/>
  <c r="B4" i="1"/>
  <c r="A5" i="1"/>
  <c r="B5" i="1" s="1"/>
  <c r="A6" i="1" l="1"/>
  <c r="B6" i="1" s="1"/>
  <c r="A7" i="1" l="1"/>
  <c r="B7" i="1" s="1"/>
  <c r="A8" i="1" l="1"/>
  <c r="B8" i="1" s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</calcChain>
</file>

<file path=xl/sharedStrings.xml><?xml version="1.0" encoding="utf-8"?>
<sst xmlns="http://schemas.openxmlformats.org/spreadsheetml/2006/main" count="16" uniqueCount="16">
  <si>
    <t>h (m)</t>
  </si>
  <si>
    <t>b (m)</t>
  </si>
  <si>
    <t>I (m^4)</t>
  </si>
  <si>
    <t>E (Pa)</t>
  </si>
  <si>
    <t>P (N)</t>
  </si>
  <si>
    <t>L (m)</t>
  </si>
  <si>
    <t>x (m)</t>
  </si>
  <si>
    <t>v (m)</t>
  </si>
  <si>
    <t>v_max (m)</t>
  </si>
  <si>
    <t>location of person, try values from 0 m to 5 m</t>
  </si>
  <si>
    <t>board thickness, try values from 0.03 to 0.06, thicker board will deform less</t>
  </si>
  <si>
    <t>board width, wider board will deform less</t>
  </si>
  <si>
    <t>moment of inertia for rectangular cross-section</t>
  </si>
  <si>
    <t>modulus of elasticity, bigger value will deform less, typical value for plastic is 3 GPa</t>
  </si>
  <si>
    <t>weight of person, lighter person will deform board less</t>
  </si>
  <si>
    <t>displacement of board at the location of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</si>
</sst>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6.8571428571428575E-2"/>
          <c:y val="1.3333333333333334E-2"/>
          <c:w val="0.91428571428571426"/>
          <c:h val="0.8981481481481481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-3.2010234375000004E-4</c:v>
                </c:pt>
                <c:pt idx="2">
                  <c:v>-1.2732562500000005E-3</c:v>
                </c:pt>
                <c:pt idx="3">
                  <c:v>-2.8487320312500005E-3</c:v>
                </c:pt>
                <c:pt idx="4">
                  <c:v>-5.0358000000000017E-3</c:v>
                </c:pt>
                <c:pt idx="5">
                  <c:v>-7.8237304687499998E-3</c:v>
                </c:pt>
                <c:pt idx="6">
                  <c:v>-1.1201793749999999E-2</c:v>
                </c:pt>
                <c:pt idx="7">
                  <c:v>-1.515926015625E-2</c:v>
                </c:pt>
                <c:pt idx="8">
                  <c:v>-1.9685399999999999E-2</c:v>
                </c:pt>
                <c:pt idx="9">
                  <c:v>-2.4769483593750002E-2</c:v>
                </c:pt>
                <c:pt idx="10">
                  <c:v>-3.0400781249999995E-2</c:v>
                </c:pt>
                <c:pt idx="11">
                  <c:v>-3.6568563281249994E-2</c:v>
                </c:pt>
                <c:pt idx="12">
                  <c:v>-4.3262100000000005E-2</c:v>
                </c:pt>
                <c:pt idx="13">
                  <c:v>-5.0470661718750004E-2</c:v>
                </c:pt>
                <c:pt idx="14">
                  <c:v>-5.8183518750000024E-2</c:v>
                </c:pt>
                <c:pt idx="15">
                  <c:v>-6.6389941406250041E-2</c:v>
                </c:pt>
                <c:pt idx="16">
                  <c:v>-7.5079200000000013E-2</c:v>
                </c:pt>
                <c:pt idx="17">
                  <c:v>-8.4240564843750046E-2</c:v>
                </c:pt>
                <c:pt idx="18">
                  <c:v>-9.3863306250000042E-2</c:v>
                </c:pt>
                <c:pt idx="19">
                  <c:v>-0.10393669453125005</c:v>
                </c:pt>
                <c:pt idx="20">
                  <c:v>-0.11445000000000007</c:v>
                </c:pt>
                <c:pt idx="21">
                  <c:v>-0.12539249296875005</c:v>
                </c:pt>
                <c:pt idx="22">
                  <c:v>-0.13675344375000009</c:v>
                </c:pt>
                <c:pt idx="23">
                  <c:v>-0.14852212265625012</c:v>
                </c:pt>
                <c:pt idx="24">
                  <c:v>-0.1606878000000001</c:v>
                </c:pt>
                <c:pt idx="25">
                  <c:v>-0.17323974609375015</c:v>
                </c:pt>
                <c:pt idx="26">
                  <c:v>-0.18616723125000015</c:v>
                </c:pt>
                <c:pt idx="27">
                  <c:v>-0.19945952578125015</c:v>
                </c:pt>
                <c:pt idx="28">
                  <c:v>-0.21310590000000018</c:v>
                </c:pt>
                <c:pt idx="29">
                  <c:v>-0.22709562421875018</c:v>
                </c:pt>
                <c:pt idx="30">
                  <c:v>-0.24141796875000021</c:v>
                </c:pt>
                <c:pt idx="31">
                  <c:v>-0.25606220390625023</c:v>
                </c:pt>
                <c:pt idx="32">
                  <c:v>-0.27101760000000019</c:v>
                </c:pt>
                <c:pt idx="33">
                  <c:v>-0.28627342734375033</c:v>
                </c:pt>
                <c:pt idx="34">
                  <c:v>-0.30181895625000027</c:v>
                </c:pt>
                <c:pt idx="35">
                  <c:v>-0.31764345703125035</c:v>
                </c:pt>
                <c:pt idx="36">
                  <c:v>-0.33373620000000037</c:v>
                </c:pt>
                <c:pt idx="37">
                  <c:v>-0.35008645546875033</c:v>
                </c:pt>
                <c:pt idx="38">
                  <c:v>-0.36668349375000037</c:v>
                </c:pt>
                <c:pt idx="39">
                  <c:v>-0.38351658515625042</c:v>
                </c:pt>
                <c:pt idx="40">
                  <c:v>-0.40057500000000035</c:v>
                </c:pt>
                <c:pt idx="41">
                  <c:v>-0.41784800859375026</c:v>
                </c:pt>
                <c:pt idx="42">
                  <c:v>-0.43532488125000018</c:v>
                </c:pt>
                <c:pt idx="43">
                  <c:v>-0.45299488828125017</c:v>
                </c:pt>
                <c:pt idx="44">
                  <c:v>-0.47084730000000014</c:v>
                </c:pt>
                <c:pt idx="45">
                  <c:v>-0.48887138671875002</c:v>
                </c:pt>
                <c:pt idx="46">
                  <c:v>-0.50705641874999996</c:v>
                </c:pt>
                <c:pt idx="47">
                  <c:v>-0.5253916664062499</c:v>
                </c:pt>
                <c:pt idx="48">
                  <c:v>-0.54386639999999975</c:v>
                </c:pt>
                <c:pt idx="49">
                  <c:v>-0.5624698898437499</c:v>
                </c:pt>
                <c:pt idx="50">
                  <c:v>-0.58119140624999976</c:v>
                </c:pt>
                <c:pt idx="51">
                  <c:v>-0.60002021953124951</c:v>
                </c:pt>
                <c:pt idx="52">
                  <c:v>-0.61894559999999954</c:v>
                </c:pt>
                <c:pt idx="53">
                  <c:v>-0.63795681796874948</c:v>
                </c:pt>
                <c:pt idx="54">
                  <c:v>-0.65704314374999939</c:v>
                </c:pt>
                <c:pt idx="55">
                  <c:v>-0.67619384765624935</c:v>
                </c:pt>
                <c:pt idx="56">
                  <c:v>-0.6953981999999993</c:v>
                </c:pt>
                <c:pt idx="57">
                  <c:v>-0.71464547109374921</c:v>
                </c:pt>
                <c:pt idx="58">
                  <c:v>-0.73392493124999914</c:v>
                </c:pt>
                <c:pt idx="59">
                  <c:v>-0.75322585078124904</c:v>
                </c:pt>
                <c:pt idx="60">
                  <c:v>-0.77253749999999899</c:v>
                </c:pt>
                <c:pt idx="61">
                  <c:v>-0.79185093749999902</c:v>
                </c:pt>
                <c:pt idx="62">
                  <c:v>-0.81116437499999894</c:v>
                </c:pt>
                <c:pt idx="63">
                  <c:v>-0.83047781249999886</c:v>
                </c:pt>
                <c:pt idx="64">
                  <c:v>-0.84979124999999878</c:v>
                </c:pt>
                <c:pt idx="65">
                  <c:v>-0.8691046874999987</c:v>
                </c:pt>
                <c:pt idx="66">
                  <c:v>-0.88841812499999862</c:v>
                </c:pt>
                <c:pt idx="67">
                  <c:v>-0.90773156249999865</c:v>
                </c:pt>
                <c:pt idx="68">
                  <c:v>-0.92704499999999856</c:v>
                </c:pt>
                <c:pt idx="69">
                  <c:v>-0.94635843749999848</c:v>
                </c:pt>
                <c:pt idx="70">
                  <c:v>-0.9656718749999984</c:v>
                </c:pt>
                <c:pt idx="71">
                  <c:v>-0.98498531249999832</c:v>
                </c:pt>
                <c:pt idx="72">
                  <c:v>-1.0042987499999982</c:v>
                </c:pt>
                <c:pt idx="73">
                  <c:v>-1.0236121874999982</c:v>
                </c:pt>
                <c:pt idx="74">
                  <c:v>-1.0429256249999981</c:v>
                </c:pt>
                <c:pt idx="75">
                  <c:v>-1.062239062499998</c:v>
                </c:pt>
                <c:pt idx="76">
                  <c:v>-1.0815524999999979</c:v>
                </c:pt>
                <c:pt idx="77">
                  <c:v>-1.1008659374999978</c:v>
                </c:pt>
                <c:pt idx="78">
                  <c:v>-1.1201793749999978</c:v>
                </c:pt>
                <c:pt idx="79">
                  <c:v>-1.1394928124999977</c:v>
                </c:pt>
                <c:pt idx="80">
                  <c:v>-1.1588062499999978</c:v>
                </c:pt>
                <c:pt idx="81">
                  <c:v>-1.1781196874999975</c:v>
                </c:pt>
                <c:pt idx="82">
                  <c:v>-1.1974331249999977</c:v>
                </c:pt>
                <c:pt idx="83">
                  <c:v>-1.2167465624999974</c:v>
                </c:pt>
                <c:pt idx="84">
                  <c:v>-1.2360599999999975</c:v>
                </c:pt>
                <c:pt idx="85">
                  <c:v>-1.2553734374999974</c:v>
                </c:pt>
                <c:pt idx="86">
                  <c:v>-1.2746868749999973</c:v>
                </c:pt>
                <c:pt idx="87">
                  <c:v>-1.2940003124999973</c:v>
                </c:pt>
                <c:pt idx="88">
                  <c:v>-1.3133137499999972</c:v>
                </c:pt>
                <c:pt idx="89">
                  <c:v>-1.3326271874999971</c:v>
                </c:pt>
                <c:pt idx="90">
                  <c:v>-1.351940624999997</c:v>
                </c:pt>
                <c:pt idx="91">
                  <c:v>-1.3712540624999969</c:v>
                </c:pt>
                <c:pt idx="92">
                  <c:v>-1.3905674999999968</c:v>
                </c:pt>
                <c:pt idx="93">
                  <c:v>-1.4098809374999968</c:v>
                </c:pt>
                <c:pt idx="94">
                  <c:v>-1.4291943749999967</c:v>
                </c:pt>
                <c:pt idx="95">
                  <c:v>-1.4485078124999966</c:v>
                </c:pt>
                <c:pt idx="96">
                  <c:v>-1.4678212499999965</c:v>
                </c:pt>
                <c:pt idx="97">
                  <c:v>-1.4871346874999967</c:v>
                </c:pt>
                <c:pt idx="98">
                  <c:v>-1.5064481249999964</c:v>
                </c:pt>
                <c:pt idx="99">
                  <c:v>-1.5257615624999965</c:v>
                </c:pt>
                <c:pt idx="100">
                  <c:v>-1.5450749999999962</c:v>
                </c:pt>
              </c:numCache>
            </c:numRef>
          </c:yVal>
          <c:smooth val="0"/>
        </c:ser>
        <c:ser>
          <c:idx val="3"/>
          <c:order val="1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Ref>
              <c:f>(Sheet1!$D$6,Sheet1!$D$6)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-5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37600"/>
        <c:axId val="203738664"/>
      </c:scatterChart>
      <c:valAx>
        <c:axId val="201837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/>
                  <a:t>x (m)</a:t>
                </a:r>
              </a:p>
            </c:rich>
          </c:tx>
          <c:layout/>
          <c:overlay val="0"/>
        </c:title>
        <c:numFmt formatCode="General" sourceLinked="0"/>
        <c:majorTickMark val="in"/>
        <c:minorTickMark val="none"/>
        <c:tickLblPos val="low"/>
        <c:spPr>
          <a:ln w="12700">
            <a:solidFill>
              <a:srgbClr val="000000"/>
            </a:solidFill>
            <a:prstDash val="solid"/>
          </a:ln>
        </c:spPr>
        <c:crossAx val="203738664"/>
        <c:crossesAt val="-6"/>
        <c:crossBetween val="midCat"/>
      </c:valAx>
      <c:valAx>
        <c:axId val="203738664"/>
        <c:scaling>
          <c:orientation val="minMax"/>
          <c:max val="0"/>
          <c:min val="-6"/>
        </c:scaling>
        <c:delete val="0"/>
        <c:axPos val="l"/>
        <c:title>
          <c:tx>
            <c:rich>
              <a:bodyPr/>
              <a:lstStyle/>
              <a:p>
                <a:pPr>
                  <a:defRPr b="1"/>
                </a:pPr>
                <a:r>
                  <a:rPr lang="en-US"/>
                  <a:t>v (m)</a:t>
                </a:r>
              </a:p>
            </c:rich>
          </c:tx>
          <c:layout/>
          <c:overlay val="0"/>
        </c:title>
        <c:numFmt formatCode="General" sourceLinked="0"/>
        <c:majorTickMark val="in"/>
        <c:minorTickMark val="none"/>
        <c:tickLblPos val="low"/>
        <c:spPr>
          <a:ln w="12700">
            <a:solidFill>
              <a:srgbClr val="000000"/>
            </a:solidFill>
            <a:prstDash val="solid"/>
          </a:ln>
        </c:spPr>
        <c:crossAx val="201837600"/>
        <c:crossesAt val="-6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ln w="9525">
      <a:noFill/>
    </a:ln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7</xdr:row>
      <xdr:rowOff>109537</xdr:rowOff>
    </xdr:from>
    <xdr:to>
      <xdr:col>10</xdr:col>
      <xdr:colOff>387350</xdr:colOff>
      <xdr:row>27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D1">
        <v>0.04</v>
      </c>
      <c r="E1" t="s">
        <v>0</v>
      </c>
      <c r="F1" t="s">
        <v>10</v>
      </c>
    </row>
    <row r="2" spans="1:6" x14ac:dyDescent="0.25">
      <c r="A2">
        <v>0</v>
      </c>
      <c r="B2">
        <f t="shared" ref="B2:B33" si="0">IF( A2 &lt;= $D$6, -($D$5*A2^2)/(6*$D$4*$D$3) * (3*$D$6 - A2), $D$7 - ($D$5*$D$6^2)/(2*$D$4*$D$3) * (A2 - $D$6) )</f>
        <v>0</v>
      </c>
      <c r="D2">
        <v>0.5</v>
      </c>
      <c r="E2" t="s">
        <v>1</v>
      </c>
      <c r="F2" t="s">
        <v>11</v>
      </c>
    </row>
    <row r="3" spans="1:6" x14ac:dyDescent="0.25">
      <c r="A3">
        <f>A2+0.05</f>
        <v>0.05</v>
      </c>
      <c r="B3">
        <f t="shared" si="0"/>
        <v>-3.2010234375000004E-4</v>
      </c>
      <c r="D3">
        <f>1/12*D2*D1^3</f>
        <v>2.6666666666666668E-6</v>
      </c>
      <c r="E3" t="s">
        <v>2</v>
      </c>
      <c r="F3" t="s">
        <v>12</v>
      </c>
    </row>
    <row r="4" spans="1:6" x14ac:dyDescent="0.25">
      <c r="A4">
        <f t="shared" ref="A4:A67" si="1">A3+0.05</f>
        <v>0.1</v>
      </c>
      <c r="B4">
        <f t="shared" si="0"/>
        <v>-1.2732562500000005E-3</v>
      </c>
      <c r="D4" s="1">
        <v>3000000000</v>
      </c>
      <c r="E4" t="s">
        <v>3</v>
      </c>
      <c r="F4" t="s">
        <v>13</v>
      </c>
    </row>
    <row r="5" spans="1:6" x14ac:dyDescent="0.25">
      <c r="A5">
        <f t="shared" si="1"/>
        <v>0.15000000000000002</v>
      </c>
      <c r="B5">
        <f t="shared" si="0"/>
        <v>-2.8487320312500005E-3</v>
      </c>
      <c r="D5">
        <f>70*9.81</f>
        <v>686.7</v>
      </c>
      <c r="E5" t="s">
        <v>4</v>
      </c>
      <c r="F5" t="s">
        <v>14</v>
      </c>
    </row>
    <row r="6" spans="1:6" x14ac:dyDescent="0.25">
      <c r="A6">
        <f t="shared" si="1"/>
        <v>0.2</v>
      </c>
      <c r="B6">
        <f t="shared" si="0"/>
        <v>-5.0358000000000017E-3</v>
      </c>
      <c r="D6">
        <v>3</v>
      </c>
      <c r="E6" t="s">
        <v>5</v>
      </c>
      <c r="F6" t="s">
        <v>9</v>
      </c>
    </row>
    <row r="7" spans="1:6" x14ac:dyDescent="0.25">
      <c r="A7">
        <f t="shared" si="1"/>
        <v>0.25</v>
      </c>
      <c r="B7">
        <f t="shared" si="0"/>
        <v>-7.8237304687499998E-3</v>
      </c>
      <c r="D7" s="1">
        <f>-(D5*D6^3)/(3*D4*D3)</f>
        <v>-0.7725375000000001</v>
      </c>
      <c r="E7" t="s">
        <v>8</v>
      </c>
      <c r="F7" t="s">
        <v>15</v>
      </c>
    </row>
    <row r="8" spans="1:6" x14ac:dyDescent="0.25">
      <c r="A8">
        <f t="shared" si="1"/>
        <v>0.3</v>
      </c>
      <c r="B8">
        <f t="shared" si="0"/>
        <v>-1.1201793749999999E-2</v>
      </c>
    </row>
    <row r="9" spans="1:6" x14ac:dyDescent="0.25">
      <c r="A9">
        <f t="shared" si="1"/>
        <v>0.35</v>
      </c>
      <c r="B9">
        <f t="shared" si="0"/>
        <v>-1.515926015625E-2</v>
      </c>
    </row>
    <row r="10" spans="1:6" x14ac:dyDescent="0.25">
      <c r="A10">
        <f t="shared" si="1"/>
        <v>0.39999999999999997</v>
      </c>
      <c r="B10">
        <f t="shared" si="0"/>
        <v>-1.9685399999999999E-2</v>
      </c>
    </row>
    <row r="11" spans="1:6" x14ac:dyDescent="0.25">
      <c r="A11">
        <f t="shared" si="1"/>
        <v>0.44999999999999996</v>
      </c>
      <c r="B11">
        <f t="shared" si="0"/>
        <v>-2.4769483593750002E-2</v>
      </c>
    </row>
    <row r="12" spans="1:6" x14ac:dyDescent="0.25">
      <c r="A12">
        <f t="shared" si="1"/>
        <v>0.49999999999999994</v>
      </c>
      <c r="B12">
        <f t="shared" si="0"/>
        <v>-3.0400781249999995E-2</v>
      </c>
    </row>
    <row r="13" spans="1:6" x14ac:dyDescent="0.25">
      <c r="A13">
        <f t="shared" si="1"/>
        <v>0.54999999999999993</v>
      </c>
      <c r="B13">
        <f t="shared" si="0"/>
        <v>-3.6568563281249994E-2</v>
      </c>
    </row>
    <row r="14" spans="1:6" x14ac:dyDescent="0.25">
      <c r="A14">
        <f t="shared" si="1"/>
        <v>0.6</v>
      </c>
      <c r="B14">
        <f t="shared" si="0"/>
        <v>-4.3262100000000005E-2</v>
      </c>
    </row>
    <row r="15" spans="1:6" x14ac:dyDescent="0.25">
      <c r="A15">
        <f t="shared" si="1"/>
        <v>0.65</v>
      </c>
      <c r="B15">
        <f t="shared" si="0"/>
        <v>-5.0470661718750004E-2</v>
      </c>
    </row>
    <row r="16" spans="1:6" x14ac:dyDescent="0.25">
      <c r="A16">
        <f t="shared" si="1"/>
        <v>0.70000000000000007</v>
      </c>
      <c r="B16">
        <f t="shared" si="0"/>
        <v>-5.8183518750000024E-2</v>
      </c>
    </row>
    <row r="17" spans="1:2" x14ac:dyDescent="0.25">
      <c r="A17">
        <f t="shared" si="1"/>
        <v>0.75000000000000011</v>
      </c>
      <c r="B17">
        <f t="shared" si="0"/>
        <v>-6.6389941406250041E-2</v>
      </c>
    </row>
    <row r="18" spans="1:2" x14ac:dyDescent="0.25">
      <c r="A18">
        <f t="shared" si="1"/>
        <v>0.80000000000000016</v>
      </c>
      <c r="B18">
        <f t="shared" si="0"/>
        <v>-7.5079200000000013E-2</v>
      </c>
    </row>
    <row r="19" spans="1:2" x14ac:dyDescent="0.25">
      <c r="A19">
        <f t="shared" si="1"/>
        <v>0.8500000000000002</v>
      </c>
      <c r="B19">
        <f t="shared" si="0"/>
        <v>-8.4240564843750046E-2</v>
      </c>
    </row>
    <row r="20" spans="1:2" x14ac:dyDescent="0.25">
      <c r="A20">
        <f t="shared" si="1"/>
        <v>0.90000000000000024</v>
      </c>
      <c r="B20">
        <f t="shared" si="0"/>
        <v>-9.3863306250000042E-2</v>
      </c>
    </row>
    <row r="21" spans="1:2" x14ac:dyDescent="0.25">
      <c r="A21">
        <f t="shared" si="1"/>
        <v>0.95000000000000029</v>
      </c>
      <c r="B21">
        <f t="shared" si="0"/>
        <v>-0.10393669453125005</v>
      </c>
    </row>
    <row r="22" spans="1:2" x14ac:dyDescent="0.25">
      <c r="A22">
        <f t="shared" si="1"/>
        <v>1.0000000000000002</v>
      </c>
      <c r="B22">
        <f t="shared" si="0"/>
        <v>-0.11445000000000007</v>
      </c>
    </row>
    <row r="23" spans="1:2" x14ac:dyDescent="0.25">
      <c r="A23">
        <f t="shared" si="1"/>
        <v>1.0500000000000003</v>
      </c>
      <c r="B23">
        <f t="shared" si="0"/>
        <v>-0.12539249296875005</v>
      </c>
    </row>
    <row r="24" spans="1:2" x14ac:dyDescent="0.25">
      <c r="A24">
        <f t="shared" si="1"/>
        <v>1.1000000000000003</v>
      </c>
      <c r="B24">
        <f t="shared" si="0"/>
        <v>-0.13675344375000009</v>
      </c>
    </row>
    <row r="25" spans="1:2" x14ac:dyDescent="0.25">
      <c r="A25">
        <f t="shared" si="1"/>
        <v>1.1500000000000004</v>
      </c>
      <c r="B25">
        <f t="shared" si="0"/>
        <v>-0.14852212265625012</v>
      </c>
    </row>
    <row r="26" spans="1:2" x14ac:dyDescent="0.25">
      <c r="A26">
        <f t="shared" si="1"/>
        <v>1.2000000000000004</v>
      </c>
      <c r="B26">
        <f t="shared" si="0"/>
        <v>-0.1606878000000001</v>
      </c>
    </row>
    <row r="27" spans="1:2" x14ac:dyDescent="0.25">
      <c r="A27">
        <f t="shared" si="1"/>
        <v>1.2500000000000004</v>
      </c>
      <c r="B27">
        <f t="shared" si="0"/>
        <v>-0.17323974609375015</v>
      </c>
    </row>
    <row r="28" spans="1:2" x14ac:dyDescent="0.25">
      <c r="A28">
        <f t="shared" si="1"/>
        <v>1.3000000000000005</v>
      </c>
      <c r="B28">
        <f t="shared" si="0"/>
        <v>-0.18616723125000015</v>
      </c>
    </row>
    <row r="29" spans="1:2" x14ac:dyDescent="0.25">
      <c r="A29">
        <f t="shared" si="1"/>
        <v>1.3500000000000005</v>
      </c>
      <c r="B29">
        <f t="shared" si="0"/>
        <v>-0.19945952578125015</v>
      </c>
    </row>
    <row r="30" spans="1:2" x14ac:dyDescent="0.25">
      <c r="A30">
        <f t="shared" si="1"/>
        <v>1.4000000000000006</v>
      </c>
      <c r="B30">
        <f t="shared" si="0"/>
        <v>-0.21310590000000018</v>
      </c>
    </row>
    <row r="31" spans="1:2" x14ac:dyDescent="0.25">
      <c r="A31">
        <f t="shared" si="1"/>
        <v>1.4500000000000006</v>
      </c>
      <c r="B31">
        <f t="shared" si="0"/>
        <v>-0.22709562421875018</v>
      </c>
    </row>
    <row r="32" spans="1:2" x14ac:dyDescent="0.25">
      <c r="A32">
        <f t="shared" si="1"/>
        <v>1.5000000000000007</v>
      </c>
      <c r="B32">
        <f t="shared" si="0"/>
        <v>-0.24141796875000021</v>
      </c>
    </row>
    <row r="33" spans="1:2" x14ac:dyDescent="0.25">
      <c r="A33">
        <f t="shared" si="1"/>
        <v>1.5500000000000007</v>
      </c>
      <c r="B33">
        <f t="shared" si="0"/>
        <v>-0.25606220390625023</v>
      </c>
    </row>
    <row r="34" spans="1:2" x14ac:dyDescent="0.25">
      <c r="A34">
        <f t="shared" si="1"/>
        <v>1.6000000000000008</v>
      </c>
      <c r="B34">
        <f t="shared" ref="B34:B65" si="2">IF( A34 &lt;= $D$6, -($D$5*A34^2)/(6*$D$4*$D$3) * (3*$D$6 - A34), $D$7 - ($D$5*$D$6^2)/(2*$D$4*$D$3) * (A34 - $D$6) )</f>
        <v>-0.27101760000000019</v>
      </c>
    </row>
    <row r="35" spans="1:2" x14ac:dyDescent="0.25">
      <c r="A35">
        <f t="shared" si="1"/>
        <v>1.6500000000000008</v>
      </c>
      <c r="B35">
        <f t="shared" si="2"/>
        <v>-0.28627342734375033</v>
      </c>
    </row>
    <row r="36" spans="1:2" x14ac:dyDescent="0.25">
      <c r="A36">
        <f t="shared" si="1"/>
        <v>1.7000000000000008</v>
      </c>
      <c r="B36">
        <f t="shared" si="2"/>
        <v>-0.30181895625000027</v>
      </c>
    </row>
    <row r="37" spans="1:2" x14ac:dyDescent="0.25">
      <c r="A37">
        <f t="shared" si="1"/>
        <v>1.7500000000000009</v>
      </c>
      <c r="B37">
        <f t="shared" si="2"/>
        <v>-0.31764345703125035</v>
      </c>
    </row>
    <row r="38" spans="1:2" x14ac:dyDescent="0.25">
      <c r="A38">
        <f t="shared" si="1"/>
        <v>1.8000000000000009</v>
      </c>
      <c r="B38">
        <f t="shared" si="2"/>
        <v>-0.33373620000000037</v>
      </c>
    </row>
    <row r="39" spans="1:2" x14ac:dyDescent="0.25">
      <c r="A39">
        <f t="shared" si="1"/>
        <v>1.850000000000001</v>
      </c>
      <c r="B39">
        <f t="shared" si="2"/>
        <v>-0.35008645546875033</v>
      </c>
    </row>
    <row r="40" spans="1:2" x14ac:dyDescent="0.25">
      <c r="A40">
        <f t="shared" si="1"/>
        <v>1.900000000000001</v>
      </c>
      <c r="B40">
        <f t="shared" si="2"/>
        <v>-0.36668349375000037</v>
      </c>
    </row>
    <row r="41" spans="1:2" x14ac:dyDescent="0.25">
      <c r="A41">
        <f t="shared" si="1"/>
        <v>1.9500000000000011</v>
      </c>
      <c r="B41">
        <f t="shared" si="2"/>
        <v>-0.38351658515625042</v>
      </c>
    </row>
    <row r="42" spans="1:2" x14ac:dyDescent="0.25">
      <c r="A42">
        <f t="shared" si="1"/>
        <v>2.0000000000000009</v>
      </c>
      <c r="B42">
        <f t="shared" si="2"/>
        <v>-0.40057500000000035</v>
      </c>
    </row>
    <row r="43" spans="1:2" x14ac:dyDescent="0.25">
      <c r="A43">
        <f t="shared" si="1"/>
        <v>2.0500000000000007</v>
      </c>
      <c r="B43">
        <f t="shared" si="2"/>
        <v>-0.41784800859375026</v>
      </c>
    </row>
    <row r="44" spans="1:2" x14ac:dyDescent="0.25">
      <c r="A44">
        <f t="shared" si="1"/>
        <v>2.1000000000000005</v>
      </c>
      <c r="B44">
        <f t="shared" si="2"/>
        <v>-0.43532488125000018</v>
      </c>
    </row>
    <row r="45" spans="1:2" x14ac:dyDescent="0.25">
      <c r="A45">
        <f t="shared" si="1"/>
        <v>2.1500000000000004</v>
      </c>
      <c r="B45">
        <f t="shared" si="2"/>
        <v>-0.45299488828125017</v>
      </c>
    </row>
    <row r="46" spans="1:2" x14ac:dyDescent="0.25">
      <c r="A46">
        <f t="shared" si="1"/>
        <v>2.2000000000000002</v>
      </c>
      <c r="B46">
        <f t="shared" si="2"/>
        <v>-0.47084730000000014</v>
      </c>
    </row>
    <row r="47" spans="1:2" x14ac:dyDescent="0.25">
      <c r="A47">
        <f t="shared" si="1"/>
        <v>2.25</v>
      </c>
      <c r="B47">
        <f t="shared" si="2"/>
        <v>-0.48887138671875002</v>
      </c>
    </row>
    <row r="48" spans="1:2" x14ac:dyDescent="0.25">
      <c r="A48">
        <f t="shared" si="1"/>
        <v>2.2999999999999998</v>
      </c>
      <c r="B48">
        <f t="shared" si="2"/>
        <v>-0.50705641874999996</v>
      </c>
    </row>
    <row r="49" spans="1:2" x14ac:dyDescent="0.25">
      <c r="A49">
        <f t="shared" si="1"/>
        <v>2.3499999999999996</v>
      </c>
      <c r="B49">
        <f t="shared" si="2"/>
        <v>-0.5253916664062499</v>
      </c>
    </row>
    <row r="50" spans="1:2" x14ac:dyDescent="0.25">
      <c r="A50">
        <f t="shared" si="1"/>
        <v>2.3999999999999995</v>
      </c>
      <c r="B50">
        <f t="shared" si="2"/>
        <v>-0.54386639999999975</v>
      </c>
    </row>
    <row r="51" spans="1:2" x14ac:dyDescent="0.25">
      <c r="A51">
        <f t="shared" si="1"/>
        <v>2.4499999999999993</v>
      </c>
      <c r="B51">
        <f t="shared" si="2"/>
        <v>-0.5624698898437499</v>
      </c>
    </row>
    <row r="52" spans="1:2" x14ac:dyDescent="0.25">
      <c r="A52">
        <f t="shared" si="1"/>
        <v>2.4999999999999991</v>
      </c>
      <c r="B52">
        <f t="shared" si="2"/>
        <v>-0.58119140624999976</v>
      </c>
    </row>
    <row r="53" spans="1:2" x14ac:dyDescent="0.25">
      <c r="A53">
        <f t="shared" si="1"/>
        <v>2.5499999999999989</v>
      </c>
      <c r="B53">
        <f t="shared" si="2"/>
        <v>-0.60002021953124951</v>
      </c>
    </row>
    <row r="54" spans="1:2" x14ac:dyDescent="0.25">
      <c r="A54">
        <f t="shared" si="1"/>
        <v>2.5999999999999988</v>
      </c>
      <c r="B54">
        <f t="shared" si="2"/>
        <v>-0.61894559999999954</v>
      </c>
    </row>
    <row r="55" spans="1:2" x14ac:dyDescent="0.25">
      <c r="A55">
        <f t="shared" si="1"/>
        <v>2.6499999999999986</v>
      </c>
      <c r="B55">
        <f t="shared" si="2"/>
        <v>-0.63795681796874948</v>
      </c>
    </row>
    <row r="56" spans="1:2" x14ac:dyDescent="0.25">
      <c r="A56">
        <f t="shared" si="1"/>
        <v>2.6999999999999984</v>
      </c>
      <c r="B56">
        <f t="shared" si="2"/>
        <v>-0.65704314374999939</v>
      </c>
    </row>
    <row r="57" spans="1:2" x14ac:dyDescent="0.25">
      <c r="A57">
        <f t="shared" si="1"/>
        <v>2.7499999999999982</v>
      </c>
      <c r="B57">
        <f t="shared" si="2"/>
        <v>-0.67619384765624935</v>
      </c>
    </row>
    <row r="58" spans="1:2" x14ac:dyDescent="0.25">
      <c r="A58">
        <f t="shared" si="1"/>
        <v>2.799999999999998</v>
      </c>
      <c r="B58">
        <f t="shared" si="2"/>
        <v>-0.6953981999999993</v>
      </c>
    </row>
    <row r="59" spans="1:2" x14ac:dyDescent="0.25">
      <c r="A59">
        <f t="shared" si="1"/>
        <v>2.8499999999999979</v>
      </c>
      <c r="B59">
        <f t="shared" si="2"/>
        <v>-0.71464547109374921</v>
      </c>
    </row>
    <row r="60" spans="1:2" x14ac:dyDescent="0.25">
      <c r="A60">
        <f t="shared" si="1"/>
        <v>2.8999999999999977</v>
      </c>
      <c r="B60">
        <f t="shared" si="2"/>
        <v>-0.73392493124999914</v>
      </c>
    </row>
    <row r="61" spans="1:2" x14ac:dyDescent="0.25">
      <c r="A61">
        <f t="shared" si="1"/>
        <v>2.9499999999999975</v>
      </c>
      <c r="B61">
        <f t="shared" si="2"/>
        <v>-0.75322585078124904</v>
      </c>
    </row>
    <row r="62" spans="1:2" x14ac:dyDescent="0.25">
      <c r="A62">
        <f t="shared" si="1"/>
        <v>2.9999999999999973</v>
      </c>
      <c r="B62">
        <f t="shared" si="2"/>
        <v>-0.77253749999999899</v>
      </c>
    </row>
    <row r="63" spans="1:2" x14ac:dyDescent="0.25">
      <c r="A63">
        <f t="shared" si="1"/>
        <v>3.0499999999999972</v>
      </c>
      <c r="B63">
        <f t="shared" si="2"/>
        <v>-0.79185093749999902</v>
      </c>
    </row>
    <row r="64" spans="1:2" x14ac:dyDescent="0.25">
      <c r="A64">
        <f t="shared" si="1"/>
        <v>3.099999999999997</v>
      </c>
      <c r="B64">
        <f t="shared" si="2"/>
        <v>-0.81116437499999894</v>
      </c>
    </row>
    <row r="65" spans="1:2" x14ac:dyDescent="0.25">
      <c r="A65">
        <f t="shared" si="1"/>
        <v>3.1499999999999968</v>
      </c>
      <c r="B65">
        <f t="shared" si="2"/>
        <v>-0.83047781249999886</v>
      </c>
    </row>
    <row r="66" spans="1:2" x14ac:dyDescent="0.25">
      <c r="A66">
        <f t="shared" si="1"/>
        <v>3.1999999999999966</v>
      </c>
      <c r="B66">
        <f t="shared" ref="B66:B97" si="3">IF( A66 &lt;= $D$6, -($D$5*A66^2)/(6*$D$4*$D$3) * (3*$D$6 - A66), $D$7 - ($D$5*$D$6^2)/(2*$D$4*$D$3) * (A66 - $D$6) )</f>
        <v>-0.84979124999999878</v>
      </c>
    </row>
    <row r="67" spans="1:2" x14ac:dyDescent="0.25">
      <c r="A67">
        <f t="shared" si="1"/>
        <v>3.2499999999999964</v>
      </c>
      <c r="B67">
        <f t="shared" si="3"/>
        <v>-0.8691046874999987</v>
      </c>
    </row>
    <row r="68" spans="1:2" x14ac:dyDescent="0.25">
      <c r="A68">
        <f t="shared" ref="A68:A102" si="4">A67+0.05</f>
        <v>3.2999999999999963</v>
      </c>
      <c r="B68">
        <f t="shared" si="3"/>
        <v>-0.88841812499999862</v>
      </c>
    </row>
    <row r="69" spans="1:2" x14ac:dyDescent="0.25">
      <c r="A69">
        <f t="shared" si="4"/>
        <v>3.3499999999999961</v>
      </c>
      <c r="B69">
        <f t="shared" si="3"/>
        <v>-0.90773156249999865</v>
      </c>
    </row>
    <row r="70" spans="1:2" x14ac:dyDescent="0.25">
      <c r="A70">
        <f t="shared" si="4"/>
        <v>3.3999999999999959</v>
      </c>
      <c r="B70">
        <f t="shared" si="3"/>
        <v>-0.92704499999999856</v>
      </c>
    </row>
    <row r="71" spans="1:2" x14ac:dyDescent="0.25">
      <c r="A71">
        <f t="shared" si="4"/>
        <v>3.4499999999999957</v>
      </c>
      <c r="B71">
        <f t="shared" si="3"/>
        <v>-0.94635843749999848</v>
      </c>
    </row>
    <row r="72" spans="1:2" x14ac:dyDescent="0.25">
      <c r="A72">
        <f t="shared" si="4"/>
        <v>3.4999999999999956</v>
      </c>
      <c r="B72">
        <f t="shared" si="3"/>
        <v>-0.9656718749999984</v>
      </c>
    </row>
    <row r="73" spans="1:2" x14ac:dyDescent="0.25">
      <c r="A73">
        <f t="shared" si="4"/>
        <v>3.5499999999999954</v>
      </c>
      <c r="B73">
        <f t="shared" si="3"/>
        <v>-0.98498531249999832</v>
      </c>
    </row>
    <row r="74" spans="1:2" x14ac:dyDescent="0.25">
      <c r="A74">
        <f t="shared" si="4"/>
        <v>3.5999999999999952</v>
      </c>
      <c r="B74">
        <f t="shared" si="3"/>
        <v>-1.0042987499999982</v>
      </c>
    </row>
    <row r="75" spans="1:2" x14ac:dyDescent="0.25">
      <c r="A75">
        <f t="shared" si="4"/>
        <v>3.649999999999995</v>
      </c>
      <c r="B75">
        <f t="shared" si="3"/>
        <v>-1.0236121874999982</v>
      </c>
    </row>
    <row r="76" spans="1:2" x14ac:dyDescent="0.25">
      <c r="A76">
        <f t="shared" si="4"/>
        <v>3.6999999999999948</v>
      </c>
      <c r="B76">
        <f t="shared" si="3"/>
        <v>-1.0429256249999981</v>
      </c>
    </row>
    <row r="77" spans="1:2" x14ac:dyDescent="0.25">
      <c r="A77">
        <f t="shared" si="4"/>
        <v>3.7499999999999947</v>
      </c>
      <c r="B77">
        <f t="shared" si="3"/>
        <v>-1.062239062499998</v>
      </c>
    </row>
    <row r="78" spans="1:2" x14ac:dyDescent="0.25">
      <c r="A78">
        <f t="shared" si="4"/>
        <v>3.7999999999999945</v>
      </c>
      <c r="B78">
        <f t="shared" si="3"/>
        <v>-1.0815524999999979</v>
      </c>
    </row>
    <row r="79" spans="1:2" x14ac:dyDescent="0.25">
      <c r="A79">
        <f t="shared" si="4"/>
        <v>3.8499999999999943</v>
      </c>
      <c r="B79">
        <f t="shared" si="3"/>
        <v>-1.1008659374999978</v>
      </c>
    </row>
    <row r="80" spans="1:2" x14ac:dyDescent="0.25">
      <c r="A80">
        <f t="shared" si="4"/>
        <v>3.8999999999999941</v>
      </c>
      <c r="B80">
        <f t="shared" si="3"/>
        <v>-1.1201793749999978</v>
      </c>
    </row>
    <row r="81" spans="1:2" x14ac:dyDescent="0.25">
      <c r="A81">
        <f t="shared" si="4"/>
        <v>3.949999999999994</v>
      </c>
      <c r="B81">
        <f t="shared" si="3"/>
        <v>-1.1394928124999977</v>
      </c>
    </row>
    <row r="82" spans="1:2" x14ac:dyDescent="0.25">
      <c r="A82">
        <f t="shared" si="4"/>
        <v>3.9999999999999938</v>
      </c>
      <c r="B82">
        <f t="shared" si="3"/>
        <v>-1.1588062499999978</v>
      </c>
    </row>
    <row r="83" spans="1:2" x14ac:dyDescent="0.25">
      <c r="A83">
        <f t="shared" si="4"/>
        <v>4.0499999999999936</v>
      </c>
      <c r="B83">
        <f t="shared" si="3"/>
        <v>-1.1781196874999975</v>
      </c>
    </row>
    <row r="84" spans="1:2" x14ac:dyDescent="0.25">
      <c r="A84">
        <f t="shared" si="4"/>
        <v>4.0999999999999934</v>
      </c>
      <c r="B84">
        <f t="shared" si="3"/>
        <v>-1.1974331249999977</v>
      </c>
    </row>
    <row r="85" spans="1:2" x14ac:dyDescent="0.25">
      <c r="A85">
        <f t="shared" si="4"/>
        <v>4.1499999999999932</v>
      </c>
      <c r="B85">
        <f t="shared" si="3"/>
        <v>-1.2167465624999974</v>
      </c>
    </row>
    <row r="86" spans="1:2" x14ac:dyDescent="0.25">
      <c r="A86">
        <f t="shared" si="4"/>
        <v>4.1999999999999931</v>
      </c>
      <c r="B86">
        <f t="shared" si="3"/>
        <v>-1.2360599999999975</v>
      </c>
    </row>
    <row r="87" spans="1:2" x14ac:dyDescent="0.25">
      <c r="A87">
        <f t="shared" si="4"/>
        <v>4.2499999999999929</v>
      </c>
      <c r="B87">
        <f t="shared" si="3"/>
        <v>-1.2553734374999974</v>
      </c>
    </row>
    <row r="88" spans="1:2" x14ac:dyDescent="0.25">
      <c r="A88">
        <f t="shared" si="4"/>
        <v>4.2999999999999927</v>
      </c>
      <c r="B88">
        <f t="shared" si="3"/>
        <v>-1.2746868749999973</v>
      </c>
    </row>
    <row r="89" spans="1:2" x14ac:dyDescent="0.25">
      <c r="A89">
        <f t="shared" si="4"/>
        <v>4.3499999999999925</v>
      </c>
      <c r="B89">
        <f t="shared" si="3"/>
        <v>-1.2940003124999973</v>
      </c>
    </row>
    <row r="90" spans="1:2" x14ac:dyDescent="0.25">
      <c r="A90">
        <f t="shared" si="4"/>
        <v>4.3999999999999924</v>
      </c>
      <c r="B90">
        <f t="shared" si="3"/>
        <v>-1.3133137499999972</v>
      </c>
    </row>
    <row r="91" spans="1:2" x14ac:dyDescent="0.25">
      <c r="A91">
        <f t="shared" si="4"/>
        <v>4.4499999999999922</v>
      </c>
      <c r="B91">
        <f t="shared" si="3"/>
        <v>-1.3326271874999971</v>
      </c>
    </row>
    <row r="92" spans="1:2" x14ac:dyDescent="0.25">
      <c r="A92">
        <f t="shared" si="4"/>
        <v>4.499999999999992</v>
      </c>
      <c r="B92">
        <f t="shared" si="3"/>
        <v>-1.351940624999997</v>
      </c>
    </row>
    <row r="93" spans="1:2" x14ac:dyDescent="0.25">
      <c r="A93">
        <f t="shared" si="4"/>
        <v>4.5499999999999918</v>
      </c>
      <c r="B93">
        <f t="shared" si="3"/>
        <v>-1.3712540624999969</v>
      </c>
    </row>
    <row r="94" spans="1:2" x14ac:dyDescent="0.25">
      <c r="A94">
        <f t="shared" si="4"/>
        <v>4.5999999999999917</v>
      </c>
      <c r="B94">
        <f t="shared" si="3"/>
        <v>-1.3905674999999968</v>
      </c>
    </row>
    <row r="95" spans="1:2" x14ac:dyDescent="0.25">
      <c r="A95">
        <f t="shared" si="4"/>
        <v>4.6499999999999915</v>
      </c>
      <c r="B95">
        <f t="shared" si="3"/>
        <v>-1.4098809374999968</v>
      </c>
    </row>
    <row r="96" spans="1:2" x14ac:dyDescent="0.25">
      <c r="A96">
        <f t="shared" si="4"/>
        <v>4.6999999999999913</v>
      </c>
      <c r="B96">
        <f t="shared" si="3"/>
        <v>-1.4291943749999967</v>
      </c>
    </row>
    <row r="97" spans="1:2" x14ac:dyDescent="0.25">
      <c r="A97">
        <f t="shared" si="4"/>
        <v>4.7499999999999911</v>
      </c>
      <c r="B97">
        <f t="shared" si="3"/>
        <v>-1.4485078124999966</v>
      </c>
    </row>
    <row r="98" spans="1:2" x14ac:dyDescent="0.25">
      <c r="A98">
        <f t="shared" si="4"/>
        <v>4.7999999999999909</v>
      </c>
      <c r="B98">
        <f t="shared" ref="B98:B102" si="5">IF( A98 &lt;= $D$6, -($D$5*A98^2)/(6*$D$4*$D$3) * (3*$D$6 - A98), $D$7 - ($D$5*$D$6^2)/(2*$D$4*$D$3) * (A98 - $D$6) )</f>
        <v>-1.4678212499999965</v>
      </c>
    </row>
    <row r="99" spans="1:2" x14ac:dyDescent="0.25">
      <c r="A99">
        <f t="shared" si="4"/>
        <v>4.8499999999999908</v>
      </c>
      <c r="B99">
        <f t="shared" si="5"/>
        <v>-1.4871346874999967</v>
      </c>
    </row>
    <row r="100" spans="1:2" x14ac:dyDescent="0.25">
      <c r="A100">
        <f t="shared" si="4"/>
        <v>4.8999999999999906</v>
      </c>
      <c r="B100">
        <f t="shared" si="5"/>
        <v>-1.5064481249999964</v>
      </c>
    </row>
    <row r="101" spans="1:2" x14ac:dyDescent="0.25">
      <c r="A101">
        <f t="shared" si="4"/>
        <v>4.9499999999999904</v>
      </c>
      <c r="B101">
        <f t="shared" si="5"/>
        <v>-1.5257615624999965</v>
      </c>
    </row>
    <row r="102" spans="1:2" x14ac:dyDescent="0.25">
      <c r="A102">
        <f t="shared" si="4"/>
        <v>4.9999999999999902</v>
      </c>
      <c r="B102">
        <f t="shared" si="5"/>
        <v>-1.5450749999999962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Knutsen</dc:creator>
  <cp:lastModifiedBy>Rachael</cp:lastModifiedBy>
  <dcterms:created xsi:type="dcterms:W3CDTF">2017-08-08T18:08:00Z</dcterms:created>
  <dcterms:modified xsi:type="dcterms:W3CDTF">2017-08-10T23:06:33Z</dcterms:modified>
</cp:coreProperties>
</file>