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EstaPastaDeTrabalho" defaultThemeVersion="166925"/>
  <mc:AlternateContent xmlns:mc="http://schemas.openxmlformats.org/markup-compatibility/2006">
    <mc:Choice Requires="x15">
      <x15ac:absPath xmlns:x15ac="http://schemas.microsoft.com/office/spreadsheetml/2010/11/ac" url="D:\Google Drive\Cyberpunk\002 - Utilidades\"/>
    </mc:Choice>
  </mc:AlternateContent>
  <xr:revisionPtr revIDLastSave="0" documentId="13_ncr:1_{8B54DF3D-9D0C-4FB4-9339-56657CDD7245}" xr6:coauthVersionLast="47" xr6:coauthVersionMax="47" xr10:uidLastSave="{00000000-0000-0000-0000-000000000000}"/>
  <bookViews>
    <workbookView xWindow="-120" yWindow="-120" windowWidth="38640" windowHeight="15840" firstSheet="1" activeTab="2" xr2:uid="{C3335FCB-74DB-4CC7-A6BA-2C58AD2F1A64}"/>
  </bookViews>
  <sheets>
    <sheet name="Nota" sheetId="14" r:id="rId1"/>
    <sheet name="Calculadora" sheetId="1" r:id="rId2"/>
    <sheet name="Machina" sheetId="15" r:id="rId3"/>
    <sheet name="Planilha1" sheetId="12" state="hidden" r:id="rId4"/>
    <sheet name="Animal" sheetId="2" r:id="rId5"/>
    <sheet name="Aquam" sheetId="3" r:id="rId6"/>
    <sheet name="Auram" sheetId="4" r:id="rId7"/>
    <sheet name="Corpus" sheetId="5" r:id="rId8"/>
    <sheet name="Herbam" sheetId="6" r:id="rId9"/>
    <sheet name="Ignem" sheetId="9" r:id="rId10"/>
    <sheet name="Imaginem" sheetId="8" r:id="rId11"/>
    <sheet name="Mentem" sheetId="11" r:id="rId12"/>
    <sheet name="Terram" sheetId="10" r:id="rId13"/>
    <sheet name="Vim" sheetId="7" r:id="rId14"/>
    <sheet name="Planilha2" sheetId="13" state="hidden"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 l="1"/>
  <c r="F5" i="1"/>
  <c r="E5" i="1"/>
  <c r="O6" i="5"/>
  <c r="O7" i="5"/>
  <c r="O8" i="5"/>
  <c r="O9" i="5"/>
  <c r="O10" i="5"/>
  <c r="O11" i="5"/>
  <c r="O12" i="5"/>
  <c r="O13" i="5"/>
  <c r="O14" i="5"/>
  <c r="O15" i="5"/>
  <c r="O16" i="5"/>
  <c r="O17" i="5"/>
  <c r="O18" i="5"/>
  <c r="O19" i="5"/>
  <c r="O20" i="5"/>
  <c r="O21" i="5"/>
  <c r="O22" i="5"/>
  <c r="B7" i="14"/>
  <c r="B8" i="14"/>
  <c r="B9" i="14"/>
  <c r="B10" i="14"/>
  <c r="B11" i="14"/>
  <c r="B12" i="14"/>
  <c r="B13" i="14"/>
  <c r="B6" i="14"/>
  <c r="I6" i="1"/>
  <c r="R5" i="1"/>
  <c r="R6" i="1"/>
  <c r="R7" i="1"/>
  <c r="R8" i="1"/>
  <c r="R9" i="1"/>
  <c r="R10" i="1"/>
  <c r="R11" i="1"/>
  <c r="R12" i="1"/>
  <c r="R13" i="1"/>
  <c r="R14" i="1"/>
  <c r="R4" i="1"/>
  <c r="W15" i="1"/>
  <c r="D6" i="1" s="1"/>
  <c r="B59" i="9"/>
  <c r="B60" i="9"/>
  <c r="B61" i="9"/>
  <c r="B62" i="9"/>
  <c r="B58" i="9"/>
  <c r="B48" i="9"/>
  <c r="B49" i="9"/>
  <c r="B50" i="9"/>
  <c r="B51" i="9"/>
  <c r="B52" i="9"/>
  <c r="B53" i="9"/>
  <c r="B54" i="9"/>
  <c r="B55" i="9"/>
  <c r="B56" i="9"/>
  <c r="B47" i="9"/>
  <c r="B41" i="9"/>
  <c r="B42" i="9"/>
  <c r="B43" i="9"/>
  <c r="B44" i="9"/>
  <c r="B45" i="9"/>
  <c r="B40" i="9"/>
  <c r="B28" i="9"/>
  <c r="B29" i="9"/>
  <c r="B30" i="9"/>
  <c r="B31" i="9"/>
  <c r="B32" i="9"/>
  <c r="B33" i="9"/>
  <c r="B34" i="9"/>
  <c r="B35" i="9"/>
  <c r="B36" i="9"/>
  <c r="B37" i="9"/>
  <c r="B38" i="9"/>
  <c r="B27" i="9"/>
  <c r="U6" i="10"/>
  <c r="V6" i="10" s="1"/>
  <c r="U7" i="10" s="1"/>
  <c r="V7" i="10" s="1"/>
  <c r="U8" i="10" s="1"/>
  <c r="V8" i="10" s="1"/>
  <c r="U9" i="10" s="1"/>
  <c r="V9" i="10" s="1"/>
  <c r="U11" i="10" s="1"/>
  <c r="V10" i="10" s="1"/>
  <c r="U12" i="10" s="1"/>
  <c r="V11" i="10" s="1"/>
  <c r="U13" i="10" s="1"/>
  <c r="V12" i="10" s="1"/>
  <c r="U14" i="10" s="1"/>
  <c r="V13" i="10" s="1"/>
  <c r="U5" i="10"/>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T10" i="1"/>
  <c r="B6" i="1" s="1"/>
  <c r="AH7" i="1"/>
  <c r="AH8" i="1"/>
  <c r="AH10" i="1"/>
  <c r="AH11" i="1"/>
  <c r="AH12" i="1"/>
  <c r="AH13" i="1"/>
  <c r="AH14" i="1"/>
  <c r="AH6" i="1"/>
  <c r="AH15" i="1" s="1"/>
  <c r="J5" i="1" l="1"/>
  <c r="L17" i="1"/>
  <c r="L4" i="1"/>
  <c r="E1" i="12"/>
  <c r="B7" i="1" s="1"/>
  <c r="J4" i="1" l="1"/>
  <c r="K4" i="1" s="1"/>
  <c r="M4" i="1"/>
  <c r="O3" i="5"/>
  <c r="O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<sst xmlns="http://schemas.openxmlformats.org/spreadsheetml/2006/main" count="876" uniqueCount="798">
  <si>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</si>
  <si>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</si>
  <si>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</si>
  <si>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</si>
  <si>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</si>
  <si>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</si>
  <si>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</si>
  <si>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</si>
  <si>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</si>
  <si>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</si>
  <si>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</si>
  <si>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</si>
  <si>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</si>
  <si>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</si>
  <si>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</si>
  <si>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</si>
  <si>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</si>
  <si>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</si>
  <si>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</si>
  <si>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</si>
  <si>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</si>
  <si>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</si>
  <si>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</si>
  <si>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</si>
  <si>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</si>
  <si>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</si>
  <si>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</si>
  <si>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</si>
  <si>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</si>
  <si>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</si>
  <si>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</si>
  <si>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</si>
  <si>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</si>
  <si>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</si>
  <si>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</si>
  <si>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</si>
  <si>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</si>
  <si>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</si>
  <si>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</si>
  <si>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</si>
  <si>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</si>
  <si>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</si>
  <si>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</si>
  <si>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</si>
  <si>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</si>
  <si>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</si>
  <si>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</si>
  <si>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</si>
  <si>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</si>
  <si>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</si>
  <si>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</si>
  <si>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</si>
  <si>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</si>
  <si>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</si>
  <si>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</si>
  <si>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</si>
  <si>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</si>
  <si>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</si>
  <si>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</si>
  <si>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</si>
  <si>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</si>
  <si>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</si>
  <si>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</si>
  <si>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</si>
  <si>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</si>
  <si>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</si>
  <si>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</si>
  <si>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</si>
  <si>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</si>
  <si>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</si>
  <si>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</si>
  <si>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</si>
  <si>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</si>
  <si>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</si>
  <si>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</si>
  <si>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</si>
  <si>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</si>
  <si>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</si>
  <si>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</si>
  <si>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</si>
  <si>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</si>
  <si>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</si>
  <si>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</si>
  <si>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</si>
  <si>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</si>
  <si>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</si>
  <si>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</si>
  <si>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</si>
  <si>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</si>
  <si>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</si>
  <si>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</si>
  <si>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</si>
  <si>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</si>
  <si>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</si>
  <si>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</si>
  <si>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</si>
  <si>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</si>
  <si>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</si>
  <si>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</si>
  <si>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</si>
  <si>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</si>
  <si>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</si>
  <si>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</si>
  <si>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</si>
  <si>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</si>
  <si>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</si>
  <si>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</si>
  <si>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</si>
  <si>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</si>
  <si>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</si>
  <si>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</si>
  <si>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</si>
  <si>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</si>
  <si>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</si>
  <si>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</si>
  <si>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</si>
  <si>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</si>
  <si>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</si>
  <si>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</si>
  <si>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</si>
  <si>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</si>
  <si>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</si>
  <si>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</si>
  <si>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</si>
  <si>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</si>
  <si>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</si>
  <si>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</si>
  <si>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</si>
  <si>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</si>
  <si>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</si>
  <si>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</si>
  <si>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</si>
  <si>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</si>
  <si>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</si>
  <si>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</si>
  <si>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</si>
  <si>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</si>
  <si>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</si>
  <si>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</si>
  <si>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</si>
  <si>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</si>
  <si>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</si>
  <si>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</si>
  <si>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</si>
  <si>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</si>
  <si>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</si>
  <si>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</si>
  <si>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</si>
  <si>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</si>
  <si>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</si>
  <si>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</si>
  <si>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</si>
  <si>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</si>
  <si>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</si>
  <si>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</si>
  <si>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</si>
  <si>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</si>
  <si>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</si>
  <si>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</si>
  <si>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</si>
  <si>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</si>
  <si>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</si>
  <si>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</si>
  <si>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</si>
  <si>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</si>
  <si>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</si>
  <si>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</si>
  <si>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</si>
  <si>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</si>
  <si>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</si>
  <si>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</si>
  <si>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</si>
  <si>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</si>
  <si>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</si>
  <si>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</si>
  <si>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</si>
  <si>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</si>
  <si>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</si>
  <si>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</si>
  <si>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</si>
  <si>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</si>
  <si>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</si>
  <si>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</si>
  <si>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</si>
  <si>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</si>
  <si>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</si>
  <si>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</si>
  <si>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</si>
  <si>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</si>
  <si>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</si>
  <si>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</si>
  <si>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</si>
  <si>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</si>
  <si>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</si>
  <si>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</si>
  <si>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</si>
  <si>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</si>
  <si>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</si>
  <si>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</si>
  <si>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</si>
  <si>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</si>
  <si>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</si>
  <si>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</si>
  <si>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</si>
  <si>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</si>
  <si>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</si>
  <si>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</si>
  <si>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</si>
  <si>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</si>
  <si>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</si>
  <si>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</si>
  <si>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</si>
  <si>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</si>
  <si>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</si>
  <si>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</si>
  <si>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</si>
  <si>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</si>
  <si>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</si>
  <si>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</si>
  <si>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</si>
  <si>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</si>
  <si>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</si>
  <si>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</si>
  <si>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</si>
  <si>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</si>
  <si>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</si>
  <si>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</si>
  <si>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</si>
  <si>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</si>
  <si>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</si>
  <si>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</si>
  <si>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</si>
  <si>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</si>
  <si>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</si>
  <si>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</si>
  <si>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</si>
  <si>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</si>
  <si>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</si>
  <si>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</si>
  <si>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</si>
  <si>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</si>
  <si>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</si>
  <si>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</si>
  <si>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</si>
  <si>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</si>
  <si>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</si>
  <si>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</si>
  <si>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</si>
  <si>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</si>
  <si>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</si>
  <si>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</si>
  <si>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</si>
  <si>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</si>
  <si>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</si>
  <si>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</si>
  <si>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</si>
  <si>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</si>
  <si>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</si>
  <si>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</si>
  <si>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</si>
  <si>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</si>
  <si>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</si>
  <si>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</si>
  <si>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</si>
  <si>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</si>
  <si>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</si>
  <si>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</si>
  <si>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</si>
  <si>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</si>
  <si>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</si>
  <si>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</si>
  <si>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</si>
  <si>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</si>
  <si>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</si>
  <si>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</si>
  <si>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</si>
  <si>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</si>
  <si>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</si>
  <si>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</si>
  <si>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</si>
  <si>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</si>
  <si>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</si>
  <si>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</si>
  <si>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</si>
  <si>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</si>
  <si>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</si>
  <si>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</si>
  <si>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</si>
  <si>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</si>
  <si>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</si>
  <si>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</si>
  <si>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</si>
  <si>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</si>
  <si>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</si>
  <si>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</si>
  <si>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</si>
  <si>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</si>
  <si>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</si>
  <si>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</si>
  <si>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</si>
  <si>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</si>
  <si>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</si>
  <si>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</si>
  <si>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</si>
  <si>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</si>
  <si>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</si>
  <si>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</si>
  <si>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</si>
  <si>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</si>
  <si>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</si>
  <si>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</si>
  <si>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</si>
  <si>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</si>
  <si>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</si>
  <si>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</si>
  <si>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</si>
  <si>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</si>
  <si>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</si>
  <si>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</si>
  <si>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</si>
  <si>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</si>
  <si>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</si>
  <si>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</si>
  <si>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</si>
  <si>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</si>
  <si>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</si>
  <si>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</si>
  <si>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</si>
  <si>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</si>
  <si>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</si>
  <si>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</si>
  <si>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</si>
  <si>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</si>
  <si>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</si>
  <si>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</si>
  <si>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</si>
  <si>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</si>
  <si>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</si>
  <si>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</si>
  <si>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</si>
  <si>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</si>
  <si>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</si>
  <si>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</si>
  <si>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</si>
  <si>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</si>
  <si>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</si>
  <si>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</si>
  <si>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</si>
  <si>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</si>
  <si>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</si>
  <si>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</si>
  <si>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</si>
  <si>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</si>
  <si>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</si>
  <si>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</si>
  <si>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</si>
  <si>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</si>
  <si>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</si>
  <si>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</si>
  <si>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</si>
  <si>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</si>
  <si>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</si>
  <si>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</si>
  <si>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</si>
  <si>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</si>
  <si>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</si>
  <si>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</si>
  <si>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</si>
  <si>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</si>
  <si>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</si>
  <si>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</si>
  <si>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</si>
  <si>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Nível 5: Criar metais básicos</t>
  </si>
  <si>
    <t>Referências Creo Terram</t>
  </si>
  <si>
    <t>Enxergar um objeto e os seus arredores.</t>
  </si>
  <si>
    <t>uma rocha, por exemplo).</t>
  </si>
  <si>
    <t>Conversar com uma rocha natural (uma pedra ou rochedo não esculpidos, por exemplo).</t>
  </si>
  <si>
    <t>Referências Intellego Terram</t>
  </si>
  <si>
    <t>Transformar terra em um líquido ou gás (com os requisitos apropriados).</t>
  </si>
  <si>
    <t>Transformar terra em pedra, ou vice-versa.</t>
  </si>
  <si>
    <t>Transformar terra em uma mistura de sólidos, líquidos e gases (com requisitos).</t>
  </si>
  <si>
    <t>Transformar terra em uma planta (com requisito).</t>
  </si>
  <si>
    <t>Aumentar em até oito vezes o volume de um objeto inanimado.</t>
  </si>
  <si>
    <t>Transformar terra em um animal (com requisito).</t>
  </si>
  <si>
    <t>Referências Muto Terram</t>
  </si>
  <si>
    <t>Referências Perdo Terram</t>
  </si>
  <si>
    <t>Manter terra à distância, contanto que o magus esteja ciente dela.</t>
  </si>
  <si>
    <t>Referências Rego Terram</t>
  </si>
  <si>
    <t>(esta aura se mostra como “magia genérica,” e não pode gerar informações falsas específicas).</t>
  </si>
  <si>
    <t>Referências Creo Vim</t>
  </si>
  <si>
    <t>Referência Intellego Vim</t>
  </si>
  <si>
    <t>Detectar a presença de uma aura mística.</t>
  </si>
  <si>
    <t>Detectar a presença de vis. Como é mágica concentrada, vis não é difícil de detectar.</t>
  </si>
  <si>
    <t>Determinar a potência de uma aura mística.</t>
  </si>
  <si>
    <t>Determinar a quantidade de vis presente em algo.</t>
  </si>
  <si>
    <t>Discernir a Arte associada a uma quantidade de vis.</t>
  </si>
  <si>
    <t>Detectar a presença recente de magias fracas.</t>
  </si>
  <si>
    <t>Referências Muto Vim</t>
  </si>
  <si>
    <t>Para conjurar magias Perdo Vim em personagens que tenham Resistência Mágica, é preciso superar a Resistência Mágica.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</si>
  <si>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</si>
  <si>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</si>
  <si>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</si>
  <si>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</si>
  <si>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</si>
  <si>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</si>
  <si>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</si>
  <si>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</si>
  <si>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</si>
  <si>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</si>
  <si>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</si>
  <si>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</si>
  <si>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</si>
  <si>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</si>
  <si>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</si>
  <si>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</si>
  <si>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</si>
  <si>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</si>
  <si>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</si>
  <si>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</si>
  <si>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</si>
  <si>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</si>
  <si>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</si>
  <si>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</si>
  <si>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</si>
  <si>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</si>
  <si>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</si>
  <si>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</si>
  <si>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</si>
  <si>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</si>
  <si>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</si>
  <si>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</si>
  <si>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</si>
  <si>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</si>
  <si>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</si>
  <si>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</si>
  <si>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</si>
  <si>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</si>
  <si>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</si>
  <si>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</si>
  <si>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</si>
  <si>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</si>
  <si>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</si>
  <si>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</si>
  <si>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</si>
  <si>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</si>
  <si>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</si>
  <si>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</si>
  <si>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</si>
  <si>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</si>
  <si>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</si>
  <si>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</si>
  <si>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</si>
  <si>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</si>
  <si>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</si>
  <si>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</si>
  <si>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</si>
  <si>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</si>
  <si>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</si>
  <si>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</si>
  <si>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</si>
  <si>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</si>
  <si>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</si>
  <si>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Ano</t>
  </si>
  <si>
    <t>Alcance</t>
  </si>
  <si>
    <t>Pessoal</t>
  </si>
  <si>
    <t>Toque</t>
  </si>
  <si>
    <t>Olhar</t>
  </si>
  <si>
    <t>Voz</t>
  </si>
  <si>
    <t>Visão</t>
  </si>
  <si>
    <t>Conexão Arcana</t>
  </si>
  <si>
    <t>Alvo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</si>
  <si>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</si>
  <si>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</si>
  <si>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</si>
  <si>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</si>
  <si>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</si>
  <si>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</si>
  <si>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</si>
  <si>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</si>
  <si>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</si>
  <si>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</si>
  <si>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</si>
  <si>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</si>
  <si>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</si>
  <si>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</si>
  <si>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</si>
  <si>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</si>
  <si>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</si>
  <si>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</si>
  <si>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</si>
  <si>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</si>
  <si>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</si>
  <si>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</si>
  <si>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</si>
  <si>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</si>
  <si>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</si>
  <si>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</si>
  <si>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</si>
  <si>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</si>
  <si>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</si>
  <si>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</si>
  <si>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</si>
  <si>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</si>
  <si>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</si>
  <si>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</si>
  <si>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</si>
  <si>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</si>
  <si>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</si>
  <si>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</si>
  <si>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</si>
  <si>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</si>
  <si>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</si>
  <si>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</si>
  <si>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</si>
  <si>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</si>
  <si>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</si>
  <si>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</si>
  <si>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</si>
  <si>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</si>
  <si>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</si>
  <si>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</si>
  <si>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</si>
  <si>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</si>
  <si>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</si>
  <si>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</si>
  <si>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</si>
  <si>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</si>
  <si>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</si>
  <si>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</si>
  <si>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</si>
  <si>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</si>
  <si>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</si>
  <si>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</si>
  <si>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</si>
  <si>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</si>
  <si>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</si>
  <si>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</si>
  <si>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</si>
  <si>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</si>
  <si>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</si>
  <si>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</si>
  <si>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</si>
  <si>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</si>
  <si>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</si>
  <si>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</si>
  <si>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</si>
  <si>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</si>
  <si>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</si>
  <si>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</si>
  <si>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</si>
  <si>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</si>
  <si>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</si>
  <si>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</si>
  <si>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</si>
  <si>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</si>
  <si>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</si>
  <si>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</si>
  <si>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</si>
  <si>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</si>
  <si>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</si>
  <si>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</si>
  <si>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</si>
  <si>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</si>
  <si>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</si>
  <si>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</si>
  <si>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</si>
  <si>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</si>
  <si>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</si>
  <si>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</si>
  <si>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</si>
  <si>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</si>
  <si>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</si>
  <si>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</si>
  <si>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</si>
  <si>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</si>
  <si>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</si>
  <si>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</si>
  <si>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</si>
  <si>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</si>
  <si>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</si>
  <si>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</si>
  <si>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</si>
  <si>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</si>
  <si>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</si>
  <si>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</si>
  <si>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</si>
  <si>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</si>
  <si>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</si>
  <si>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</si>
  <si>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</si>
  <si>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</si>
  <si>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</si>
  <si>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</si>
  <si>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</si>
  <si>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</si>
  <si>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</si>
  <si>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</si>
  <si>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</si>
  <si>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</si>
  <si>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</si>
  <si>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</si>
  <si>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</si>
  <si>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</si>
  <si>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</si>
  <si>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</si>
  <si>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</si>
  <si>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</si>
  <si>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</si>
  <si>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</si>
  <si>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</si>
  <si>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</si>
  <si>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</si>
  <si>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</si>
  <si>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</si>
  <si>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</si>
  <si>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</si>
  <si>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</si>
  <si>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</si>
  <si>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</si>
  <si>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</si>
  <si>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</si>
  <si>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</si>
  <si>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</si>
  <si>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</si>
  <si>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</si>
  <si>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</si>
  <si>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</si>
  <si>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</si>
  <si>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</si>
  <si>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</si>
  <si>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</si>
  <si>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</si>
  <si>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</si>
  <si>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</si>
  <si>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</si>
  <si>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</si>
  <si>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</si>
  <si>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</si>
  <si>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</si>
  <si>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</si>
  <si>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</si>
  <si>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</si>
  <si>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</si>
  <si>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</si>
  <si>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</si>
  <si>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</si>
  <si>
    <t>Aumentar uma das características físicas de um personagem em um ponto, até o máximo de +1.</t>
  </si>
  <si>
    <t>Aumentar uma das características físicas de um personagem em um ponto, até o máximo de +2.</t>
  </si>
  <si>
    <t>Aumentar uma das características físicas de um personagem em um ponto, até o máximo de +3.</t>
  </si>
  <si>
    <t>Aumentar uma das características físicas de um personagem em um ponto, até o máximo de +4.</t>
  </si>
  <si>
    <t>Levantar os mortos, de certa maneira. (veja Semblante da Vida Renovada (CrCo 75))</t>
  </si>
  <si>
    <t>Criar uma barreira contra criaturas associadas a Corpus e a um dos Reinos Míticos (Divino, Feérico, Infernal, Mágico) de Potência igual ou inferior ao nível da magia (Alc: Toque, Dur: Círculo, Alv: Círculo). Lembre-se que magi herméticos não têm Potência e, portanto, não são afetados por barreiras deste tipo.</t>
  </si>
  <si>
    <t>Direcionar o Fluxo de energia Vital</t>
  </si>
  <si>
    <t>Aquecer um objeto ao toque.</t>
  </si>
  <si>
    <t>Acender algo altamente inflamável, como óleo ou um pavio.</t>
  </si>
  <si>
    <t>Nível 3: Criar luz equivalente a uma tocha.</t>
  </si>
  <si>
    <t>Aquecer um objeto para ficar quente demais ao toque.</t>
  </si>
  <si>
    <t>Acender algo bastante inflamável, como pergaminho.</t>
  </si>
  <si>
    <t>Nível 4: Criar um fogo de +5 de dano.</t>
  </si>
  <si>
    <t>Criar luz tão brilhante quanto um dia nublado.</t>
  </si>
  <si>
    <t>Acender algo inflamável, como madeira seca ou carvão.</t>
  </si>
  <si>
    <t>Aquecer um objeto o suficiente para ferver água.</t>
  </si>
  <si>
    <t>Criar luz tão brilhante quanto um dia de sol.</t>
  </si>
  <si>
    <t>Acender algo pouco inflamável (como couro ou madeira úmida).</t>
  </si>
  <si>
    <t>Aquecer um objeto o suficiente para que ele fique incandescente.</t>
  </si>
  <si>
    <t>Acender algo quase bem pouco inflamável, como um corpo humano.</t>
  </si>
  <si>
    <t>Aquecer um objeto o suficiente para derreter chumbo.</t>
  </si>
  <si>
    <t>Criar luz equivalente à luz de velas.</t>
  </si>
  <si>
    <t>Criar um fogo de 1d6+1 de dano em um formato antinatural, como um anel, uma folha, ou cobrindo alguma coisa física.</t>
  </si>
  <si>
    <t>Criar um fogo de 2d-1 de dano.</t>
  </si>
  <si>
    <t>Criar um fogo de 2d+1 de dano em um formato antinatural.</t>
  </si>
  <si>
    <t>Criar um fogo de 1d6 de dano.</t>
  </si>
  <si>
    <t>Criar um fogo de 3d-1 de dano.</t>
  </si>
  <si>
    <t>Criar um fogo de 3d de dano.</t>
  </si>
  <si>
    <t>Criar um fogo de 3d+1 de dano em um formato antinatural.</t>
  </si>
  <si>
    <t>Criar um fogo de 3d+2 de dano.</t>
  </si>
  <si>
    <t>Esfriar uma pessoa a ponto de causar 1d-1 de Dano.</t>
  </si>
  <si>
    <t>Esfriar uma pessoa a ponto de causar 1d+2 de dano.</t>
  </si>
  <si>
    <t>Alterar um aspecto da percepção de um objeto (fazer uma folha parecer uma moeda, por exemplo), mas não o tipo (de visual para auditivo, por exemplo).</t>
  </si>
  <si>
    <t>Criar uma barreira contra espíritos alinhados a um dos Reinos (Divino, Feérico, Infernal ou Mágico) de Potência igual ou inferior
ao nível da magia. (Toque, Círculo, Círculo)</t>
  </si>
  <si>
    <t>Criar areia, terra, lama ou barro.</t>
  </si>
  <si>
    <t>Criar pedra ou vidro.</t>
  </si>
  <si>
    <t>Criar metais preciosos.</t>
  </si>
  <si>
    <t>Criar pedras preciosas.</t>
  </si>
  <si>
    <t>Alterar terra de maneira extremamente antinatural (com os requisitos apropriados),</t>
  </si>
  <si>
    <t>Alterar uma propriedade de terra.</t>
  </si>
  <si>
    <t>Transformar terra em outro tipo de material (areia em argila, por exemplo).</t>
  </si>
  <si>
    <t>Alterar terra de maneira levemente antinatural (com os requisitos apropriados).</t>
  </si>
  <si>
    <t>Transformar terra em um líquido ou gás levemente antinatural (com requisitos)</t>
  </si>
  <si>
    <t>Transformar terra em um líquido ou gás extremamente antinatural (com requisitos).</t>
  </si>
  <si>
    <t>Conversar com uma rocha artificial (uma estátua, por exemplo).</t>
  </si>
  <si>
    <t>Descobrir as propriedades mágicas de um objeto. Fazer com que seus sentidos não sejam afetados pela terra (enxergar através de</t>
  </si>
  <si>
    <t>Sentir todas as propriedades mundanas de um objeto composto.</t>
  </si>
  <si>
    <t>Descobrir todas as propriedades naturais de um objeto.</t>
  </si>
  <si>
    <t>Descobrir todos os componentes de uma mistura ou liga metálica.</t>
  </si>
  <si>
    <t>Descobrir uma propriedade mundana de um objeto.</t>
  </si>
  <si>
    <t>Descobrir uma propriedade visível de um objeto (algo que pessoas capacitadas poderiam determinar com facilidade).</t>
  </si>
  <si>
    <t>Enfraquecer terra.</t>
  </si>
  <si>
    <t>Destruir terra.</t>
  </si>
  <si>
    <t>Controlar ou mover terra de maneira natural.</t>
  </si>
  <si>
    <t>Controlar ou mover terra de maneira antinatural.</t>
  </si>
  <si>
    <t>Controlar ou mover terra de maneira extremamente antinatural.</t>
  </si>
  <si>
    <t>Manter toda terra à distância ou criar uma barreira contra terra.</t>
  </si>
  <si>
    <t>Círculo</t>
  </si>
  <si>
    <t>Criar uma concha mágica que pareça real para magias Intellego de nível menor que o dobro desta magia mais uma magnitude</t>
  </si>
  <si>
    <t>Variante</t>
  </si>
  <si>
    <t>Criar um escudo mágico que impede magias Intellego de nível inferior ao desta magia mais uma magnitude de detectar quaisquer informações sobre a magia alvo.</t>
  </si>
  <si>
    <t>Criar uma concha mágica que fornece informações falsas sobre o alvo para magias Intellego de nível menor que (nível desta magia mais uma magnitude, dividido por dois).</t>
  </si>
  <si>
    <t>Contaminar algo com magia.</t>
  </si>
  <si>
    <t>Criar uma explosão de magia que confere ao alvo um ponto de Distorção; Magias que conferem Distorção não podem ter duração maior do que Momentânea. Note que executar esta magia em um magus é considerado um ataque e é claramente contrário ao Código de Hermes</t>
  </si>
  <si>
    <t>Conferir dois pontos de Distorção ao alvo.</t>
  </si>
  <si>
    <t>Conferir ao alvo três pontos de Distorção.</t>
  </si>
  <si>
    <t>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magia formulaica. A investigação exige que você gaste pelo menos uma estação no laboratório para descobrir os encantamentos imbuídos em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t>
  </si>
  <si>
    <t>Detectar magias de décima magnitude ou superior.</t>
  </si>
  <si>
    <t>Detectar magias de oitava magnitude ou superior.</t>
  </si>
  <si>
    <t>Detectar magias de sexta magnitude ou superior.</t>
  </si>
  <si>
    <t>Detectar as fronteiras entre Regiones. Se conjurado com Alvo: Visão confere informações suficientes para achar um caminho entre diferentes níveis (no caso de Regiones com mais de um nível). Caso contrário, a magia detecta a presença de um Regio e talvez seu formato aproximado.</t>
  </si>
  <si>
    <t>Detectar magias de terceira magnitude ou superior.</t>
  </si>
  <si>
    <t>Detectar qualquer magia ativa.</t>
  </si>
  <si>
    <t>Detectar traços de magias poderosas.</t>
  </si>
  <si>
    <t>Geral: Fazer com que algo (incluindo um encantamento) pareça ser não-mágico para qualquer magia Intellego de nível menor ou igual ao dobro do (nível + 2 magnitudes) desta magia.</t>
  </si>
  <si>
    <t>Dissipar os efeitos de um tipo específico com um nível menor ou igual ao (nível + 4 magnitudes) desta magia. Um tipo específico é algo como magia Terram Hermética ou magia de controle do espírito Amâncio. O magus deve ter algum conhecimento do método mágico, mas não necessariamente a habilidade de usá-lo, para inventar uma magia  capaz de afetá-la. Todos os magi Herméticos têm conhecimento de magia Hermética.</t>
  </si>
  <si>
    <t>Reduzir a Potência de um alvo pelo nível da magia + 2, desde que a magia penetre a Resistência Mágica da criatura.</t>
  </si>
  <si>
    <t>Nível da Magia</t>
  </si>
  <si>
    <t>Lua</t>
  </si>
  <si>
    <t>Referência Creo Machina</t>
  </si>
  <si>
    <t>Conceder um bônus de de funcionamento de +1 a um programa</t>
  </si>
  <si>
    <t>Impedir que um equipamento sofra deteriorização por algum agente natural ou químico.</t>
  </si>
  <si>
    <t>var</t>
  </si>
  <si>
    <t>Impedir que o programa seja infectado</t>
  </si>
  <si>
    <t>Criar uma máquina completa</t>
  </si>
  <si>
    <t>Restaurar um erro leve em um sistema</t>
  </si>
  <si>
    <t>Conceder um bônus de funcionamento de +3 a um programa</t>
  </si>
  <si>
    <t>Restaurar um problema médio em um sistema</t>
  </si>
  <si>
    <t>Restaurar completamente os problemas em um sistema</t>
  </si>
  <si>
    <t>Resolver um pequeno problema por mau uso ou envelhecimento</t>
  </si>
  <si>
    <t>Resolver um grande problema por mau uso ou envelhecimento</t>
  </si>
  <si>
    <t>Restaurar danos à estrutura de uma máquina</t>
  </si>
  <si>
    <t>Restaurar um dado importante perdido.</t>
  </si>
  <si>
    <t>Restaurar uma máquina muito antiga.</t>
  </si>
  <si>
    <t>Limpar o sistema contra programas debilitantes.</t>
  </si>
  <si>
    <t>Fazer com que uma IA atinja a maturidade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da IA de um sistema seja o equivalente a aproximadamente 20 anos de idade.</t>
  </si>
  <si>
    <t xml:space="preserve">Restaurar uma máquina física e seu software como completamente nova. </t>
  </si>
  <si>
    <t>Aumentar uma das características de storage e processamento de uma máquina em um ponto, até o máximo de 10%.</t>
  </si>
  <si>
    <t>Aumentar uma das características de storage e processamento de uma máquina em um ponto, até o máximo de 20%.</t>
  </si>
  <si>
    <t>Aumentar uma das características de storage e processamento de uma máquina em um ponto, até o máximo de 30%.</t>
  </si>
  <si>
    <t>Aumentar uma das características de storage e processamento de uma máquina em um ponto, até o máximo de 40%.</t>
  </si>
  <si>
    <t>Referências Intellego Machina</t>
  </si>
  <si>
    <t>Localizar uma pessoa virtualmente com o uso de uma Conexão Arcana.</t>
  </si>
  <si>
    <t xml:space="preserve">Descobrir informações gerais sobre uma máquina, pessoa ou sistema. </t>
  </si>
  <si>
    <t>Descobrir uma informação específica sobre uma máquina, pessoa ou sistema</t>
  </si>
  <si>
    <t>Conversar com uma máquina.</t>
  </si>
  <si>
    <t>Descobrir todas as informações úteis sobre uma máquina</t>
  </si>
  <si>
    <t>Mudar uma chave binária para ligado ou desligado</t>
  </si>
  <si>
    <t>Transformar completamente a aparência ou tamanho de uma máquina, respeitando os limites da física do objeto.</t>
  </si>
  <si>
    <t>Transformar um humano em uma IA. Requer Corpus</t>
  </si>
  <si>
    <t>Referências Muto Machina</t>
  </si>
  <si>
    <t>Tornar um dispositivo mais resistente (+5 DR).</t>
  </si>
  <si>
    <t>Tornar um dispositivo mais resistente (+10 DR).</t>
  </si>
  <si>
    <t>Transformar um humano em um drone, terreno aéreo ou aquático.</t>
  </si>
  <si>
    <t>Tornar um corpo mais resistente (+20 DR).</t>
  </si>
  <si>
    <t>Transformar dispositivo em um humanóide de tamanho proporcional, requer corpus</t>
  </si>
  <si>
    <t>Tornar um corpo mais resistente (+50 DR).</t>
  </si>
  <si>
    <t>Altera exponencialmente a capacidade de processamento que faz com quê tarefas de 1 dia seja feita em 1 segundo.</t>
  </si>
  <si>
    <t>Transforma o objeto em uma forma etérea que pode ser carregado para matrix ou passar por qualquer sensor mundano.</t>
  </si>
  <si>
    <t>Referências Perdo Machina</t>
  </si>
  <si>
    <t xml:space="preserve">Causar dano superficial a um dispositivo como fragmentar o display, deixar botões falhos etc. </t>
  </si>
  <si>
    <t>Causar um glitch</t>
  </si>
  <si>
    <t>Causar pequenas perdas de dados aleatórios.</t>
  </si>
  <si>
    <t>Destruir um dispositivo</t>
  </si>
  <si>
    <t>Causar uma deficiência em um dispositivo, como mal funcionamento no seu softwarem troca de comandos etc.</t>
  </si>
  <si>
    <t>Causar perdas de dados de alguma importância.</t>
  </si>
  <si>
    <t xml:space="preserve">Romper parte do dispositivo tornando inutilizável por algum tempo. </t>
  </si>
  <si>
    <t>Destruir um dos sensores</t>
  </si>
  <si>
    <t>Causar grande perda de dados.</t>
  </si>
  <si>
    <t>Destruir todos os sensores de um dispositivo.</t>
  </si>
  <si>
    <t>Criar um vírus de alto risco.</t>
  </si>
  <si>
    <t>Destruir partes do dispositivo que não seja possível recuperar novamente.</t>
  </si>
  <si>
    <t>Causar uma lentidão grande no dispositivo.</t>
  </si>
  <si>
    <t>Destruir um dispositivo.</t>
  </si>
  <si>
    <t>Destruir uma propriedade física de um dispositivo.</t>
  </si>
  <si>
    <t>Var</t>
  </si>
  <si>
    <t>Tomar o controle de alguma parte do dispositivo</t>
  </si>
  <si>
    <t>Mover um dispositivo até você se ele tiver meios para isso</t>
  </si>
  <si>
    <t>Mover um dispositivo como câmera ou inserir pequenas linhas de comando remotamente.</t>
  </si>
  <si>
    <t>Manter um dispositivo paralisado. (Requer Concentração, teste de WILL por turno)</t>
  </si>
  <si>
    <t>Controlar os todos os movimentos e comandos  de um dispositivo</t>
  </si>
  <si>
    <t>Eliminar as penalidades por danos causados ao dispositivo.</t>
  </si>
  <si>
    <t>Reviver um dispositivo destruído.</t>
  </si>
  <si>
    <t>Alimentar um dispositivo que não tenha energia acoplada a ele, ainda é necessário haver uma fonte perto que sustenha-o</t>
  </si>
  <si>
    <t xml:space="preserve">Criar uma barreira contra invasores mundanos ou mágicos. </t>
  </si>
  <si>
    <t>Transportar instantaneamente o dispositivo a até cento e cinquenta metros de distância.</t>
  </si>
  <si>
    <t>Transportar instantaneamente o dispositivo a até uma légua (cinco quilômetros) de distância.</t>
  </si>
  <si>
    <t>Transportar instantaneamente o dispositivo a até sete léguas (trinta e cinco quilômetros) de distância.</t>
  </si>
  <si>
    <t>Transporta instantaneamente o dispositivo a um lugar para o qual o magus tem uma Conexão Arcana, independente da distância.</t>
  </si>
  <si>
    <t>Referências Rego Machina</t>
  </si>
  <si>
    <t xml:space="preserve">Envelhecer um dispositivo o equivalente a cinco anos. Esses anos referencia ao tempo de envelhecimento padrão do dispositivo em questão. Envelhecer um disposito faz com que algumas aplicações parem de funcionar nele. </t>
  </si>
  <si>
    <t>Criar uma IA numa máquina sensiente do que aconteceu ao redor dela, ela responderá de acordo com sua capacidade de 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</si>
</sst>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 #,##0_-;_-* &quot;-&quot;??_-;_-@_-"/>
  </numFmts>
  <fonts count="25"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
      <sz val="12"/>
      <color rgb="FF000000"/>
      <name val="Calibri"/>
      <family val="2"/>
      <scheme val="minor"/>
    </font>
    <font>
      <sz val="12"/>
      <name val="Calibri"/>
      <family val="2"/>
      <scheme val="minor"/>
    </font>
    <font>
      <sz val="11"/>
      <color rgb="FFFF0000"/>
      <name val="Calibri"/>
      <family val="2"/>
      <scheme val="minor"/>
    </font>
    <font>
      <sz val="16"/>
      <color theme="1"/>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ck">
        <color theme="0"/>
      </left>
      <right/>
      <top/>
      <bottom/>
      <diagonal/>
    </border>
    <border>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s>
  <cellStyleXfs count="2">
    <xf numFmtId="0" fontId="0" fillId="0" borderId="0"/>
    <xf numFmtId="164" fontId="19" fillId="0" borderId="0" applyFont="0" applyFill="0" applyBorder="0" applyAlignment="0" applyProtection="0"/>
  </cellStyleXfs>
  <cellXfs count="199">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0" xfId="0"/>
    <xf numFmtId="165"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0" borderId="0" xfId="0"/>
    <xf numFmtId="0" fontId="5" fillId="13" borderId="1" xfId="0" applyFont="1" applyFill="1" applyBorder="1" applyAlignment="1"/>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15" fillId="14" borderId="1" xfId="0" applyFont="1" applyFill="1" applyBorder="1" applyAlignment="1">
      <alignment vertical="center"/>
    </xf>
    <xf numFmtId="0" fontId="21" fillId="11" borderId="4" xfId="0" applyFont="1" applyFill="1" applyBorder="1" applyAlignment="1">
      <alignment horizontal="center" vertical="center"/>
    </xf>
    <xf numFmtId="0" fontId="0" fillId="11" borderId="1" xfId="0" applyFill="1" applyBorder="1" applyAlignment="1">
      <alignment horizontal="center" vertical="center"/>
    </xf>
    <xf numFmtId="0" fontId="22" fillId="11" borderId="0" xfId="0" applyFont="1" applyFill="1" applyAlignment="1">
      <alignment horizontal="center"/>
    </xf>
    <xf numFmtId="0" fontId="0" fillId="0" borderId="0" xfId="0"/>
    <xf numFmtId="0" fontId="17" fillId="22" borderId="0" xfId="0" applyFont="1" applyFill="1" applyAlignment="1">
      <alignment horizontal="center" vertical="center"/>
    </xf>
    <xf numFmtId="0" fontId="23" fillId="0" borderId="0" xfId="0" applyFont="1"/>
    <xf numFmtId="0" fontId="24" fillId="0" borderId="0" xfId="0" applyFont="1" applyAlignment="1">
      <alignment horizontal="center"/>
    </xf>
    <xf numFmtId="0" fontId="1" fillId="22" borderId="0" xfId="0" applyFont="1" applyFill="1" applyAlignment="1">
      <alignment horizontal="center"/>
    </xf>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1" fontId="2" fillId="0" borderId="0" xfId="0" applyNumberFormat="1" applyFont="1" applyAlignment="1">
      <alignment horizontal="center"/>
    </xf>
    <xf numFmtId="0" fontId="6" fillId="7" borderId="3" xfId="0" applyFont="1" applyFill="1" applyBorder="1" applyAlignment="1">
      <alignment horizontal="left" vertical="center"/>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6" fillId="7" borderId="14" xfId="0"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6" fillId="7" borderId="17" xfId="0" applyFont="1" applyFill="1" applyBorder="1" applyAlignment="1">
      <alignment vertical="center"/>
    </xf>
    <xf numFmtId="0" fontId="6" fillId="7" borderId="0" xfId="0" applyFont="1" applyFill="1" applyBorder="1" applyAlignment="1">
      <alignment vertical="center"/>
    </xf>
    <xf numFmtId="0" fontId="6" fillId="7" borderId="18" xfId="0" applyFont="1" applyFill="1" applyBorder="1" applyAlignment="1">
      <alignment vertical="center"/>
    </xf>
    <xf numFmtId="0" fontId="6" fillId="7" borderId="17" xfId="0" applyFont="1" applyFill="1" applyBorder="1" applyAlignment="1">
      <alignment vertical="center" wrapText="1"/>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5" xfId="0" applyFont="1" applyFill="1" applyBorder="1" applyAlignment="1">
      <alignment vertical="center" wrapText="1"/>
    </xf>
    <xf numFmtId="0" fontId="15" fillId="14" borderId="4" xfId="0" applyFont="1" applyFill="1" applyBorder="1" applyAlignment="1">
      <alignment horizontal="center" vertical="center"/>
    </xf>
    <xf numFmtId="0" fontId="15" fillId="14" borderId="5" xfId="0" applyFont="1" applyFill="1" applyBorder="1" applyAlignment="1">
      <alignment horizontal="center" vertical="center"/>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6" fillId="7" borderId="3"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15" fillId="14" borderId="3" xfId="0" applyFont="1" applyFill="1" applyBorder="1" applyAlignment="1">
      <alignment horizontal="center" vertical="center"/>
    </xf>
    <xf numFmtId="0" fontId="6" fillId="10" borderId="1" xfId="0" applyFont="1" applyFill="1" applyBorder="1" applyAlignment="1">
      <alignment vertical="center" wrapText="1"/>
    </xf>
    <xf numFmtId="0" fontId="11" fillId="15" borderId="4" xfId="0" applyFont="1" applyFill="1" applyBorder="1" applyAlignment="1">
      <alignment horizontal="center"/>
    </xf>
    <xf numFmtId="0" fontId="11" fillId="15" borderId="5" xfId="0" applyFont="1" applyFill="1" applyBorder="1" applyAlignment="1">
      <alignment horizontal="center"/>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5" fillId="10" borderId="1" xfId="0" applyFont="1" applyFill="1" applyBorder="1" applyAlignment="1">
      <alignment wrapText="1"/>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5" fillId="10" borderId="1" xfId="0" applyFont="1" applyFill="1" applyBorder="1"/>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5" fillId="13" borderId="1" xfId="0" applyFont="1" applyFill="1" applyBorder="1"/>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3" xfId="0" applyFont="1" applyFill="1" applyBorder="1"/>
    <xf numFmtId="0" fontId="5" fillId="13" borderId="4" xfId="0" applyFont="1" applyFill="1" applyBorder="1"/>
    <xf numFmtId="0" fontId="5" fillId="13" borderId="5" xfId="0" applyFont="1" applyFill="1" applyBorder="1"/>
    <xf numFmtId="0" fontId="6" fillId="13" borderId="1" xfId="0" applyFont="1" applyFill="1" applyBorder="1" applyAlignment="1">
      <alignment horizontal="left" vertical="center"/>
    </xf>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5" fillId="13" borderId="1" xfId="0" applyFont="1" applyFill="1" applyBorder="1" applyAlignment="1">
      <alignment wrapText="1"/>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4" xfId="0" applyFont="1" applyFill="1" applyBorder="1" applyAlignment="1">
      <alignment horizontal="center"/>
    </xf>
    <xf numFmtId="0" fontId="17" fillId="12" borderId="5" xfId="0" applyFont="1" applyFill="1" applyBorder="1" applyAlignment="1">
      <alignment horizontal="center"/>
    </xf>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14" fillId="5" borderId="1" xfId="0" applyFont="1" applyFill="1" applyBorder="1" applyAlignment="1">
      <alignment horizontal="left" vertical="center" wrapText="1"/>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3" xfId="0" applyFont="1" applyFill="1" applyBorder="1" applyAlignment="1">
      <alignment horizontal="center" vertical="center"/>
    </xf>
    <xf numFmtId="0" fontId="6" fillId="7" borderId="3" xfId="0" applyFont="1" applyFill="1" applyBorder="1" applyAlignment="1">
      <alignment vertical="center"/>
    </xf>
    <xf numFmtId="0" fontId="6" fillId="7" borderId="4" xfId="0" applyFont="1" applyFill="1" applyBorder="1" applyAlignment="1">
      <alignment vertical="center"/>
    </xf>
    <xf numFmtId="0" fontId="6" fillId="7" borderId="5" xfId="0" applyFont="1" applyFill="1" applyBorder="1" applyAlignment="1">
      <alignment vertical="center"/>
    </xf>
    <xf numFmtId="0" fontId="6" fillId="7" borderId="19" xfId="0" applyFont="1" applyFill="1" applyBorder="1" applyAlignment="1">
      <alignment vertical="center"/>
    </xf>
    <xf numFmtId="0" fontId="6" fillId="7" borderId="2" xfId="0" applyFont="1" applyFill="1" applyBorder="1" applyAlignment="1">
      <alignment vertical="center"/>
    </xf>
    <xf numFmtId="0" fontId="6" fillId="7" borderId="20" xfId="0" applyFont="1" applyFill="1" applyBorder="1" applyAlignment="1">
      <alignment vertical="center"/>
    </xf>
    <xf numFmtId="0" fontId="11" fillId="16" borderId="3" xfId="0" applyFont="1" applyFill="1" applyBorder="1" applyAlignment="1">
      <alignment horizontal="center" wrapText="1"/>
    </xf>
    <xf numFmtId="0" fontId="11" fillId="16" borderId="4" xfId="0" applyFont="1" applyFill="1" applyBorder="1" applyAlignment="1">
      <alignment horizontal="center" wrapText="1"/>
    </xf>
    <xf numFmtId="0" fontId="11" fillId="16" borderId="5" xfId="0" applyFont="1" applyFill="1" applyBorder="1" applyAlignment="1">
      <alignment horizontal="center" wrapText="1"/>
    </xf>
    <xf numFmtId="0" fontId="16" fillId="16" borderId="3" xfId="0" applyFont="1" applyFill="1" applyBorder="1" applyAlignment="1">
      <alignment horizontal="center" wrapText="1"/>
    </xf>
    <xf numFmtId="0" fontId="16" fillId="16" borderId="4" xfId="0" applyFont="1" applyFill="1" applyBorder="1" applyAlignment="1">
      <alignment horizontal="center" wrapText="1"/>
    </xf>
    <xf numFmtId="0" fontId="16" fillId="16" borderId="5" xfId="0" applyFont="1" applyFill="1" applyBorder="1" applyAlignment="1">
      <alignment horizontal="center" wrapText="1"/>
    </xf>
    <xf numFmtId="0" fontId="0" fillId="17" borderId="1" xfId="0" applyFill="1" applyBorder="1" applyAlignment="1">
      <alignment wrapText="1"/>
    </xf>
    <xf numFmtId="0" fontId="11" fillId="16" borderId="3" xfId="0" applyFont="1" applyFill="1" applyBorder="1" applyAlignment="1">
      <alignment horizontal="center"/>
    </xf>
    <xf numFmtId="0" fontId="11" fillId="16" borderId="4" xfId="0" applyFont="1" applyFill="1" applyBorder="1" applyAlignment="1">
      <alignment horizontal="center"/>
    </xf>
    <xf numFmtId="0" fontId="11" fillId="16" borderId="5" xfId="0" applyFont="1" applyFill="1" applyBorder="1" applyAlignment="1">
      <alignment horizontal="center"/>
    </xf>
    <xf numFmtId="0" fontId="0" fillId="14" borderId="3" xfId="0" applyFill="1" applyBorder="1"/>
    <xf numFmtId="0" fontId="0" fillId="14" borderId="4" xfId="0" applyFill="1" applyBorder="1"/>
    <xf numFmtId="0" fontId="0" fillId="14" borderId="5" xfId="0" applyFill="1" applyBorder="1"/>
    <xf numFmtId="0" fontId="17" fillId="18" borderId="0" xfId="0" applyFont="1" applyFill="1" applyAlignment="1">
      <alignment horizontal="center" vertical="center"/>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0" fillId="0" borderId="0" xfId="0" applyAlignment="1">
      <alignment wrapText="1"/>
    </xf>
    <xf numFmtId="0" fontId="17" fillId="19" borderId="0" xfId="0" applyFont="1" applyFill="1" applyAlignment="1">
      <alignment horizontal="center" vertical="center"/>
    </xf>
    <xf numFmtId="0" fontId="17" fillId="19" borderId="0" xfId="0" applyFont="1" applyFill="1" applyAlignment="1">
      <alignment horizontal="center"/>
    </xf>
    <xf numFmtId="0" fontId="0" fillId="0" borderId="0" xfId="0"/>
    <xf numFmtId="0" fontId="20" fillId="24" borderId="0" xfId="0" applyFont="1" applyFill="1" applyAlignment="1">
      <alignment horizontal="left" wrapText="1"/>
    </xf>
    <xf numFmtId="0" fontId="17" fillId="20" borderId="0" xfId="0" applyFont="1" applyFill="1" applyAlignment="1">
      <alignment horizontal="center" vertical="center"/>
    </xf>
    <xf numFmtId="0" fontId="17" fillId="20" borderId="0" xfId="0" applyFont="1" applyFill="1" applyAlignment="1">
      <alignment horizontal="center"/>
    </xf>
    <xf numFmtId="0" fontId="17" fillId="21" borderId="0" xfId="0" applyFont="1" applyFill="1" applyAlignment="1">
      <alignment horizontal="center"/>
    </xf>
    <xf numFmtId="0" fontId="17" fillId="21" borderId="0" xfId="0" applyFont="1" applyFill="1" applyAlignment="1">
      <alignment horizontal="center" vertical="center"/>
    </xf>
    <xf numFmtId="0" fontId="0" fillId="15" borderId="0" xfId="0" applyFill="1"/>
    <xf numFmtId="0" fontId="0" fillId="23" borderId="0" xfId="0" applyFill="1"/>
    <xf numFmtId="0" fontId="0" fillId="23" borderId="0" xfId="0" applyFill="1" applyAlignment="1">
      <alignment wrapText="1"/>
    </xf>
    <xf numFmtId="0" fontId="17" fillId="22" borderId="0" xfId="0" applyFont="1" applyFill="1" applyAlignment="1">
      <alignment horizontal="center" vertical="center"/>
    </xf>
    <xf numFmtId="0" fontId="17" fillId="22" borderId="0" xfId="0" applyFont="1" applyFill="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5" bestFit="1" customWidth="1"/>
    <col min="4" max="4" width="3" bestFit="1" customWidth="1"/>
    <col min="5" max="5" width="2" style="45" bestFit="1" customWidth="1"/>
    <col min="6" max="6" width="3" bestFit="1" customWidth="1"/>
  </cols>
  <sheetData>
    <row r="2" spans="2:6" x14ac:dyDescent="0.25">
      <c r="B2" t="s">
        <v>624</v>
      </c>
    </row>
    <row r="3" spans="2:6" x14ac:dyDescent="0.25">
      <c r="B3">
        <v>0</v>
      </c>
      <c r="C3" s="45" t="s">
        <v>623</v>
      </c>
      <c r="D3">
        <v>2</v>
      </c>
      <c r="E3" s="45" t="s">
        <v>623</v>
      </c>
      <c r="F3">
        <v>0</v>
      </c>
    </row>
    <row r="4" spans="2:6" x14ac:dyDescent="0.25">
      <c r="B4">
        <v>3</v>
      </c>
      <c r="C4" s="45" t="s">
        <v>623</v>
      </c>
      <c r="D4">
        <v>5</v>
      </c>
      <c r="E4" s="45" t="s">
        <v>623</v>
      </c>
      <c r="F4">
        <v>1</v>
      </c>
    </row>
    <row r="5" spans="2:6" x14ac:dyDescent="0.25">
      <c r="B5">
        <v>6</v>
      </c>
      <c r="C5" s="45" t="s">
        <v>623</v>
      </c>
      <c r="D5">
        <v>10</v>
      </c>
      <c r="E5" s="45" t="s">
        <v>623</v>
      </c>
      <c r="F5">
        <v>2</v>
      </c>
    </row>
    <row r="6" spans="2:6" x14ac:dyDescent="0.25">
      <c r="B6" s="45">
        <f>D5+1</f>
        <v>11</v>
      </c>
      <c r="C6" s="45" t="s">
        <v>623</v>
      </c>
      <c r="D6" s="45">
        <v>15</v>
      </c>
      <c r="E6" s="45" t="s">
        <v>623</v>
      </c>
      <c r="F6">
        <v>3</v>
      </c>
    </row>
    <row r="7" spans="2:6" x14ac:dyDescent="0.25">
      <c r="B7" s="45">
        <f t="shared" ref="B7:B13" si="0">D6+1</f>
        <v>16</v>
      </c>
      <c r="C7" s="45" t="s">
        <v>623</v>
      </c>
      <c r="D7" s="45">
        <v>20</v>
      </c>
      <c r="E7" s="45" t="s">
        <v>623</v>
      </c>
      <c r="F7" s="45">
        <v>4</v>
      </c>
    </row>
    <row r="8" spans="2:6" x14ac:dyDescent="0.25">
      <c r="B8" s="45">
        <f t="shared" si="0"/>
        <v>21</v>
      </c>
      <c r="C8" s="45" t="s">
        <v>623</v>
      </c>
      <c r="D8" s="45">
        <v>25</v>
      </c>
      <c r="E8" s="45" t="s">
        <v>623</v>
      </c>
      <c r="F8" s="45">
        <v>5</v>
      </c>
    </row>
    <row r="9" spans="2:6" x14ac:dyDescent="0.25">
      <c r="B9" s="45">
        <f t="shared" si="0"/>
        <v>26</v>
      </c>
      <c r="C9" s="45" t="s">
        <v>623</v>
      </c>
      <c r="D9" s="45">
        <v>30</v>
      </c>
      <c r="E9" s="45" t="s">
        <v>623</v>
      </c>
      <c r="F9" s="45">
        <v>6</v>
      </c>
    </row>
    <row r="10" spans="2:6" x14ac:dyDescent="0.25">
      <c r="B10" s="45">
        <f t="shared" si="0"/>
        <v>31</v>
      </c>
      <c r="C10" s="45" t="s">
        <v>623</v>
      </c>
      <c r="D10" s="45">
        <v>35</v>
      </c>
      <c r="E10" s="45" t="s">
        <v>623</v>
      </c>
      <c r="F10" s="45">
        <v>7</v>
      </c>
    </row>
    <row r="11" spans="2:6" x14ac:dyDescent="0.25">
      <c r="B11" s="45">
        <f t="shared" si="0"/>
        <v>36</v>
      </c>
      <c r="C11" s="45" t="s">
        <v>623</v>
      </c>
      <c r="D11" s="45">
        <v>40</v>
      </c>
      <c r="E11" s="45" t="s">
        <v>623</v>
      </c>
      <c r="F11" s="45">
        <v>8</v>
      </c>
    </row>
    <row r="12" spans="2:6" x14ac:dyDescent="0.25">
      <c r="B12" s="45">
        <f t="shared" si="0"/>
        <v>41</v>
      </c>
      <c r="C12" s="45" t="s">
        <v>623</v>
      </c>
      <c r="D12" s="45">
        <v>45</v>
      </c>
      <c r="E12" s="45" t="s">
        <v>623</v>
      </c>
      <c r="F12" s="45">
        <v>9</v>
      </c>
    </row>
    <row r="13" spans="2:6" x14ac:dyDescent="0.25">
      <c r="B13" s="45">
        <f t="shared" si="0"/>
        <v>46</v>
      </c>
      <c r="C13" s="45" t="s">
        <v>623</v>
      </c>
      <c r="D13" s="45">
        <v>50</v>
      </c>
      <c r="E13" s="45" t="s">
        <v>623</v>
      </c>
      <c r="F13" s="45">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zoomScale="190" zoomScaleNormal="190" workbookViewId="0">
      <selection activeCell="G4" sqref="G4"/>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7" customWidth="1"/>
    <col min="7" max="7" width="13.140625" bestFit="1" customWidth="1"/>
    <col min="8" max="8" width="5.85546875" bestFit="1" customWidth="1"/>
    <col min="9" max="9" width="10.7109375" customWidth="1"/>
    <col min="10" max="10" width="11.28515625" bestFit="1" customWidth="1"/>
    <col min="14" max="14" width="9.140625" customWidth="1"/>
    <col min="15" max="17" width="9.140625" style="37" customWidth="1"/>
    <col min="18" max="23" width="9.140625" customWidth="1"/>
    <col min="24" max="24" width="15.28515625" customWidth="1"/>
    <col min="25" max="26" width="9.140625" customWidth="1"/>
    <col min="27" max="27" width="13.140625" customWidth="1"/>
    <col min="28" max="31" width="9.140625" customWidth="1"/>
    <col min="32" max="32" width="10.7109375" customWidth="1"/>
    <col min="33" max="33" width="11.42578125" customWidth="1"/>
    <col min="34" max="36" width="9.140625" customWidth="1"/>
    <col min="38" max="40" width="0" hidden="1" customWidth="1"/>
  </cols>
  <sheetData>
    <row r="2" spans="1:38" x14ac:dyDescent="0.25">
      <c r="A2" s="2"/>
      <c r="J2" s="63" t="s">
        <v>5</v>
      </c>
      <c r="K2" s="63"/>
      <c r="L2" s="63" t="s">
        <v>36</v>
      </c>
      <c r="M2" s="63"/>
      <c r="N2" s="6"/>
      <c r="O2" s="6"/>
      <c r="P2" s="6"/>
      <c r="Q2" s="6"/>
    </row>
    <row r="3" spans="1:38" x14ac:dyDescent="0.25">
      <c r="A3" s="2"/>
      <c r="B3" s="14" t="s">
        <v>570</v>
      </c>
      <c r="C3" s="14" t="s">
        <v>20</v>
      </c>
      <c r="D3" s="14" t="s">
        <v>616</v>
      </c>
      <c r="E3" s="14" t="s">
        <v>463</v>
      </c>
      <c r="F3" s="14" t="s">
        <v>470</v>
      </c>
      <c r="G3" s="14" t="s">
        <v>32</v>
      </c>
      <c r="H3" s="14" t="s">
        <v>1</v>
      </c>
      <c r="I3" s="14" t="s">
        <v>35</v>
      </c>
      <c r="J3" s="14" t="s">
        <v>37</v>
      </c>
      <c r="K3" s="14" t="s">
        <v>3</v>
      </c>
      <c r="L3" s="14" t="s">
        <v>37</v>
      </c>
      <c r="M3" s="14" t="s">
        <v>3</v>
      </c>
      <c r="N3" s="1"/>
      <c r="O3" s="1" t="s">
        <v>614</v>
      </c>
      <c r="P3" s="1"/>
      <c r="Q3" s="1" t="s">
        <v>607</v>
      </c>
      <c r="S3" s="64" t="s">
        <v>20</v>
      </c>
      <c r="T3" s="64"/>
      <c r="U3" s="28" t="s">
        <v>0</v>
      </c>
      <c r="V3" s="64" t="s">
        <v>8</v>
      </c>
      <c r="W3" s="64"/>
      <c r="X3" s="28" t="s">
        <v>463</v>
      </c>
      <c r="Y3" s="28" t="s">
        <v>31</v>
      </c>
      <c r="Z3" s="28" t="s">
        <v>31</v>
      </c>
      <c r="AA3" s="28" t="s">
        <v>38</v>
      </c>
      <c r="AB3" s="28" t="s">
        <v>1</v>
      </c>
      <c r="AC3" s="28" t="s">
        <v>37</v>
      </c>
      <c r="AD3" s="28" t="s">
        <v>34</v>
      </c>
    </row>
    <row r="4" spans="1:38" ht="15.75" thickBot="1" x14ac:dyDescent="0.3">
      <c r="A4" s="2"/>
      <c r="B4" s="16" t="s">
        <v>2</v>
      </c>
      <c r="C4" s="16" t="s">
        <v>12</v>
      </c>
      <c r="D4" s="16">
        <v>1</v>
      </c>
      <c r="E4" s="16" t="s">
        <v>465</v>
      </c>
      <c r="F4" s="16" t="s">
        <v>610</v>
      </c>
      <c r="G4" s="16" t="s">
        <v>724</v>
      </c>
      <c r="H4" s="16" t="s">
        <v>19</v>
      </c>
      <c r="I4" s="16">
        <v>0</v>
      </c>
      <c r="J4" s="43">
        <f>VLOOKUP(J5,AE5:AG846,2,1)</f>
        <v>2</v>
      </c>
      <c r="K4" s="15">
        <f>J4+I6</f>
        <v>2</v>
      </c>
      <c r="L4" s="15" t="e">
        <f>VLOOKUP(L5,AE5:AG846,3,1)</f>
        <v>#N/A</v>
      </c>
      <c r="M4" s="15" t="e">
        <f>L4</f>
        <v>#N/A</v>
      </c>
      <c r="O4" s="37" t="s">
        <v>608</v>
      </c>
      <c r="P4" s="37">
        <v>0</v>
      </c>
      <c r="Q4" s="37">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3"/>
      <c r="B5" s="32"/>
      <c r="C5" s="32"/>
      <c r="D5" s="32"/>
      <c r="E5" s="60">
        <f>VLOOKUP(E4,X4:Y10,2,0)</f>
        <v>1</v>
      </c>
      <c r="F5" s="60">
        <f>VLOOKUP(F4,O4:P9,2,0)</f>
        <v>2</v>
      </c>
      <c r="G5" s="60">
        <f>VLOOKUP(G4,AA4:AC11,3,0)</f>
        <v>3</v>
      </c>
      <c r="H5" s="60"/>
      <c r="I5" s="60"/>
      <c r="J5" s="74">
        <f>(B6+E6+G6+F6+H6-I6)*(D6)</f>
        <v>10.4</v>
      </c>
      <c r="K5" s="74"/>
      <c r="L5" s="74"/>
      <c r="M5" s="44"/>
      <c r="O5" s="37" t="s">
        <v>609</v>
      </c>
      <c r="P5" s="37">
        <v>1</v>
      </c>
      <c r="Q5" s="37">
        <v>1</v>
      </c>
      <c r="R5" s="37">
        <f t="shared" ref="R5:R14" si="0">Q5*-1</f>
        <v>-1</v>
      </c>
      <c r="S5" s="7" t="s">
        <v>2</v>
      </c>
      <c r="T5" s="7">
        <v>5</v>
      </c>
      <c r="U5" s="9" t="s">
        <v>12</v>
      </c>
      <c r="V5" s="7">
        <v>1</v>
      </c>
      <c r="W5" s="7">
        <v>1.3</v>
      </c>
      <c r="X5" s="10" t="s">
        <v>464</v>
      </c>
      <c r="Y5" s="10">
        <v>0</v>
      </c>
      <c r="Z5" s="10">
        <v>0</v>
      </c>
      <c r="AA5" s="12" t="s">
        <v>458</v>
      </c>
      <c r="AB5" s="12" t="s">
        <v>4</v>
      </c>
      <c r="AC5" s="12">
        <v>0</v>
      </c>
      <c r="AD5" s="12">
        <v>2</v>
      </c>
      <c r="AE5" s="3">
        <v>1</v>
      </c>
      <c r="AF5" s="4">
        <v>0</v>
      </c>
      <c r="AG5" s="4">
        <v>1</v>
      </c>
      <c r="AH5">
        <v>0</v>
      </c>
    </row>
    <row r="6" spans="1:38" ht="16.5" thickTop="1" thickBot="1" x14ac:dyDescent="0.3">
      <c r="A6" s="33"/>
      <c r="B6" s="32">
        <f>T10</f>
        <v>5</v>
      </c>
      <c r="C6" s="32"/>
      <c r="D6" s="32">
        <f>W15</f>
        <v>1.3</v>
      </c>
      <c r="E6" s="32"/>
      <c r="F6" s="32"/>
      <c r="G6" s="32">
        <f>AA16</f>
        <v>3</v>
      </c>
      <c r="H6" s="32">
        <f>AB16</f>
        <v>0</v>
      </c>
      <c r="I6" s="32">
        <f>VLOOKUP(I4,Q4:R14,2,0)</f>
        <v>0</v>
      </c>
      <c r="J6" s="32"/>
      <c r="K6" s="32"/>
      <c r="L6" s="32"/>
      <c r="M6" s="32"/>
      <c r="O6" s="37" t="s">
        <v>610</v>
      </c>
      <c r="P6" s="37">
        <v>2</v>
      </c>
      <c r="Q6" s="37">
        <v>2</v>
      </c>
      <c r="R6" s="37">
        <f t="shared" si="0"/>
        <v>-2</v>
      </c>
      <c r="S6" s="7" t="s">
        <v>9</v>
      </c>
      <c r="T6" s="7">
        <v>2</v>
      </c>
      <c r="U6" s="9" t="s">
        <v>13</v>
      </c>
      <c r="V6" s="7">
        <v>2</v>
      </c>
      <c r="W6" s="7">
        <v>1.6</v>
      </c>
      <c r="X6" s="10" t="s">
        <v>465</v>
      </c>
      <c r="Y6" s="10">
        <v>1</v>
      </c>
      <c r="Z6" s="10">
        <v>1</v>
      </c>
      <c r="AA6" s="12" t="s">
        <v>459</v>
      </c>
      <c r="AB6" s="12" t="s">
        <v>22</v>
      </c>
      <c r="AC6" s="12">
        <v>1</v>
      </c>
      <c r="AD6" s="12">
        <v>3</v>
      </c>
      <c r="AE6" s="3">
        <v>2</v>
      </c>
      <c r="AF6" s="4">
        <v>0</v>
      </c>
      <c r="AG6" s="4">
        <v>1</v>
      </c>
      <c r="AH6">
        <f>AE5+1</f>
        <v>2</v>
      </c>
    </row>
    <row r="7" spans="1:38" ht="16.5" thickTop="1" thickBot="1" x14ac:dyDescent="0.3">
      <c r="B7" s="65" t="str">
        <f>VLOOKUP(Planilha1!E1,Planilha1!F3:G52,2,0)</f>
        <v>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v>
      </c>
      <c r="C7" s="66"/>
      <c r="D7" s="66"/>
      <c r="E7" s="66"/>
      <c r="F7" s="66"/>
      <c r="G7" s="66"/>
      <c r="H7" s="66"/>
      <c r="I7" s="66"/>
      <c r="J7" s="66"/>
      <c r="K7" s="66"/>
      <c r="L7" s="66"/>
      <c r="M7" s="67"/>
      <c r="O7" s="37" t="s">
        <v>611</v>
      </c>
      <c r="P7" s="37">
        <v>2</v>
      </c>
      <c r="Q7" s="37">
        <v>3</v>
      </c>
      <c r="R7" s="37">
        <f t="shared" si="0"/>
        <v>-3</v>
      </c>
      <c r="S7" s="7" t="s">
        <v>10</v>
      </c>
      <c r="T7" s="7">
        <v>8</v>
      </c>
      <c r="U7" s="9" t="s">
        <v>487</v>
      </c>
      <c r="V7" s="7">
        <v>3</v>
      </c>
      <c r="W7" s="7">
        <v>1.9</v>
      </c>
      <c r="X7" s="10" t="s">
        <v>466</v>
      </c>
      <c r="Y7" s="10">
        <v>1</v>
      </c>
      <c r="Z7" s="10">
        <v>2</v>
      </c>
      <c r="AA7" s="12" t="s">
        <v>460</v>
      </c>
      <c r="AB7" s="12" t="s">
        <v>24</v>
      </c>
      <c r="AC7" s="12">
        <v>1</v>
      </c>
      <c r="AD7" s="12">
        <v>4</v>
      </c>
      <c r="AE7" s="3">
        <v>3</v>
      </c>
      <c r="AF7" s="4">
        <v>1</v>
      </c>
      <c r="AG7" s="4">
        <v>1</v>
      </c>
      <c r="AH7">
        <f t="shared" ref="AH7:AH14" si="1">AE6+1</f>
        <v>3</v>
      </c>
    </row>
    <row r="8" spans="1:38" ht="16.5" thickTop="1" thickBot="1" x14ac:dyDescent="0.3">
      <c r="A8" s="17"/>
      <c r="B8" s="68"/>
      <c r="C8" s="69"/>
      <c r="D8" s="69"/>
      <c r="E8" s="69"/>
      <c r="F8" s="69"/>
      <c r="G8" s="69"/>
      <c r="H8" s="69"/>
      <c r="I8" s="69"/>
      <c r="J8" s="69"/>
      <c r="K8" s="69"/>
      <c r="L8" s="69"/>
      <c r="M8" s="70"/>
      <c r="O8" s="37" t="s">
        <v>612</v>
      </c>
      <c r="P8" s="37">
        <v>3</v>
      </c>
      <c r="Q8" s="37">
        <v>4</v>
      </c>
      <c r="R8" s="37">
        <f t="shared" si="0"/>
        <v>-4</v>
      </c>
      <c r="S8" s="7" t="s">
        <v>6</v>
      </c>
      <c r="T8" s="7">
        <v>5</v>
      </c>
      <c r="U8" s="9" t="s">
        <v>7</v>
      </c>
      <c r="V8" s="7">
        <v>4</v>
      </c>
      <c r="W8" s="7">
        <v>2.2000000000000002</v>
      </c>
      <c r="X8" s="10" t="s">
        <v>467</v>
      </c>
      <c r="Y8" s="10">
        <v>2</v>
      </c>
      <c r="Z8" s="10">
        <v>3</v>
      </c>
      <c r="AA8" s="12" t="s">
        <v>461</v>
      </c>
      <c r="AB8" s="12" t="s">
        <v>25</v>
      </c>
      <c r="AC8" s="12">
        <v>2</v>
      </c>
      <c r="AD8" s="12">
        <v>5</v>
      </c>
      <c r="AE8" s="3">
        <v>4</v>
      </c>
      <c r="AF8" s="4">
        <v>1</v>
      </c>
      <c r="AG8" s="4">
        <v>2</v>
      </c>
      <c r="AH8">
        <f t="shared" si="1"/>
        <v>4</v>
      </c>
    </row>
    <row r="9" spans="1:38" ht="16.5" thickTop="1" thickBot="1" x14ac:dyDescent="0.3">
      <c r="A9" s="17"/>
      <c r="B9" s="68"/>
      <c r="C9" s="69"/>
      <c r="D9" s="69"/>
      <c r="E9" s="69"/>
      <c r="F9" s="69"/>
      <c r="G9" s="69"/>
      <c r="H9" s="69"/>
      <c r="I9" s="69"/>
      <c r="J9" s="69"/>
      <c r="K9" s="69"/>
      <c r="L9" s="69"/>
      <c r="M9" s="70"/>
      <c r="O9" s="37" t="s">
        <v>613</v>
      </c>
      <c r="P9" s="37">
        <v>4</v>
      </c>
      <c r="Q9" s="37">
        <v>5</v>
      </c>
      <c r="R9" s="37">
        <f t="shared" si="0"/>
        <v>-5</v>
      </c>
      <c r="S9" s="7" t="s">
        <v>236</v>
      </c>
      <c r="T9" s="7">
        <v>5</v>
      </c>
      <c r="U9" s="9" t="s">
        <v>14</v>
      </c>
      <c r="V9" s="7">
        <v>5</v>
      </c>
      <c r="W9" s="8">
        <v>2.5</v>
      </c>
      <c r="X9" s="10" t="s">
        <v>468</v>
      </c>
      <c r="Y9" s="10">
        <v>3</v>
      </c>
      <c r="Z9" s="10">
        <v>5</v>
      </c>
      <c r="AA9" s="12" t="s">
        <v>703</v>
      </c>
      <c r="AB9" s="12" t="s">
        <v>26</v>
      </c>
      <c r="AC9" s="12">
        <v>2</v>
      </c>
      <c r="AD9" s="12">
        <v>6</v>
      </c>
      <c r="AE9" s="3">
        <v>5</v>
      </c>
      <c r="AF9" s="4">
        <v>1</v>
      </c>
      <c r="AG9" s="4">
        <v>2</v>
      </c>
      <c r="AH9">
        <v>6</v>
      </c>
    </row>
    <row r="10" spans="1:38" ht="16.5" thickTop="1" thickBot="1" x14ac:dyDescent="0.3">
      <c r="A10" s="17"/>
      <c r="B10" s="68"/>
      <c r="C10" s="69"/>
      <c r="D10" s="69"/>
      <c r="E10" s="69"/>
      <c r="F10" s="69"/>
      <c r="G10" s="69"/>
      <c r="H10" s="69"/>
      <c r="I10" s="69"/>
      <c r="J10" s="69"/>
      <c r="K10" s="69"/>
      <c r="L10" s="69"/>
      <c r="M10" s="70"/>
      <c r="Q10" s="37">
        <v>6</v>
      </c>
      <c r="R10" s="37">
        <f t="shared" si="0"/>
        <v>-6</v>
      </c>
      <c r="S10" s="1" t="s">
        <v>11</v>
      </c>
      <c r="T10" s="1">
        <f>VLOOKUP(B4,S4:S4:RS99,2,0)</f>
        <v>5</v>
      </c>
      <c r="U10" s="9" t="s">
        <v>615</v>
      </c>
      <c r="V10" s="7">
        <v>6</v>
      </c>
      <c r="W10" s="7">
        <v>2.8</v>
      </c>
      <c r="X10" s="10" t="s">
        <v>469</v>
      </c>
      <c r="Y10" s="10">
        <v>4</v>
      </c>
      <c r="Z10" s="10">
        <v>6</v>
      </c>
      <c r="AA10" s="12" t="s">
        <v>724</v>
      </c>
      <c r="AB10" s="12" t="s">
        <v>23</v>
      </c>
      <c r="AC10" s="12">
        <v>3</v>
      </c>
      <c r="AD10" s="12">
        <v>7</v>
      </c>
      <c r="AE10" s="3">
        <v>6</v>
      </c>
      <c r="AF10" s="4">
        <v>2</v>
      </c>
      <c r="AG10" s="4">
        <v>3</v>
      </c>
      <c r="AH10">
        <f>AE9+1</f>
        <v>6</v>
      </c>
    </row>
    <row r="11" spans="1:38" ht="16.5" thickTop="1" thickBot="1" x14ac:dyDescent="0.3">
      <c r="A11" s="17"/>
      <c r="B11" s="68"/>
      <c r="C11" s="69"/>
      <c r="D11" s="69"/>
      <c r="E11" s="69"/>
      <c r="F11" s="69"/>
      <c r="G11" s="69"/>
      <c r="H11" s="69"/>
      <c r="I11" s="69"/>
      <c r="J11" s="69"/>
      <c r="K11" s="69"/>
      <c r="L11" s="69"/>
      <c r="M11" s="70"/>
      <c r="Q11" s="37">
        <v>7</v>
      </c>
      <c r="R11" s="37">
        <f t="shared" si="0"/>
        <v>-7</v>
      </c>
      <c r="S11" s="1"/>
      <c r="T11" s="1"/>
      <c r="U11" s="9" t="s">
        <v>15</v>
      </c>
      <c r="V11" s="7">
        <v>7</v>
      </c>
      <c r="W11" s="7">
        <v>3.1</v>
      </c>
      <c r="X11" s="10"/>
      <c r="Y11" s="10"/>
      <c r="Z11" s="10">
        <v>7</v>
      </c>
      <c r="AA11" s="12" t="s">
        <v>462</v>
      </c>
      <c r="AB11" s="12" t="s">
        <v>27</v>
      </c>
      <c r="AC11" s="12">
        <v>4</v>
      </c>
      <c r="AD11" s="12">
        <v>8</v>
      </c>
      <c r="AE11" s="3">
        <v>7</v>
      </c>
      <c r="AF11" s="4">
        <v>2</v>
      </c>
      <c r="AG11" s="4">
        <v>3</v>
      </c>
      <c r="AH11">
        <f t="shared" si="1"/>
        <v>7</v>
      </c>
    </row>
    <row r="12" spans="1:38" ht="16.5" thickTop="1" thickBot="1" x14ac:dyDescent="0.3">
      <c r="A12" s="17"/>
      <c r="B12" s="68"/>
      <c r="C12" s="69"/>
      <c r="D12" s="69"/>
      <c r="E12" s="69"/>
      <c r="F12" s="69"/>
      <c r="G12" s="69"/>
      <c r="H12" s="69"/>
      <c r="I12" s="69"/>
      <c r="J12" s="69"/>
      <c r="K12" s="69"/>
      <c r="L12" s="69"/>
      <c r="M12" s="70"/>
      <c r="Q12" s="37">
        <v>8</v>
      </c>
      <c r="R12" s="37">
        <f t="shared" si="0"/>
        <v>-8</v>
      </c>
      <c r="S12" s="1"/>
      <c r="T12" s="1"/>
      <c r="U12" s="9" t="s">
        <v>16</v>
      </c>
      <c r="V12" s="7">
        <v>8</v>
      </c>
      <c r="W12" s="7">
        <v>3.4</v>
      </c>
      <c r="X12" s="10"/>
      <c r="Y12" s="10"/>
      <c r="Z12" s="10">
        <v>8</v>
      </c>
      <c r="AA12" s="12"/>
      <c r="AB12" s="12" t="s">
        <v>21</v>
      </c>
      <c r="AC12" s="12">
        <v>7</v>
      </c>
      <c r="AD12" s="12">
        <v>9</v>
      </c>
      <c r="AE12" s="3">
        <v>8</v>
      </c>
      <c r="AF12" s="4">
        <v>2</v>
      </c>
      <c r="AG12" s="4">
        <v>3</v>
      </c>
      <c r="AH12">
        <f t="shared" si="1"/>
        <v>8</v>
      </c>
    </row>
    <row r="13" spans="1:38" ht="16.5" thickTop="1" thickBot="1" x14ac:dyDescent="0.3">
      <c r="A13" s="17"/>
      <c r="B13" s="68"/>
      <c r="C13" s="69"/>
      <c r="D13" s="69"/>
      <c r="E13" s="69"/>
      <c r="F13" s="69"/>
      <c r="G13" s="69"/>
      <c r="H13" s="69"/>
      <c r="I13" s="69"/>
      <c r="J13" s="69"/>
      <c r="K13" s="69"/>
      <c r="L13" s="69"/>
      <c r="M13" s="70"/>
      <c r="Q13" s="37">
        <v>9</v>
      </c>
      <c r="R13" s="37">
        <f t="shared" si="0"/>
        <v>-9</v>
      </c>
      <c r="U13" s="9" t="s">
        <v>17</v>
      </c>
      <c r="V13" s="7">
        <v>9</v>
      </c>
      <c r="W13" s="7">
        <v>3.7</v>
      </c>
      <c r="X13" s="10"/>
      <c r="Y13" s="10"/>
      <c r="Z13" s="10">
        <v>9</v>
      </c>
      <c r="AA13" s="12"/>
      <c r="AB13" s="12" t="s">
        <v>28</v>
      </c>
      <c r="AC13" s="12">
        <v>8</v>
      </c>
      <c r="AD13" s="12">
        <v>10</v>
      </c>
      <c r="AE13" s="3">
        <v>9</v>
      </c>
      <c r="AF13" s="4">
        <v>2</v>
      </c>
      <c r="AG13" s="4">
        <v>3.5</v>
      </c>
      <c r="AH13">
        <f t="shared" si="1"/>
        <v>9</v>
      </c>
    </row>
    <row r="14" spans="1:38" ht="16.5" thickTop="1" thickBot="1" x14ac:dyDescent="0.3">
      <c r="A14" s="17"/>
      <c r="B14" s="68"/>
      <c r="C14" s="69"/>
      <c r="D14" s="69"/>
      <c r="E14" s="69"/>
      <c r="F14" s="69"/>
      <c r="G14" s="69"/>
      <c r="H14" s="69"/>
      <c r="I14" s="69"/>
      <c r="J14" s="69"/>
      <c r="K14" s="69"/>
      <c r="L14" s="69"/>
      <c r="M14" s="70"/>
      <c r="Q14" s="37">
        <v>10</v>
      </c>
      <c r="R14" s="37">
        <f t="shared" si="0"/>
        <v>-10</v>
      </c>
      <c r="U14" s="9" t="s">
        <v>18</v>
      </c>
      <c r="V14" s="7">
        <v>10</v>
      </c>
      <c r="W14" s="8">
        <v>4</v>
      </c>
      <c r="X14" s="10"/>
      <c r="Y14" s="10"/>
      <c r="Z14" s="10">
        <v>10</v>
      </c>
      <c r="AA14" s="12"/>
      <c r="AB14" s="12" t="s">
        <v>29</v>
      </c>
      <c r="AC14" s="12">
        <v>9</v>
      </c>
      <c r="AD14" s="12"/>
      <c r="AE14" s="3">
        <v>10</v>
      </c>
      <c r="AF14" s="4">
        <v>2</v>
      </c>
      <c r="AG14" s="4">
        <v>3.8</v>
      </c>
      <c r="AH14">
        <f t="shared" si="1"/>
        <v>10</v>
      </c>
    </row>
    <row r="15" spans="1:38" ht="24.75" customHeight="1" thickTop="1" thickBot="1" x14ac:dyDescent="0.3">
      <c r="A15" s="17"/>
      <c r="B15" s="71"/>
      <c r="C15" s="72"/>
      <c r="D15" s="72"/>
      <c r="E15" s="72"/>
      <c r="F15" s="72"/>
      <c r="G15" s="72"/>
      <c r="H15" s="72"/>
      <c r="I15" s="72"/>
      <c r="J15" s="72"/>
      <c r="K15" s="72"/>
      <c r="L15" s="72"/>
      <c r="M15" s="73"/>
      <c r="V15" s="1" t="s">
        <v>11</v>
      </c>
      <c r="W15" s="1">
        <f>VLOOKUP(D4,V4:W14,2,0)</f>
        <v>1.3</v>
      </c>
      <c r="X15" s="10"/>
      <c r="Y15" s="10"/>
      <c r="Z15" s="10">
        <v>11</v>
      </c>
      <c r="AA15" s="12"/>
      <c r="AB15" s="12" t="s">
        <v>30</v>
      </c>
      <c r="AC15" s="12">
        <v>10</v>
      </c>
      <c r="AD15" s="12"/>
      <c r="AE15" s="3">
        <v>11</v>
      </c>
      <c r="AF15" s="4">
        <v>3</v>
      </c>
      <c r="AG15" s="4">
        <v>4.0999999999999996</v>
      </c>
      <c r="AH15" t="e">
        <f>VLOOKUP(#REF!,AE5:AH14,4,0)</f>
        <v>#REF!</v>
      </c>
    </row>
    <row r="16" spans="1:38" ht="16.5" thickTop="1" thickBot="1" x14ac:dyDescent="0.3">
      <c r="A16" s="17"/>
      <c r="V16" s="1"/>
      <c r="W16" s="1"/>
      <c r="X16" s="10"/>
      <c r="Y16" s="10"/>
      <c r="Z16" s="10">
        <v>12</v>
      </c>
      <c r="AA16">
        <f>VLOOKUP(G4,AA4:AC15,3,0)</f>
        <v>3</v>
      </c>
      <c r="AB16">
        <f>VLOOKUP(H4,AB4:AC15,2,0)</f>
        <v>0</v>
      </c>
      <c r="AE16" s="3">
        <v>12</v>
      </c>
      <c r="AF16" s="4">
        <v>3</v>
      </c>
      <c r="AG16" s="4">
        <v>4.4000000000000004</v>
      </c>
    </row>
    <row r="17" spans="1:33" ht="18.75" customHeight="1" thickTop="1" thickBot="1" x14ac:dyDescent="0.4">
      <c r="A17" s="17"/>
      <c r="I17" s="62" t="s">
        <v>723</v>
      </c>
      <c r="J17" s="62"/>
      <c r="K17" s="62"/>
      <c r="L17" s="61">
        <f>D4+E5+F5+G5</f>
        <v>7</v>
      </c>
      <c r="M17" s="61"/>
      <c r="V17" s="1"/>
      <c r="W17" s="1"/>
      <c r="X17" s="10"/>
      <c r="Y17" s="10"/>
      <c r="Z17" s="10">
        <v>13</v>
      </c>
      <c r="AE17" s="3">
        <v>13</v>
      </c>
      <c r="AF17" s="4">
        <v>3</v>
      </c>
      <c r="AG17" s="4">
        <v>4.7</v>
      </c>
    </row>
    <row r="18" spans="1:33" ht="16.5" thickTop="1" thickBot="1" x14ac:dyDescent="0.3">
      <c r="A18" s="17"/>
      <c r="V18" s="1"/>
      <c r="W18" s="1"/>
      <c r="X18" s="10"/>
      <c r="Y18" s="10"/>
      <c r="Z18" s="10">
        <v>14</v>
      </c>
      <c r="AE18" s="3">
        <v>14</v>
      </c>
      <c r="AF18" s="4">
        <v>3</v>
      </c>
      <c r="AG18" s="4">
        <v>5</v>
      </c>
    </row>
    <row r="19" spans="1:33" ht="16.5" thickTop="1" thickBot="1" x14ac:dyDescent="0.3">
      <c r="A19" s="17"/>
      <c r="V19" s="1"/>
      <c r="W19" s="1"/>
      <c r="X19" s="10"/>
      <c r="Y19" s="10"/>
      <c r="Z19" s="10">
        <v>15</v>
      </c>
      <c r="AE19" s="3">
        <v>15</v>
      </c>
      <c r="AF19" s="4">
        <v>3</v>
      </c>
      <c r="AG19" s="4">
        <v>5.3</v>
      </c>
    </row>
    <row r="20" spans="1:33" ht="16.5" thickTop="1" thickBot="1" x14ac:dyDescent="0.3">
      <c r="A20" s="17"/>
      <c r="V20" s="1"/>
      <c r="W20" t="s">
        <v>33</v>
      </c>
      <c r="X20">
        <f>VLOOKUP(E4,X4:Y11,2,0)</f>
        <v>1</v>
      </c>
      <c r="Y20" t="s">
        <v>33</v>
      </c>
      <c r="Z20" s="10">
        <v>16</v>
      </c>
      <c r="AE20" s="3">
        <v>16</v>
      </c>
      <c r="AF20" s="4">
        <v>4</v>
      </c>
      <c r="AG20" s="4">
        <v>5.6</v>
      </c>
    </row>
    <row r="21" spans="1:33" ht="16.5" thickTop="1" thickBot="1" x14ac:dyDescent="0.3">
      <c r="A21" s="17"/>
      <c r="V21" s="1"/>
      <c r="AE21" s="3">
        <v>17</v>
      </c>
      <c r="AF21" s="4">
        <v>4</v>
      </c>
      <c r="AG21" s="4">
        <v>5.9</v>
      </c>
    </row>
    <row r="22" spans="1:33" ht="16.5" thickTop="1" thickBot="1" x14ac:dyDescent="0.3">
      <c r="A22" s="17"/>
      <c r="V22" s="1"/>
      <c r="AE22" s="3">
        <v>18</v>
      </c>
      <c r="AF22" s="4">
        <v>4.4248366013071898</v>
      </c>
      <c r="AG22" s="4">
        <v>6.2</v>
      </c>
    </row>
    <row r="23" spans="1:33" ht="16.5" thickTop="1" thickBot="1" x14ac:dyDescent="0.3">
      <c r="A23" s="17"/>
      <c r="V23" s="1"/>
      <c r="W23" s="5"/>
      <c r="X23" s="5"/>
      <c r="AE23" s="3">
        <v>19</v>
      </c>
      <c r="AF23" s="4">
        <v>4</v>
      </c>
      <c r="AG23" s="4">
        <v>6.5</v>
      </c>
    </row>
    <row r="24" spans="1:33" ht="16.5" thickTop="1" thickBot="1" x14ac:dyDescent="0.3">
      <c r="A24" s="17"/>
      <c r="V24" s="1"/>
      <c r="AE24" s="3">
        <v>20</v>
      </c>
      <c r="AF24" s="4">
        <v>4</v>
      </c>
      <c r="AG24" s="4">
        <v>6.8</v>
      </c>
    </row>
    <row r="25" spans="1:33" ht="16.5" thickTop="1" thickBot="1" x14ac:dyDescent="0.3">
      <c r="A25" s="17"/>
      <c r="V25" s="1"/>
      <c r="AE25" s="3">
        <v>21</v>
      </c>
      <c r="AF25" s="4">
        <v>5</v>
      </c>
      <c r="AG25" s="4">
        <v>7.1</v>
      </c>
    </row>
    <row r="26" spans="1:33" ht="33" customHeight="1" thickTop="1" thickBot="1" x14ac:dyDescent="0.3">
      <c r="A26" s="17"/>
      <c r="U26" s="5"/>
      <c r="V26" s="1"/>
      <c r="AE26" s="3">
        <v>22</v>
      </c>
      <c r="AF26" s="4">
        <v>5.2586859305125504</v>
      </c>
      <c r="AG26" s="4">
        <v>7.4</v>
      </c>
    </row>
    <row r="27" spans="1:33" ht="16.5" thickTop="1" thickBot="1" x14ac:dyDescent="0.3">
      <c r="A27" s="17"/>
      <c r="AE27" s="3">
        <v>23</v>
      </c>
      <c r="AF27" s="4">
        <v>5.4671482628139003</v>
      </c>
      <c r="AG27" s="4">
        <v>7.7</v>
      </c>
    </row>
    <row r="28" spans="1:33" ht="16.5" thickTop="1" thickBot="1" x14ac:dyDescent="0.3">
      <c r="A28" s="17"/>
      <c r="AE28" s="3">
        <v>24</v>
      </c>
      <c r="AF28" s="4">
        <v>5</v>
      </c>
      <c r="AG28" s="4">
        <v>8</v>
      </c>
    </row>
    <row r="29" spans="1:33" ht="16.5" thickTop="1" thickBot="1" x14ac:dyDescent="0.3">
      <c r="A29" s="22"/>
      <c r="AE29" s="3">
        <v>25</v>
      </c>
      <c r="AF29" s="4">
        <v>5</v>
      </c>
      <c r="AG29" s="4">
        <v>8</v>
      </c>
    </row>
    <row r="30" spans="1:33" ht="16.5" thickTop="1" thickBot="1" x14ac:dyDescent="0.3">
      <c r="A30" s="17"/>
      <c r="AE30" s="3">
        <v>26</v>
      </c>
      <c r="AF30" s="4">
        <v>6.0925352597179199</v>
      </c>
      <c r="AG30" s="4">
        <v>8.6</v>
      </c>
    </row>
    <row r="31" spans="1:33" ht="16.5" thickTop="1" thickBot="1" x14ac:dyDescent="0.3">
      <c r="A31" s="17"/>
      <c r="V31" s="5"/>
      <c r="AE31" s="3">
        <v>27</v>
      </c>
      <c r="AF31" s="4">
        <v>6.1553629170966602</v>
      </c>
      <c r="AG31" s="4">
        <v>8.7260000000000009</v>
      </c>
    </row>
    <row r="32" spans="1:33" ht="16.5" thickTop="1" thickBot="1" x14ac:dyDescent="0.3">
      <c r="A32" s="17"/>
      <c r="AE32" s="3">
        <v>28</v>
      </c>
      <c r="AF32" s="4">
        <v>6</v>
      </c>
      <c r="AG32" s="4">
        <v>9.0384615384615401</v>
      </c>
    </row>
    <row r="33" spans="1:33" ht="16.5" thickTop="1" thickBot="1" x14ac:dyDescent="0.3">
      <c r="A33" s="17"/>
      <c r="AE33" s="3">
        <v>29</v>
      </c>
      <c r="AF33" s="4">
        <v>6</v>
      </c>
      <c r="AG33" s="4">
        <v>9.3509230769230793</v>
      </c>
    </row>
    <row r="34" spans="1:33" ht="16.5" thickTop="1" thickBot="1" x14ac:dyDescent="0.3">
      <c r="A34" s="17"/>
      <c r="AE34" s="3">
        <v>30</v>
      </c>
      <c r="AF34" s="4">
        <v>6</v>
      </c>
      <c r="AG34" s="4">
        <v>9.6633846153846203</v>
      </c>
    </row>
    <row r="35" spans="1:33" ht="16.5" thickTop="1" thickBot="1" x14ac:dyDescent="0.3">
      <c r="A35" s="17"/>
      <c r="AE35" s="3">
        <v>31</v>
      </c>
      <c r="AF35" s="4">
        <v>6.7524037183334702</v>
      </c>
      <c r="AG35" s="4">
        <v>9.9758461538461507</v>
      </c>
    </row>
    <row r="36" spans="1:33" ht="16.5" thickTop="1" thickBot="1" x14ac:dyDescent="0.3">
      <c r="A36" s="17"/>
      <c r="AE36" s="3">
        <v>32</v>
      </c>
      <c r="AF36" s="4">
        <v>6.9635296163518703</v>
      </c>
      <c r="AG36" s="4">
        <v>10.288307692307701</v>
      </c>
    </row>
    <row r="37" spans="1:33" ht="16.5" thickTop="1" thickBot="1" x14ac:dyDescent="0.3">
      <c r="A37" s="17"/>
      <c r="AE37" s="3">
        <v>33</v>
      </c>
      <c r="AF37" s="4">
        <v>7.1746555143702704</v>
      </c>
      <c r="AG37" s="4">
        <v>10.600769230769201</v>
      </c>
    </row>
    <row r="38" spans="1:33" ht="16.5" thickTop="1" thickBot="1" x14ac:dyDescent="0.3">
      <c r="A38" s="17"/>
      <c r="AE38" s="3">
        <v>34</v>
      </c>
      <c r="AF38" s="4">
        <v>7.3857814123886696</v>
      </c>
      <c r="AG38" s="4">
        <v>10.9132307692308</v>
      </c>
    </row>
    <row r="39" spans="1:33" ht="16.5" thickTop="1" thickBot="1" x14ac:dyDescent="0.3">
      <c r="A39" s="17"/>
      <c r="AE39" s="3">
        <v>35</v>
      </c>
      <c r="AF39" s="4">
        <v>7.5969073104070697</v>
      </c>
      <c r="AG39" s="4">
        <v>11.3</v>
      </c>
    </row>
    <row r="40" spans="1:33" ht="33" customHeight="1" thickTop="1" thickBot="1" x14ac:dyDescent="0.3">
      <c r="A40" s="17"/>
      <c r="AE40" s="3">
        <v>36</v>
      </c>
      <c r="AF40" s="4">
        <v>7.8080332084254698</v>
      </c>
      <c r="AG40" s="4">
        <v>11.6</v>
      </c>
    </row>
    <row r="41" spans="1:33" ht="16.5" thickTop="1" thickBot="1" x14ac:dyDescent="0.3">
      <c r="A41" s="17"/>
      <c r="AE41" s="3">
        <v>37</v>
      </c>
      <c r="AF41" s="4">
        <v>8.0191591064438708</v>
      </c>
      <c r="AG41" s="4">
        <v>11.9</v>
      </c>
    </row>
    <row r="42" spans="1:33" ht="16.5" thickTop="1" thickBot="1" x14ac:dyDescent="0.3">
      <c r="A42" s="17"/>
      <c r="AE42" s="3">
        <v>38</v>
      </c>
      <c r="AF42" s="4">
        <v>8.2302850044622708</v>
      </c>
      <c r="AG42" s="4">
        <v>12.2</v>
      </c>
    </row>
    <row r="43" spans="1:33" ht="16.5" thickTop="1" thickBot="1" x14ac:dyDescent="0.3">
      <c r="A43" s="17"/>
      <c r="AE43" s="3">
        <v>39</v>
      </c>
      <c r="AF43" s="4">
        <v>8.4414109024806692</v>
      </c>
      <c r="AG43" s="4">
        <v>12.5</v>
      </c>
    </row>
    <row r="44" spans="1:33" ht="16.5" thickTop="1" thickBot="1" x14ac:dyDescent="0.3">
      <c r="A44" s="17"/>
      <c r="AE44" s="3">
        <v>40</v>
      </c>
      <c r="AF44" s="4">
        <v>8.6525368004990693</v>
      </c>
      <c r="AG44" s="4">
        <v>12.8</v>
      </c>
    </row>
    <row r="45" spans="1:33" ht="16.5" thickTop="1" thickBot="1" x14ac:dyDescent="0.3">
      <c r="A45" s="17"/>
      <c r="AE45" s="3">
        <v>41</v>
      </c>
      <c r="AF45" s="4">
        <v>8.8636626985174694</v>
      </c>
      <c r="AG45" s="4">
        <v>13.1</v>
      </c>
    </row>
    <row r="46" spans="1:33" ht="15.75" customHeight="1" thickTop="1" thickBot="1" x14ac:dyDescent="0.3">
      <c r="A46" s="17"/>
      <c r="AE46" s="3">
        <v>42</v>
      </c>
      <c r="AF46" s="4">
        <v>9.0747885965358694</v>
      </c>
      <c r="AG46" s="4">
        <v>13.7</v>
      </c>
    </row>
    <row r="47" spans="1:33" ht="16.5" thickTop="1" thickBot="1" x14ac:dyDescent="0.3">
      <c r="A47" s="17"/>
      <c r="AE47" s="3">
        <v>43</v>
      </c>
      <c r="AF47" s="4">
        <v>9.2859144945542695</v>
      </c>
      <c r="AG47" s="4">
        <v>17</v>
      </c>
    </row>
    <row r="48" spans="1:33" ht="16.5" thickTop="1" thickBot="1" x14ac:dyDescent="0.3">
      <c r="A48" s="17"/>
      <c r="AE48" s="3">
        <v>44</v>
      </c>
      <c r="AF48" s="4">
        <v>9.4970403925726696</v>
      </c>
      <c r="AG48" s="4">
        <v>17.3</v>
      </c>
    </row>
    <row r="49" spans="1:33" ht="33" customHeight="1" thickTop="1" thickBot="1" x14ac:dyDescent="0.3">
      <c r="A49" s="17"/>
      <c r="AE49" s="3">
        <v>45</v>
      </c>
      <c r="AF49" s="4">
        <v>9.7081662905910697</v>
      </c>
      <c r="AG49" s="4">
        <v>17.899999999999999</v>
      </c>
    </row>
    <row r="50" spans="1:33" ht="16.5" thickTop="1" thickBot="1" x14ac:dyDescent="0.3">
      <c r="A50" s="17"/>
      <c r="AE50" s="3">
        <v>46</v>
      </c>
      <c r="AF50" s="4">
        <v>9.9192921886094698</v>
      </c>
      <c r="AG50" s="4">
        <v>18.2</v>
      </c>
    </row>
    <row r="51" spans="1:33" ht="33.75" customHeight="1" thickTop="1" thickBot="1" x14ac:dyDescent="0.3">
      <c r="A51" s="17"/>
      <c r="AE51" s="3">
        <v>47</v>
      </c>
      <c r="AF51" s="4">
        <v>10.1304180866279</v>
      </c>
      <c r="AG51" s="4">
        <v>18.5</v>
      </c>
    </row>
    <row r="52" spans="1:33" ht="16.5" thickTop="1" thickBot="1" x14ac:dyDescent="0.3">
      <c r="A52" s="17"/>
      <c r="AE52" s="3">
        <v>48</v>
      </c>
      <c r="AF52" s="4">
        <v>10.3415439846463</v>
      </c>
      <c r="AG52" s="4">
        <v>18.8</v>
      </c>
    </row>
    <row r="53" spans="1:33" ht="15" customHeight="1" thickTop="1" thickBot="1" x14ac:dyDescent="0.3">
      <c r="A53" s="17"/>
      <c r="AE53" s="3">
        <v>49</v>
      </c>
      <c r="AF53" s="4">
        <v>10.5526698826647</v>
      </c>
      <c r="AG53" s="4">
        <v>19.100000000000001</v>
      </c>
    </row>
    <row r="54" spans="1:33" ht="16.5" thickTop="1" thickBot="1" x14ac:dyDescent="0.3">
      <c r="A54" s="17"/>
      <c r="AE54" s="3">
        <v>50</v>
      </c>
      <c r="AF54" s="4">
        <v>10.7637957806831</v>
      </c>
      <c r="AG54" s="4">
        <v>19.399999999999999</v>
      </c>
    </row>
    <row r="55" spans="1:33" ht="16.5" thickTop="1" thickBot="1" x14ac:dyDescent="0.3">
      <c r="A55" s="17"/>
      <c r="AE55" s="3">
        <v>51</v>
      </c>
      <c r="AF55" s="4">
        <v>10.9749216787015</v>
      </c>
      <c r="AG55" s="4">
        <v>20</v>
      </c>
    </row>
    <row r="56" spans="1:33" ht="16.5" thickTop="1" thickBot="1" x14ac:dyDescent="0.3">
      <c r="A56" s="17"/>
      <c r="AE56" s="3">
        <v>52</v>
      </c>
      <c r="AF56" s="4">
        <v>11.186047576719901</v>
      </c>
      <c r="AG56" s="4">
        <v>22.4</v>
      </c>
    </row>
    <row r="57" spans="1:33" ht="16.5" thickTop="1" thickBot="1" x14ac:dyDescent="0.3">
      <c r="A57" s="17"/>
      <c r="AE57" s="3">
        <v>53</v>
      </c>
      <c r="AF57" s="4">
        <v>11.397173474738301</v>
      </c>
      <c r="AG57" s="4">
        <v>22.7</v>
      </c>
    </row>
    <row r="58" spans="1:33" ht="16.5" thickTop="1" thickBot="1" x14ac:dyDescent="0.3">
      <c r="A58" s="17"/>
      <c r="AE58" s="3">
        <v>54</v>
      </c>
      <c r="AF58" s="4">
        <v>11.608299372756701</v>
      </c>
      <c r="AG58" s="4">
        <v>23</v>
      </c>
    </row>
    <row r="59" spans="1:33" ht="16.5" thickTop="1" thickBot="1" x14ac:dyDescent="0.3">
      <c r="A59" s="17"/>
      <c r="AE59" s="3">
        <v>55</v>
      </c>
      <c r="AF59" s="4">
        <v>11.819425270775101</v>
      </c>
      <c r="AG59" s="4">
        <v>23.3</v>
      </c>
    </row>
    <row r="60" spans="1:33" ht="16.5" thickTop="1" thickBot="1" x14ac:dyDescent="0.3">
      <c r="A60" s="17"/>
      <c r="AE60" s="3">
        <v>56</v>
      </c>
      <c r="AF60" s="4">
        <v>12.030551168793499</v>
      </c>
      <c r="AG60" s="4">
        <v>23.6</v>
      </c>
    </row>
    <row r="61" spans="1:33" ht="16.5" thickTop="1" thickBot="1" x14ac:dyDescent="0.3">
      <c r="A61" s="17"/>
      <c r="AE61" s="3">
        <v>57</v>
      </c>
      <c r="AF61" s="4">
        <v>12.241677066811899</v>
      </c>
      <c r="AG61" s="4">
        <v>23.9</v>
      </c>
    </row>
    <row r="62" spans="1:33" ht="16.5" thickTop="1" thickBot="1" x14ac:dyDescent="0.3">
      <c r="A62" s="17"/>
      <c r="AE62" s="3">
        <v>58</v>
      </c>
      <c r="AF62" s="4">
        <v>12.452802964830299</v>
      </c>
      <c r="AG62" s="4">
        <v>24.2</v>
      </c>
    </row>
    <row r="63" spans="1:33" ht="16.5" thickTop="1" thickBot="1" x14ac:dyDescent="0.3">
      <c r="A63" s="17"/>
      <c r="AE63" s="3">
        <v>59</v>
      </c>
      <c r="AF63" s="4">
        <v>12.663928862848699</v>
      </c>
      <c r="AG63" s="4">
        <v>24.5</v>
      </c>
    </row>
    <row r="64" spans="1:33" ht="16.5" thickTop="1" thickBot="1" x14ac:dyDescent="0.3">
      <c r="A64" s="17"/>
      <c r="AE64" s="3">
        <v>60</v>
      </c>
      <c r="AF64" s="4">
        <v>12.8750547608671</v>
      </c>
      <c r="AG64" s="4">
        <v>24.8</v>
      </c>
    </row>
    <row r="65" spans="1:33" ht="16.5" thickTop="1" thickBot="1" x14ac:dyDescent="0.3">
      <c r="A65" s="17"/>
      <c r="AE65" s="3">
        <v>61</v>
      </c>
      <c r="AF65" s="4">
        <v>13.0861806588855</v>
      </c>
      <c r="AG65" s="4">
        <v>25.1</v>
      </c>
    </row>
    <row r="66" spans="1:33" ht="16.5" thickTop="1" thickBot="1" x14ac:dyDescent="0.3">
      <c r="A66" s="17"/>
      <c r="AE66" s="3">
        <v>62</v>
      </c>
      <c r="AF66" s="4">
        <v>13.2973065569039</v>
      </c>
      <c r="AG66" s="4">
        <v>25.4</v>
      </c>
    </row>
    <row r="67" spans="1:33" ht="16.5" thickTop="1" thickBot="1" x14ac:dyDescent="0.3">
      <c r="A67" s="17"/>
      <c r="AE67" s="3">
        <v>63</v>
      </c>
      <c r="AF67" s="4">
        <v>13.5084324549223</v>
      </c>
      <c r="AG67" s="4">
        <v>25.7</v>
      </c>
    </row>
    <row r="68" spans="1:33" ht="16.5" thickTop="1" thickBot="1" x14ac:dyDescent="0.3">
      <c r="A68" s="17"/>
      <c r="AE68" s="3">
        <v>64</v>
      </c>
      <c r="AF68" s="4">
        <v>13.7195583529407</v>
      </c>
      <c r="AG68" s="4">
        <v>26</v>
      </c>
    </row>
    <row r="69" spans="1:33" ht="16.5" thickTop="1" thickBot="1" x14ac:dyDescent="0.3">
      <c r="A69" s="17"/>
      <c r="AE69" s="3">
        <v>65</v>
      </c>
      <c r="AF69" s="4">
        <v>13.9306842509591</v>
      </c>
      <c r="AG69" s="4">
        <v>26.3</v>
      </c>
    </row>
    <row r="70" spans="1:33" ht="16.5" thickTop="1" thickBot="1" x14ac:dyDescent="0.3">
      <c r="A70" s="17"/>
      <c r="AE70" s="3">
        <v>66</v>
      </c>
      <c r="AF70" s="4">
        <v>14.1418101489775</v>
      </c>
      <c r="AG70" s="4">
        <v>26.6</v>
      </c>
    </row>
    <row r="71" spans="1:33" ht="16.5" thickTop="1" thickBot="1" x14ac:dyDescent="0.3">
      <c r="A71" s="17"/>
      <c r="AE71" s="3">
        <v>67</v>
      </c>
      <c r="AF71" s="4">
        <v>14.3529360469959</v>
      </c>
      <c r="AG71" s="4">
        <v>26.9</v>
      </c>
    </row>
    <row r="72" spans="1:33" ht="16.5" thickTop="1" thickBot="1" x14ac:dyDescent="0.3">
      <c r="A72" s="17"/>
      <c r="AE72" s="3">
        <v>68</v>
      </c>
      <c r="AF72" s="4">
        <v>14.5640619450143</v>
      </c>
      <c r="AG72" s="4">
        <v>27.2</v>
      </c>
    </row>
    <row r="73" spans="1:33" ht="16.5" thickTop="1" thickBot="1" x14ac:dyDescent="0.3">
      <c r="A73" s="17"/>
      <c r="AE73" s="3">
        <v>69</v>
      </c>
      <c r="AF73" s="4">
        <v>14.7751878430327</v>
      </c>
      <c r="AG73" s="4">
        <v>27.5</v>
      </c>
    </row>
    <row r="74" spans="1:33" ht="16.5" thickTop="1" thickBot="1" x14ac:dyDescent="0.3">
      <c r="A74" s="17"/>
      <c r="AE74" s="3">
        <v>70</v>
      </c>
      <c r="AF74" s="4">
        <v>14.9863137410511</v>
      </c>
      <c r="AG74" s="4">
        <v>27.8</v>
      </c>
    </row>
    <row r="75" spans="1:33" ht="16.5" thickTop="1" thickBot="1" x14ac:dyDescent="0.3">
      <c r="A75" s="17"/>
      <c r="AE75" s="3">
        <v>71</v>
      </c>
      <c r="AF75" s="4">
        <v>15.197439639069501</v>
      </c>
      <c r="AG75" s="4">
        <v>28.1</v>
      </c>
    </row>
    <row r="76" spans="1:33" ht="16.5" thickTop="1" thickBot="1" x14ac:dyDescent="0.3">
      <c r="A76" s="17"/>
      <c r="AE76" s="3">
        <v>72</v>
      </c>
      <c r="AF76" s="4">
        <v>15.408565537087901</v>
      </c>
      <c r="AG76" s="4">
        <v>28.4</v>
      </c>
    </row>
    <row r="77" spans="1:33" ht="16.5" thickTop="1" thickBot="1" x14ac:dyDescent="0.3">
      <c r="A77" s="17"/>
      <c r="AE77" s="3">
        <v>73</v>
      </c>
      <c r="AF77" s="4">
        <v>15.619691435106301</v>
      </c>
      <c r="AG77" s="4">
        <v>28.7</v>
      </c>
    </row>
    <row r="78" spans="1:33" ht="16.5" thickTop="1" thickBot="1" x14ac:dyDescent="0.3">
      <c r="A78" s="17"/>
      <c r="AE78" s="3">
        <v>74</v>
      </c>
      <c r="AF78" s="4">
        <v>15.830817333124701</v>
      </c>
      <c r="AG78" s="4">
        <v>29</v>
      </c>
    </row>
    <row r="79" spans="1:33" ht="16.5" thickTop="1" thickBot="1" x14ac:dyDescent="0.3">
      <c r="A79" s="17"/>
      <c r="AE79" s="3">
        <v>75</v>
      </c>
      <c r="AF79" s="4">
        <v>16.041943231143101</v>
      </c>
      <c r="AG79" s="4">
        <v>29.3</v>
      </c>
    </row>
    <row r="80" spans="1:33" ht="16.5" thickTop="1" thickBot="1" x14ac:dyDescent="0.3">
      <c r="A80" s="17"/>
      <c r="AE80" s="3">
        <v>76</v>
      </c>
      <c r="AF80" s="4">
        <v>16.253069129161499</v>
      </c>
      <c r="AG80" s="4">
        <v>29.6</v>
      </c>
    </row>
    <row r="81" spans="1:33" ht="16.5" thickTop="1" thickBot="1" x14ac:dyDescent="0.3">
      <c r="A81" s="17"/>
      <c r="N81" s="17"/>
      <c r="O81" s="22"/>
      <c r="P81" s="22"/>
      <c r="Q81" s="22"/>
      <c r="AE81" s="3">
        <v>77</v>
      </c>
      <c r="AF81" s="4">
        <v>16.464195027179901</v>
      </c>
      <c r="AG81" s="4">
        <v>30.2</v>
      </c>
    </row>
    <row r="82" spans="1:33" ht="16.5" thickTop="1" thickBot="1" x14ac:dyDescent="0.3">
      <c r="A82" s="17"/>
      <c r="N82" s="17"/>
      <c r="O82" s="22"/>
      <c r="P82" s="22"/>
      <c r="Q82" s="22"/>
      <c r="AE82" s="3">
        <v>78</v>
      </c>
      <c r="AF82" s="4">
        <v>16.675320925198299</v>
      </c>
      <c r="AG82" s="4">
        <v>32.9</v>
      </c>
    </row>
    <row r="83" spans="1:33" ht="16.5" thickTop="1" thickBot="1" x14ac:dyDescent="0.3">
      <c r="A83" s="17"/>
      <c r="N83" s="17"/>
      <c r="O83" s="22"/>
      <c r="P83" s="22"/>
      <c r="Q83" s="22"/>
      <c r="AE83" s="3">
        <v>79</v>
      </c>
      <c r="AF83" s="4">
        <v>16.886446823216701</v>
      </c>
      <c r="AG83" s="4">
        <v>33.200000000000003</v>
      </c>
    </row>
    <row r="84" spans="1:33" ht="33" customHeight="1" thickTop="1" thickBot="1" x14ac:dyDescent="0.3">
      <c r="A84" s="17"/>
      <c r="N84" s="17"/>
      <c r="O84" s="22"/>
      <c r="P84" s="22"/>
      <c r="Q84" s="22"/>
      <c r="AE84" s="3">
        <v>80</v>
      </c>
      <c r="AF84" s="4">
        <v>17.0975727212351</v>
      </c>
      <c r="AG84" s="4">
        <v>33.5</v>
      </c>
    </row>
    <row r="85" spans="1:33" ht="16.5" thickTop="1" thickBot="1" x14ac:dyDescent="0.3">
      <c r="A85" s="17"/>
      <c r="N85" s="17"/>
      <c r="O85" s="22"/>
      <c r="P85" s="22"/>
      <c r="Q85" s="22"/>
      <c r="AE85" s="3">
        <v>81</v>
      </c>
      <c r="AF85" s="4">
        <v>17.308698619253502</v>
      </c>
      <c r="AG85" s="4">
        <v>33.799999999999997</v>
      </c>
    </row>
    <row r="86" spans="1:33" ht="16.5" thickTop="1" thickBot="1" x14ac:dyDescent="0.3">
      <c r="A86" s="17"/>
      <c r="N86" s="17"/>
      <c r="O86" s="22"/>
      <c r="P86" s="22"/>
      <c r="Q86" s="22"/>
      <c r="AE86" s="3">
        <v>82</v>
      </c>
      <c r="AF86" s="4">
        <v>17.5198245172719</v>
      </c>
      <c r="AG86" s="4">
        <v>34.1</v>
      </c>
    </row>
    <row r="87" spans="1:33" ht="16.5" thickTop="1" thickBot="1" x14ac:dyDescent="0.3">
      <c r="A87" s="17"/>
      <c r="N87" s="17"/>
      <c r="O87" s="22"/>
      <c r="P87" s="22"/>
      <c r="Q87" s="22"/>
      <c r="AE87" s="3">
        <v>83</v>
      </c>
      <c r="AF87" s="4">
        <v>17.730950415290302</v>
      </c>
      <c r="AG87" s="4">
        <v>34.4</v>
      </c>
    </row>
    <row r="88" spans="1:33" ht="16.5" thickTop="1" thickBot="1" x14ac:dyDescent="0.3">
      <c r="A88" s="17"/>
      <c r="N88" s="17"/>
      <c r="O88" s="22"/>
      <c r="P88" s="22"/>
      <c r="Q88" s="22"/>
      <c r="AE88" s="3">
        <v>84</v>
      </c>
      <c r="AF88" s="4">
        <v>17.9420763133087</v>
      </c>
      <c r="AG88" s="4">
        <v>34.700000000000003</v>
      </c>
    </row>
    <row r="89" spans="1:33" ht="16.5" thickTop="1" thickBot="1" x14ac:dyDescent="0.3">
      <c r="A89" s="17"/>
      <c r="N89" s="17"/>
      <c r="O89" s="22"/>
      <c r="P89" s="22"/>
      <c r="Q89" s="22"/>
      <c r="AE89" s="3">
        <v>85</v>
      </c>
      <c r="AF89" s="4">
        <v>18.153202211327098</v>
      </c>
      <c r="AG89" s="4">
        <v>35</v>
      </c>
    </row>
    <row r="90" spans="1:33" ht="16.5" thickTop="1" thickBot="1" x14ac:dyDescent="0.3">
      <c r="A90" s="17"/>
      <c r="N90" s="17"/>
      <c r="O90" s="22"/>
      <c r="P90" s="22"/>
      <c r="Q90" s="22"/>
      <c r="AE90" s="3">
        <v>86</v>
      </c>
      <c r="AF90" s="4">
        <v>18.3643281093455</v>
      </c>
      <c r="AG90" s="4">
        <v>37.1</v>
      </c>
    </row>
    <row r="91" spans="1:33" ht="16.5" thickTop="1" thickBot="1" x14ac:dyDescent="0.3">
      <c r="A91" s="17"/>
      <c r="N91" s="17"/>
      <c r="O91" s="22"/>
      <c r="P91" s="22"/>
      <c r="Q91" s="22"/>
      <c r="AE91" s="3">
        <v>87</v>
      </c>
      <c r="AF91" s="4">
        <v>18.575454007363899</v>
      </c>
      <c r="AG91" s="4">
        <v>37.4</v>
      </c>
    </row>
    <row r="92" spans="1:33" ht="16.5" thickTop="1" thickBot="1" x14ac:dyDescent="0.3">
      <c r="A92" s="17"/>
      <c r="N92" s="17"/>
      <c r="O92" s="22"/>
      <c r="P92" s="22"/>
      <c r="Q92" s="22"/>
      <c r="AE92" s="3">
        <v>88</v>
      </c>
      <c r="AF92" s="4">
        <v>18.7865799053823</v>
      </c>
      <c r="AG92" s="4">
        <v>37.700000000000003</v>
      </c>
    </row>
    <row r="93" spans="1:33" ht="16.5" thickTop="1" thickBot="1" x14ac:dyDescent="0.3">
      <c r="A93" s="17"/>
      <c r="N93" s="17"/>
      <c r="O93" s="22"/>
      <c r="P93" s="22"/>
      <c r="Q93" s="22"/>
      <c r="AE93" s="3">
        <v>89</v>
      </c>
      <c r="AF93" s="4">
        <v>18.997705803400699</v>
      </c>
      <c r="AG93" s="4">
        <v>38.299999999999997</v>
      </c>
    </row>
    <row r="94" spans="1:33" ht="16.5" thickTop="1" thickBot="1" x14ac:dyDescent="0.3">
      <c r="A94" s="17"/>
      <c r="N94" s="17"/>
      <c r="O94" s="22"/>
      <c r="P94" s="22"/>
      <c r="Q94" s="22"/>
      <c r="AE94" s="3">
        <v>90</v>
      </c>
      <c r="AF94" s="4">
        <v>19.208831701419101</v>
      </c>
      <c r="AG94" s="4">
        <v>38.6</v>
      </c>
    </row>
    <row r="95" spans="1:33" ht="16.5" thickTop="1" thickBot="1" x14ac:dyDescent="0.3">
      <c r="A95" s="17"/>
      <c r="N95" s="17"/>
      <c r="O95" s="22"/>
      <c r="P95" s="22"/>
      <c r="Q95" s="22"/>
      <c r="AE95" s="3">
        <v>91</v>
      </c>
      <c r="AF95" s="4">
        <v>19.419957599437499</v>
      </c>
      <c r="AG95" s="4">
        <v>38.9</v>
      </c>
    </row>
    <row r="96" spans="1:33" ht="16.5" thickTop="1" thickBot="1" x14ac:dyDescent="0.3">
      <c r="A96" s="17"/>
      <c r="N96" s="17"/>
      <c r="O96" s="22"/>
      <c r="P96" s="22"/>
      <c r="Q96" s="22"/>
      <c r="AE96" s="3">
        <v>92</v>
      </c>
      <c r="AF96" s="4">
        <v>19.631083497455901</v>
      </c>
      <c r="AG96" s="4">
        <v>39.200000000000003</v>
      </c>
    </row>
    <row r="97" spans="1:33" ht="15" customHeight="1" thickTop="1" thickBot="1" x14ac:dyDescent="0.3">
      <c r="A97" s="17"/>
      <c r="N97" s="17"/>
      <c r="O97" s="22"/>
      <c r="P97" s="22"/>
      <c r="Q97" s="22"/>
      <c r="AE97" s="3">
        <v>93</v>
      </c>
      <c r="AF97" s="4">
        <v>19.842209395474299</v>
      </c>
      <c r="AG97" s="4">
        <v>39.5</v>
      </c>
    </row>
    <row r="98" spans="1:33" ht="16.5" thickTop="1" thickBot="1" x14ac:dyDescent="0.3">
      <c r="A98" s="17"/>
      <c r="N98" s="17"/>
      <c r="O98" s="22"/>
      <c r="P98" s="22"/>
      <c r="Q98" s="22"/>
      <c r="AE98" s="3">
        <v>94</v>
      </c>
      <c r="AF98" s="4">
        <v>20.053335293492701</v>
      </c>
      <c r="AG98" s="4">
        <v>39.799999999999997</v>
      </c>
    </row>
    <row r="99" spans="1:33" ht="16.5" thickTop="1" thickBot="1" x14ac:dyDescent="0.3">
      <c r="A99" s="17"/>
      <c r="N99" s="17"/>
      <c r="O99" s="22"/>
      <c r="P99" s="22"/>
      <c r="Q99" s="22"/>
      <c r="AE99" s="3">
        <v>95</v>
      </c>
      <c r="AF99" s="4">
        <v>20.264461191511099</v>
      </c>
      <c r="AG99" s="4">
        <v>40.1</v>
      </c>
    </row>
    <row r="100" spans="1:33" ht="16.5" thickTop="1" thickBot="1" x14ac:dyDescent="0.3">
      <c r="A100" s="17"/>
      <c r="N100" s="17"/>
      <c r="O100" s="22"/>
      <c r="P100" s="22"/>
      <c r="Q100" s="22"/>
      <c r="AE100" s="3">
        <v>96</v>
      </c>
      <c r="AF100" s="4">
        <v>20.475587089529501</v>
      </c>
      <c r="AG100" s="4">
        <v>40.4</v>
      </c>
    </row>
    <row r="101" spans="1:33" ht="16.5" thickTop="1" thickBot="1" x14ac:dyDescent="0.3">
      <c r="A101" s="17"/>
      <c r="N101" s="17"/>
      <c r="O101" s="22"/>
      <c r="P101" s="22"/>
      <c r="Q101" s="22"/>
      <c r="AE101" s="3">
        <v>97</v>
      </c>
      <c r="AF101" s="4">
        <v>20.686712987547899</v>
      </c>
      <c r="AG101" s="4">
        <v>40.700000000000003</v>
      </c>
    </row>
    <row r="102" spans="1:33" ht="16.5" thickTop="1" thickBot="1" x14ac:dyDescent="0.3">
      <c r="A102" s="17"/>
      <c r="N102" s="17"/>
      <c r="O102" s="22"/>
      <c r="P102" s="22"/>
      <c r="Q102" s="22"/>
      <c r="AE102" s="3">
        <v>98</v>
      </c>
      <c r="AF102" s="4">
        <v>20.897838885566301</v>
      </c>
      <c r="AG102" s="4">
        <v>42.5</v>
      </c>
    </row>
    <row r="103" spans="1:33" ht="16.5" thickTop="1" thickBot="1" x14ac:dyDescent="0.3">
      <c r="A103" s="17"/>
      <c r="N103" s="17"/>
      <c r="O103" s="22"/>
      <c r="P103" s="22"/>
      <c r="Q103" s="22"/>
      <c r="AE103" s="3">
        <v>99</v>
      </c>
      <c r="AF103" s="4">
        <v>21.1089647835847</v>
      </c>
      <c r="AG103" s="4">
        <v>42.8</v>
      </c>
    </row>
    <row r="104" spans="1:33" ht="16.5" thickTop="1" thickBot="1" x14ac:dyDescent="0.3">
      <c r="A104" s="17"/>
      <c r="N104" s="17"/>
      <c r="O104" s="22"/>
      <c r="P104" s="22"/>
      <c r="Q104" s="22"/>
      <c r="AE104" s="3">
        <v>100</v>
      </c>
      <c r="AF104" s="4">
        <v>21.320090681603102</v>
      </c>
      <c r="AG104" s="4">
        <v>43.1</v>
      </c>
    </row>
    <row r="105" spans="1:33" ht="16.5" thickTop="1" thickBot="1" x14ac:dyDescent="0.3">
      <c r="A105" s="17"/>
      <c r="N105" s="17"/>
      <c r="O105" s="22"/>
      <c r="P105" s="22"/>
      <c r="Q105" s="22"/>
      <c r="AE105" s="3">
        <v>101</v>
      </c>
      <c r="AF105" s="4">
        <v>21.5312165796215</v>
      </c>
      <c r="AG105" s="4">
        <v>43.4</v>
      </c>
    </row>
    <row r="106" spans="1:33" ht="16.5" thickTop="1" thickBot="1" x14ac:dyDescent="0.3">
      <c r="A106" s="17"/>
      <c r="N106" s="17"/>
      <c r="O106" s="22"/>
      <c r="P106" s="22"/>
      <c r="Q106" s="22"/>
      <c r="AE106" s="3">
        <v>102</v>
      </c>
      <c r="AF106" s="4">
        <v>21.742342477639902</v>
      </c>
      <c r="AG106" s="4">
        <v>43.7</v>
      </c>
    </row>
    <row r="107" spans="1:33" ht="16.5" thickTop="1" thickBot="1" x14ac:dyDescent="0.3">
      <c r="A107" s="17"/>
      <c r="N107" s="17"/>
      <c r="O107" s="22"/>
      <c r="P107" s="22"/>
      <c r="Q107" s="22"/>
      <c r="AE107" s="3">
        <v>103</v>
      </c>
      <c r="AF107" s="4">
        <v>21.9534683756583</v>
      </c>
      <c r="AG107" s="4">
        <v>44</v>
      </c>
    </row>
    <row r="108" spans="1:33" ht="32.25" customHeight="1" thickTop="1" thickBot="1" x14ac:dyDescent="0.3">
      <c r="A108" s="17"/>
      <c r="N108" s="17"/>
      <c r="O108" s="22"/>
      <c r="P108" s="22"/>
      <c r="Q108" s="22"/>
      <c r="AE108" s="3">
        <v>104</v>
      </c>
      <c r="AF108" s="4">
        <v>22.164594273676698</v>
      </c>
      <c r="AG108" s="4">
        <v>44.3</v>
      </c>
    </row>
    <row r="109" spans="1:33" ht="32.25" customHeight="1" thickTop="1" thickBot="1" x14ac:dyDescent="0.3">
      <c r="A109" s="17"/>
      <c r="N109" s="17"/>
      <c r="O109" s="22"/>
      <c r="P109" s="22"/>
      <c r="Q109" s="22"/>
      <c r="AE109" s="3">
        <v>105</v>
      </c>
      <c r="AF109" s="4">
        <v>22.3757201716951</v>
      </c>
      <c r="AG109" s="4">
        <v>44.6</v>
      </c>
    </row>
    <row r="110" spans="1:33" ht="16.5" thickTop="1" thickBot="1" x14ac:dyDescent="0.3">
      <c r="A110" s="17"/>
      <c r="N110" s="17"/>
      <c r="O110" s="22"/>
      <c r="P110" s="22"/>
      <c r="Q110" s="22"/>
      <c r="AE110" s="3">
        <v>106</v>
      </c>
      <c r="AF110" s="4">
        <v>22.586846069713499</v>
      </c>
      <c r="AG110" s="4">
        <v>44.9</v>
      </c>
    </row>
    <row r="111" spans="1:33" ht="16.5" thickTop="1" thickBot="1" x14ac:dyDescent="0.3">
      <c r="A111" s="17"/>
      <c r="N111" s="17"/>
      <c r="O111" s="22"/>
      <c r="P111" s="22"/>
      <c r="Q111" s="22"/>
      <c r="AE111" s="3">
        <v>107</v>
      </c>
      <c r="AF111" s="4">
        <v>22.7979719677319</v>
      </c>
      <c r="AG111" s="4">
        <v>45.2</v>
      </c>
    </row>
    <row r="112" spans="1:33" ht="16.5" thickTop="1" thickBot="1" x14ac:dyDescent="0.3">
      <c r="A112" s="17"/>
      <c r="N112" s="17"/>
      <c r="O112" s="22"/>
      <c r="P112" s="22"/>
      <c r="Q112" s="22"/>
      <c r="AE112" s="3">
        <v>108</v>
      </c>
      <c r="AF112" s="4">
        <v>23.009097865750299</v>
      </c>
      <c r="AG112" s="4">
        <v>46.7</v>
      </c>
    </row>
    <row r="113" spans="1:33" ht="16.5" thickTop="1" thickBot="1" x14ac:dyDescent="0.3">
      <c r="A113" s="17"/>
      <c r="N113" s="17"/>
      <c r="O113" s="22"/>
      <c r="P113" s="22"/>
      <c r="Q113" s="22"/>
      <c r="AE113" s="3">
        <v>109</v>
      </c>
      <c r="AF113" s="4">
        <v>23.220223763768701</v>
      </c>
      <c r="AG113" s="4">
        <v>47</v>
      </c>
    </row>
    <row r="114" spans="1:33" ht="16.5" thickTop="1" thickBot="1" x14ac:dyDescent="0.3">
      <c r="A114" s="17"/>
      <c r="N114" s="17"/>
      <c r="O114" s="22"/>
      <c r="P114" s="22"/>
      <c r="Q114" s="22"/>
      <c r="AE114" s="3">
        <v>110</v>
      </c>
      <c r="AF114" s="4">
        <v>23.431349661787099</v>
      </c>
      <c r="AG114" s="4">
        <v>47.3</v>
      </c>
    </row>
    <row r="115" spans="1:33" ht="16.5" thickTop="1" thickBot="1" x14ac:dyDescent="0.3">
      <c r="A115" s="17"/>
      <c r="N115" s="17"/>
      <c r="O115" s="22"/>
      <c r="P115" s="22"/>
      <c r="Q115" s="22"/>
      <c r="AE115" s="3">
        <v>111</v>
      </c>
      <c r="AF115" s="4">
        <v>23.642475559805501</v>
      </c>
      <c r="AG115" s="4">
        <v>47.6</v>
      </c>
    </row>
    <row r="116" spans="1:33" ht="16.5" thickTop="1" thickBot="1" x14ac:dyDescent="0.3">
      <c r="A116" s="17"/>
      <c r="N116" s="17"/>
      <c r="O116" s="22"/>
      <c r="P116" s="22"/>
      <c r="Q116" s="22"/>
      <c r="AE116" s="3">
        <v>112</v>
      </c>
      <c r="AF116" s="4">
        <v>23.853601457823899</v>
      </c>
      <c r="AG116" s="4">
        <v>47.9</v>
      </c>
    </row>
    <row r="117" spans="1:33" ht="16.5" thickTop="1" thickBot="1" x14ac:dyDescent="0.3">
      <c r="A117" s="17"/>
      <c r="N117" s="17"/>
      <c r="O117" s="22"/>
      <c r="P117" s="22"/>
      <c r="Q117" s="22"/>
      <c r="AE117" s="3">
        <v>113</v>
      </c>
      <c r="AF117" s="4">
        <v>24.064727355842301</v>
      </c>
      <c r="AG117" s="4">
        <v>48.5</v>
      </c>
    </row>
    <row r="118" spans="1:33" ht="16.5" thickTop="1" thickBot="1" x14ac:dyDescent="0.3">
      <c r="A118" s="17"/>
      <c r="N118" s="17"/>
      <c r="O118" s="22"/>
      <c r="P118" s="22"/>
      <c r="Q118" s="22"/>
      <c r="AE118" s="3">
        <v>114</v>
      </c>
      <c r="AF118" s="4">
        <v>24.275853253860699</v>
      </c>
      <c r="AG118" s="4">
        <v>49.1</v>
      </c>
    </row>
    <row r="119" spans="1:33" ht="16.5" thickTop="1" thickBot="1" x14ac:dyDescent="0.3">
      <c r="A119" s="17"/>
      <c r="N119" s="17"/>
      <c r="O119" s="22"/>
      <c r="P119" s="22"/>
      <c r="Q119" s="22"/>
      <c r="AE119" s="3">
        <v>115</v>
      </c>
      <c r="AF119" s="4">
        <v>24.486979151879101</v>
      </c>
      <c r="AG119" s="4">
        <v>49.4</v>
      </c>
    </row>
    <row r="120" spans="1:33" ht="16.5" thickTop="1" thickBot="1" x14ac:dyDescent="0.3">
      <c r="A120" s="17"/>
      <c r="N120" s="17"/>
      <c r="O120" s="22"/>
      <c r="P120" s="22"/>
      <c r="Q120" s="22"/>
      <c r="AE120" s="3">
        <v>116</v>
      </c>
      <c r="AF120" s="4">
        <v>24.698105049897499</v>
      </c>
      <c r="AG120" s="4">
        <v>50</v>
      </c>
    </row>
    <row r="121" spans="1:33" ht="16.5" thickTop="1" thickBot="1" x14ac:dyDescent="0.3">
      <c r="A121" s="17"/>
      <c r="N121" s="17"/>
      <c r="O121" s="22"/>
      <c r="P121" s="22"/>
      <c r="Q121" s="22"/>
      <c r="AE121" s="3">
        <v>117</v>
      </c>
      <c r="AF121" s="4">
        <v>24.909230947915901</v>
      </c>
      <c r="AG121" s="4">
        <v>50.3</v>
      </c>
    </row>
    <row r="122" spans="1:33" ht="16.5" thickTop="1" thickBot="1" x14ac:dyDescent="0.3">
      <c r="A122" s="17"/>
      <c r="N122" s="17"/>
      <c r="O122" s="22"/>
      <c r="P122" s="22"/>
      <c r="Q122" s="22"/>
      <c r="AE122" s="3">
        <v>118</v>
      </c>
      <c r="AF122" s="4">
        <v>25.1203568459343</v>
      </c>
      <c r="AG122" s="4">
        <v>50.6</v>
      </c>
    </row>
    <row r="123" spans="1:33" ht="16.5" thickTop="1" thickBot="1" x14ac:dyDescent="0.3">
      <c r="A123" s="17"/>
      <c r="N123" s="17"/>
      <c r="O123" s="22"/>
      <c r="P123" s="22"/>
      <c r="Q123" s="22"/>
      <c r="AE123" s="3">
        <v>119</v>
      </c>
      <c r="AF123" s="4">
        <v>25.331482743952701</v>
      </c>
      <c r="AG123" s="4">
        <v>50.9</v>
      </c>
    </row>
    <row r="124" spans="1:33" ht="16.5" thickTop="1" thickBot="1" x14ac:dyDescent="0.3">
      <c r="A124" s="17"/>
      <c r="N124" s="17"/>
      <c r="O124" s="22"/>
      <c r="P124" s="22"/>
      <c r="Q124" s="22"/>
      <c r="AE124" s="3">
        <v>120</v>
      </c>
      <c r="AF124" s="4">
        <v>25.5426086419711</v>
      </c>
      <c r="AG124" s="4">
        <v>51.2</v>
      </c>
    </row>
    <row r="125" spans="1:33" ht="16.5" thickTop="1" thickBot="1" x14ac:dyDescent="0.3">
      <c r="A125" s="17"/>
      <c r="N125" s="17"/>
      <c r="O125" s="22"/>
      <c r="P125" s="22"/>
      <c r="Q125" s="22"/>
      <c r="AE125" s="3">
        <v>121</v>
      </c>
      <c r="AF125" s="4">
        <v>25.753734539989502</v>
      </c>
      <c r="AG125" s="4">
        <v>51.5</v>
      </c>
    </row>
    <row r="126" spans="1:33" ht="16.5" thickTop="1" thickBot="1" x14ac:dyDescent="0.3">
      <c r="A126" s="17"/>
      <c r="N126" s="17"/>
      <c r="O126" s="22"/>
      <c r="P126" s="22"/>
      <c r="Q126" s="22"/>
      <c r="AE126" s="3">
        <v>122</v>
      </c>
      <c r="AF126" s="4">
        <v>25.9648604380079</v>
      </c>
      <c r="AG126" s="4">
        <v>53.3</v>
      </c>
    </row>
    <row r="127" spans="1:33" ht="16.5" thickTop="1" thickBot="1" x14ac:dyDescent="0.3">
      <c r="A127" s="17"/>
      <c r="N127" s="17"/>
      <c r="O127" s="22"/>
      <c r="P127" s="22"/>
      <c r="Q127" s="22"/>
      <c r="AE127" s="3">
        <v>123</v>
      </c>
      <c r="AF127" s="4">
        <v>26.175986336026298</v>
      </c>
      <c r="AG127" s="4">
        <v>53.6</v>
      </c>
    </row>
    <row r="128" spans="1:33" ht="16.5" thickTop="1" thickBot="1" x14ac:dyDescent="0.3">
      <c r="A128" s="17"/>
      <c r="N128" s="17"/>
      <c r="O128" s="22"/>
      <c r="P128" s="22"/>
      <c r="Q128" s="22"/>
      <c r="AE128" s="3">
        <v>124</v>
      </c>
      <c r="AF128" s="4">
        <v>26.3871122340447</v>
      </c>
      <c r="AG128" s="4">
        <v>53.9</v>
      </c>
    </row>
    <row r="129" spans="1:33" ht="16.5" thickTop="1" thickBot="1" x14ac:dyDescent="0.3">
      <c r="A129" s="17"/>
      <c r="N129" s="17"/>
      <c r="O129" s="22"/>
      <c r="P129" s="22"/>
      <c r="Q129" s="22"/>
      <c r="AE129" s="3">
        <v>125</v>
      </c>
      <c r="AF129" s="4">
        <v>26.598238132063099</v>
      </c>
      <c r="AG129" s="4">
        <v>54.2</v>
      </c>
    </row>
    <row r="130" spans="1:33" ht="16.5" thickTop="1" thickBot="1" x14ac:dyDescent="0.3">
      <c r="A130" s="17"/>
      <c r="N130" s="17"/>
      <c r="O130" s="22"/>
      <c r="P130" s="22"/>
      <c r="Q130" s="22"/>
      <c r="AE130" s="3">
        <v>126</v>
      </c>
      <c r="AF130" s="4">
        <v>26.8093640300815</v>
      </c>
      <c r="AG130" s="4">
        <v>54.5</v>
      </c>
    </row>
    <row r="131" spans="1:33" ht="16.5" thickTop="1" thickBot="1" x14ac:dyDescent="0.3">
      <c r="A131" s="17"/>
      <c r="N131" s="17"/>
      <c r="O131" s="22"/>
      <c r="P131" s="22"/>
      <c r="Q131" s="22"/>
      <c r="AE131" s="3">
        <v>127</v>
      </c>
      <c r="AF131" s="4">
        <v>27.020489928099899</v>
      </c>
      <c r="AG131" s="4">
        <v>54.8</v>
      </c>
    </row>
    <row r="132" spans="1:33" ht="16.5" thickTop="1" thickBot="1" x14ac:dyDescent="0.3">
      <c r="A132" s="17"/>
      <c r="N132" s="17"/>
      <c r="O132" s="22"/>
      <c r="P132" s="22"/>
      <c r="Q132" s="22"/>
      <c r="AE132" s="3">
        <v>128</v>
      </c>
      <c r="AF132" s="4">
        <v>27.231615826118301</v>
      </c>
      <c r="AG132" s="4">
        <v>56.6</v>
      </c>
    </row>
    <row r="133" spans="1:33" ht="29.25" customHeight="1" thickTop="1" thickBot="1" x14ac:dyDescent="0.3">
      <c r="A133" s="17"/>
      <c r="N133" s="17"/>
      <c r="O133" s="22"/>
      <c r="P133" s="22"/>
      <c r="Q133" s="22"/>
      <c r="AE133" s="3">
        <v>129</v>
      </c>
      <c r="AF133" s="4">
        <v>27.442741724136699</v>
      </c>
      <c r="AG133" s="4">
        <v>56.9</v>
      </c>
    </row>
    <row r="134" spans="1:33" ht="16.5" thickTop="1" thickBot="1" x14ac:dyDescent="0.3">
      <c r="A134" s="17"/>
      <c r="N134" s="17"/>
      <c r="O134" s="22"/>
      <c r="P134" s="22"/>
      <c r="Q134" s="22"/>
      <c r="AE134" s="3">
        <v>130</v>
      </c>
      <c r="AF134" s="4">
        <v>27.653867622155101</v>
      </c>
      <c r="AG134" s="4">
        <v>57.2</v>
      </c>
    </row>
    <row r="135" spans="1:33" ht="16.5" thickTop="1" thickBot="1" x14ac:dyDescent="0.3">
      <c r="A135" s="17"/>
      <c r="N135" s="17"/>
      <c r="O135" s="22"/>
      <c r="P135" s="22"/>
      <c r="Q135" s="22"/>
      <c r="AE135" s="3">
        <v>131</v>
      </c>
      <c r="AF135" s="4">
        <v>27.864993520173499</v>
      </c>
      <c r="AG135" s="4">
        <v>57.5</v>
      </c>
    </row>
    <row r="136" spans="1:33" ht="16.5" thickTop="1" thickBot="1" x14ac:dyDescent="0.3">
      <c r="A136" s="17"/>
      <c r="N136" s="17"/>
      <c r="O136" s="22"/>
      <c r="P136" s="22"/>
      <c r="Q136" s="22"/>
      <c r="AE136" s="3">
        <v>132</v>
      </c>
      <c r="AF136" s="4">
        <v>28.076119418191901</v>
      </c>
      <c r="AG136" s="4">
        <v>57.8</v>
      </c>
    </row>
    <row r="137" spans="1:33" ht="16.5" thickTop="1" thickBot="1" x14ac:dyDescent="0.3">
      <c r="A137" s="17"/>
      <c r="N137" s="17"/>
      <c r="O137" s="22"/>
      <c r="P137" s="22"/>
      <c r="Q137" s="22"/>
      <c r="AE137" s="3">
        <v>133</v>
      </c>
      <c r="AF137" s="4">
        <v>28.287245316210299</v>
      </c>
      <c r="AG137" s="4">
        <v>58.1</v>
      </c>
    </row>
    <row r="138" spans="1:33" ht="16.5" thickTop="1" thickBot="1" x14ac:dyDescent="0.3">
      <c r="A138" s="17"/>
      <c r="N138" s="17"/>
      <c r="O138" s="22"/>
      <c r="P138" s="22"/>
      <c r="Q138" s="22"/>
      <c r="AE138" s="3">
        <v>134</v>
      </c>
      <c r="AF138" s="4">
        <v>28.498371214228701</v>
      </c>
      <c r="AG138" s="4">
        <v>58.4</v>
      </c>
    </row>
    <row r="139" spans="1:33" ht="16.5" thickTop="1" thickBot="1" x14ac:dyDescent="0.3">
      <c r="A139" s="17"/>
      <c r="N139" s="17"/>
      <c r="O139" s="22"/>
      <c r="P139" s="22"/>
      <c r="Q139" s="22"/>
      <c r="AE139" s="3">
        <v>135</v>
      </c>
      <c r="AF139" s="4">
        <v>28.709497112247099</v>
      </c>
      <c r="AG139" s="4">
        <v>60.5</v>
      </c>
    </row>
    <row r="140" spans="1:33" ht="16.5" thickTop="1" thickBot="1" x14ac:dyDescent="0.3">
      <c r="A140" s="17"/>
      <c r="N140" s="17"/>
      <c r="O140" s="22"/>
      <c r="P140" s="22"/>
      <c r="Q140" s="22"/>
      <c r="AE140" s="3">
        <v>136</v>
      </c>
      <c r="AF140" s="4">
        <v>28.920623010265501</v>
      </c>
      <c r="AG140" s="4">
        <v>60.8</v>
      </c>
    </row>
    <row r="141" spans="1:33" ht="16.5" thickTop="1" thickBot="1" x14ac:dyDescent="0.3">
      <c r="A141" s="17"/>
      <c r="N141" s="17"/>
      <c r="O141" s="22"/>
      <c r="P141" s="22"/>
      <c r="Q141" s="22"/>
      <c r="AE141" s="3">
        <v>137</v>
      </c>
      <c r="AF141" s="4">
        <v>29.1317489082839</v>
      </c>
      <c r="AG141" s="4">
        <v>61.1</v>
      </c>
    </row>
    <row r="142" spans="1:33" ht="16.5" thickTop="1" thickBot="1" x14ac:dyDescent="0.3">
      <c r="A142" s="17"/>
      <c r="N142" s="17"/>
      <c r="O142" s="22"/>
      <c r="P142" s="22"/>
      <c r="Q142" s="22"/>
      <c r="AE142" s="3">
        <v>138</v>
      </c>
      <c r="AF142" s="4">
        <v>29.342874806302301</v>
      </c>
      <c r="AG142" s="4">
        <v>61.7</v>
      </c>
    </row>
    <row r="143" spans="1:33" ht="16.5" thickTop="1" thickBot="1" x14ac:dyDescent="0.3">
      <c r="A143" s="17"/>
      <c r="N143" s="17"/>
      <c r="O143" s="22"/>
      <c r="P143" s="22"/>
      <c r="Q143" s="22"/>
      <c r="AE143" s="3">
        <v>139</v>
      </c>
      <c r="AF143" s="4">
        <v>29.5540007043207</v>
      </c>
      <c r="AG143" s="4">
        <v>62</v>
      </c>
    </row>
    <row r="144" spans="1:33" ht="16.5" thickTop="1" thickBot="1" x14ac:dyDescent="0.3">
      <c r="A144" s="17"/>
      <c r="N144" s="17"/>
      <c r="O144" s="22"/>
      <c r="P144" s="22"/>
      <c r="Q144" s="22"/>
      <c r="AE144" s="3">
        <v>140</v>
      </c>
      <c r="AF144" s="4">
        <v>29.765126602339102</v>
      </c>
      <c r="AG144" s="4">
        <v>62.3</v>
      </c>
    </row>
    <row r="145" spans="1:33" ht="16.5" thickTop="1" thickBot="1" x14ac:dyDescent="0.3">
      <c r="A145" s="17"/>
      <c r="N145" s="17"/>
      <c r="O145" s="22"/>
      <c r="P145" s="22"/>
      <c r="Q145" s="22"/>
      <c r="AE145" s="3">
        <v>141</v>
      </c>
      <c r="AF145" s="4">
        <v>29.9762525003575</v>
      </c>
      <c r="AG145" s="4">
        <v>62.6</v>
      </c>
    </row>
    <row r="146" spans="1:33" ht="16.5" thickTop="1" thickBot="1" x14ac:dyDescent="0.3">
      <c r="A146" s="17"/>
      <c r="N146" s="17"/>
      <c r="O146" s="22"/>
      <c r="P146" s="22"/>
      <c r="Q146" s="22"/>
      <c r="AE146" s="3">
        <v>142</v>
      </c>
      <c r="AF146" s="4">
        <v>30.187378398375898</v>
      </c>
      <c r="AG146" s="4">
        <v>62.9</v>
      </c>
    </row>
    <row r="147" spans="1:33" ht="16.5" thickTop="1" thickBot="1" x14ac:dyDescent="0.3">
      <c r="A147" s="17"/>
      <c r="N147" s="17"/>
      <c r="O147" s="22"/>
      <c r="P147" s="22"/>
      <c r="Q147" s="22"/>
      <c r="AE147" s="3">
        <v>143</v>
      </c>
      <c r="AF147" s="4">
        <v>30.3985042963943</v>
      </c>
      <c r="AG147" s="4">
        <v>63.2</v>
      </c>
    </row>
    <row r="148" spans="1:33" ht="16.5" thickTop="1" thickBot="1" x14ac:dyDescent="0.3">
      <c r="A148" s="17"/>
      <c r="N148" s="17"/>
      <c r="O148" s="22"/>
      <c r="P148" s="22"/>
      <c r="Q148" s="22"/>
      <c r="AE148" s="3">
        <v>144</v>
      </c>
      <c r="AF148" s="4">
        <v>30.609630194412699</v>
      </c>
      <c r="AG148" s="4">
        <v>63.8</v>
      </c>
    </row>
    <row r="149" spans="1:33" ht="16.5" thickTop="1" thickBot="1" x14ac:dyDescent="0.3">
      <c r="A149" s="17"/>
      <c r="N149" s="17"/>
      <c r="O149" s="22"/>
      <c r="P149" s="22"/>
      <c r="Q149" s="22"/>
      <c r="AE149" s="3">
        <v>145</v>
      </c>
      <c r="AF149" s="4">
        <v>30.8207560924311</v>
      </c>
      <c r="AG149" s="4">
        <v>64.099999999999994</v>
      </c>
    </row>
    <row r="150" spans="1:33" ht="16.5" thickTop="1" thickBot="1" x14ac:dyDescent="0.3">
      <c r="A150" s="17"/>
      <c r="N150" s="17"/>
      <c r="O150" s="22"/>
      <c r="P150" s="22"/>
      <c r="Q150" s="22"/>
      <c r="AE150" s="3">
        <v>146</v>
      </c>
      <c r="AF150" s="4">
        <v>31.031881990449499</v>
      </c>
      <c r="AG150" s="4">
        <v>64.400000000000006</v>
      </c>
    </row>
    <row r="151" spans="1:33" ht="16.5" thickTop="1" thickBot="1" x14ac:dyDescent="0.3">
      <c r="A151" s="17"/>
      <c r="N151" s="17"/>
      <c r="O151" s="22"/>
      <c r="P151" s="22"/>
      <c r="Q151" s="22"/>
      <c r="AE151" s="3">
        <v>147</v>
      </c>
      <c r="AF151" s="4">
        <v>31.243007888467901</v>
      </c>
      <c r="AG151" s="4">
        <v>64.7</v>
      </c>
    </row>
    <row r="152" spans="1:33" ht="16.5" thickTop="1" thickBot="1" x14ac:dyDescent="0.3">
      <c r="A152" s="17"/>
      <c r="N152" s="17"/>
      <c r="O152" s="22"/>
      <c r="P152" s="22"/>
      <c r="Q152" s="22"/>
      <c r="AE152" s="3">
        <v>148</v>
      </c>
      <c r="AF152" s="4">
        <v>31.454133786486299</v>
      </c>
      <c r="AG152" s="4">
        <v>65</v>
      </c>
    </row>
    <row r="153" spans="1:33" ht="16.5" thickTop="1" thickBot="1" x14ac:dyDescent="0.3">
      <c r="A153" s="17"/>
      <c r="N153" s="17"/>
      <c r="O153" s="22"/>
      <c r="P153" s="22"/>
      <c r="Q153" s="22"/>
      <c r="AE153" s="3">
        <v>149</v>
      </c>
      <c r="AF153" s="4">
        <v>31.665259684504701</v>
      </c>
      <c r="AG153" s="4">
        <v>65.900000000000006</v>
      </c>
    </row>
    <row r="154" spans="1:33" ht="33" customHeight="1" thickTop="1" thickBot="1" x14ac:dyDescent="0.3">
      <c r="A154" s="17"/>
      <c r="N154" s="17"/>
      <c r="O154" s="22"/>
      <c r="P154" s="22"/>
      <c r="Q154" s="22"/>
      <c r="AE154" s="3">
        <v>150</v>
      </c>
      <c r="AF154" s="4">
        <v>31.876385582523099</v>
      </c>
      <c r="AG154" s="4">
        <v>66.2</v>
      </c>
    </row>
    <row r="155" spans="1:33" ht="16.5" thickTop="1" thickBot="1" x14ac:dyDescent="0.3">
      <c r="A155" s="17"/>
      <c r="N155" s="17"/>
      <c r="O155" s="22"/>
      <c r="P155" s="22"/>
      <c r="Q155" s="22"/>
      <c r="AE155" s="3">
        <v>151</v>
      </c>
      <c r="AF155" s="4">
        <v>32.087511480541501</v>
      </c>
      <c r="AG155" s="4">
        <v>66.5</v>
      </c>
    </row>
    <row r="156" spans="1:33" ht="33" customHeight="1" thickTop="1" thickBot="1" x14ac:dyDescent="0.3">
      <c r="A156" s="17"/>
      <c r="N156" s="17"/>
      <c r="O156" s="22"/>
      <c r="P156" s="22"/>
      <c r="Q156" s="22"/>
      <c r="AE156" s="3">
        <v>152</v>
      </c>
      <c r="AF156" s="4">
        <v>32.298637378559903</v>
      </c>
      <c r="AG156" s="4">
        <v>66.8</v>
      </c>
    </row>
    <row r="157" spans="1:33" ht="16.5" thickTop="1" thickBot="1" x14ac:dyDescent="0.3">
      <c r="A157" s="17"/>
      <c r="N157" s="17"/>
      <c r="O157" s="22"/>
      <c r="P157" s="22"/>
      <c r="Q157" s="22"/>
      <c r="AE157" s="3">
        <v>153</v>
      </c>
      <c r="AF157" s="4">
        <v>32.509763276578298</v>
      </c>
      <c r="AG157" s="4">
        <v>67.099999999999994</v>
      </c>
    </row>
    <row r="158" spans="1:33" ht="16.5" thickTop="1" thickBot="1" x14ac:dyDescent="0.3">
      <c r="A158" s="17"/>
      <c r="N158" s="17"/>
      <c r="O158" s="22"/>
      <c r="P158" s="22"/>
      <c r="Q158" s="22"/>
      <c r="AE158" s="3">
        <v>154</v>
      </c>
      <c r="AF158" s="4">
        <v>32.720889174596699</v>
      </c>
      <c r="AG158" s="4">
        <v>67.7</v>
      </c>
    </row>
    <row r="159" spans="1:33" ht="16.5" thickTop="1" thickBot="1" x14ac:dyDescent="0.3">
      <c r="A159" s="22"/>
      <c r="N159" s="22"/>
      <c r="O159" s="22"/>
      <c r="P159" s="22"/>
      <c r="Q159" s="22"/>
      <c r="AE159" s="3">
        <v>155</v>
      </c>
      <c r="AF159" s="4">
        <v>32.932015072615101</v>
      </c>
      <c r="AG159" s="4">
        <v>68.3</v>
      </c>
    </row>
    <row r="160" spans="1:33" ht="16.5" thickTop="1" thickBot="1" x14ac:dyDescent="0.3">
      <c r="A160" s="17"/>
      <c r="N160" s="17"/>
      <c r="O160" s="22"/>
      <c r="P160" s="22"/>
      <c r="Q160" s="22"/>
      <c r="AE160" s="3">
        <v>156</v>
      </c>
      <c r="AF160" s="4">
        <v>33.143140970633503</v>
      </c>
      <c r="AG160" s="4">
        <v>68.599999999999994</v>
      </c>
    </row>
    <row r="161" spans="1:33" ht="16.5" thickTop="1" thickBot="1" x14ac:dyDescent="0.3">
      <c r="A161" s="17"/>
      <c r="N161" s="17"/>
      <c r="O161" s="22"/>
      <c r="P161" s="22"/>
      <c r="Q161" s="22"/>
      <c r="AE161" s="3">
        <v>157</v>
      </c>
      <c r="AF161" s="4">
        <v>33.354266868651898</v>
      </c>
      <c r="AG161" s="4">
        <v>68.900000000000006</v>
      </c>
    </row>
    <row r="162" spans="1:33" ht="16.5" thickTop="1" thickBot="1" x14ac:dyDescent="0.3">
      <c r="A162" s="17"/>
      <c r="N162" s="17"/>
      <c r="O162" s="22"/>
      <c r="P162" s="22"/>
      <c r="Q162" s="22"/>
      <c r="AE162" s="3">
        <v>158</v>
      </c>
      <c r="AF162" s="4">
        <v>33.5653927666703</v>
      </c>
      <c r="AG162" s="4">
        <v>69.2</v>
      </c>
    </row>
    <row r="163" spans="1:33" ht="16.5" thickTop="1" thickBot="1" x14ac:dyDescent="0.3">
      <c r="A163" s="17"/>
      <c r="N163" s="17"/>
      <c r="O163" s="22"/>
      <c r="P163" s="22"/>
      <c r="Q163" s="22"/>
      <c r="AE163" s="3">
        <v>159</v>
      </c>
      <c r="AF163" s="4">
        <v>33.776518664688702</v>
      </c>
      <c r="AG163" s="4">
        <v>69.5</v>
      </c>
    </row>
    <row r="164" spans="1:33" ht="16.5" thickTop="1" thickBot="1" x14ac:dyDescent="0.3">
      <c r="A164" s="17"/>
      <c r="N164" s="17"/>
      <c r="O164" s="22"/>
      <c r="P164" s="22"/>
      <c r="Q164" s="22"/>
      <c r="AE164" s="3">
        <v>160</v>
      </c>
      <c r="AF164" s="4">
        <v>33.987644562707104</v>
      </c>
      <c r="AG164" s="4">
        <v>69.8</v>
      </c>
    </row>
    <row r="165" spans="1:33" ht="16.5" thickTop="1" thickBot="1" x14ac:dyDescent="0.3">
      <c r="A165" s="17"/>
      <c r="N165" s="17"/>
      <c r="O165" s="22"/>
      <c r="P165" s="22"/>
      <c r="Q165" s="22"/>
      <c r="AE165" s="3">
        <v>161</v>
      </c>
      <c r="AF165" s="4">
        <v>34.198770460725498</v>
      </c>
      <c r="AG165" s="4">
        <v>70.400000000000006</v>
      </c>
    </row>
    <row r="166" spans="1:33" ht="16.5" thickTop="1" thickBot="1" x14ac:dyDescent="0.3">
      <c r="A166" s="17"/>
      <c r="N166" s="17"/>
      <c r="O166" s="22"/>
      <c r="P166" s="22"/>
      <c r="Q166" s="22"/>
      <c r="AE166" s="3">
        <v>162</v>
      </c>
      <c r="AF166" s="4">
        <v>34.4098963587439</v>
      </c>
      <c r="AG166" s="4">
        <v>70.7</v>
      </c>
    </row>
    <row r="167" spans="1:33" ht="16.5" thickTop="1" thickBot="1" x14ac:dyDescent="0.3">
      <c r="A167" s="17"/>
      <c r="N167" s="17"/>
      <c r="O167" s="22"/>
      <c r="P167" s="22"/>
      <c r="Q167" s="22"/>
      <c r="AE167" s="3">
        <v>163</v>
      </c>
      <c r="AF167" s="4">
        <v>34.621022256762302</v>
      </c>
      <c r="AG167" s="4"/>
    </row>
    <row r="168" spans="1:33" ht="15" customHeight="1" thickTop="1" thickBot="1" x14ac:dyDescent="0.3">
      <c r="A168" s="17"/>
      <c r="N168" s="17"/>
      <c r="O168" s="22"/>
      <c r="P168" s="22"/>
      <c r="Q168" s="22"/>
      <c r="AE168" s="3">
        <v>164</v>
      </c>
      <c r="AF168" s="4">
        <v>34.832148154780697</v>
      </c>
      <c r="AG168" s="4">
        <v>71.900000000000006</v>
      </c>
    </row>
    <row r="169" spans="1:33" ht="16.5" thickTop="1" thickBot="1" x14ac:dyDescent="0.3">
      <c r="A169" s="17"/>
      <c r="N169" s="17"/>
      <c r="O169" s="22"/>
      <c r="P169" s="22"/>
      <c r="Q169" s="22"/>
      <c r="AE169" s="3">
        <v>165</v>
      </c>
      <c r="AF169" s="4">
        <v>35.043274052799099</v>
      </c>
      <c r="AG169" s="4">
        <v>72.5</v>
      </c>
    </row>
    <row r="170" spans="1:33" ht="16.5" thickTop="1" thickBot="1" x14ac:dyDescent="0.3">
      <c r="A170" s="17"/>
      <c r="I170" s="17"/>
      <c r="J170" s="17"/>
      <c r="K170" s="17"/>
      <c r="L170" s="17"/>
      <c r="M170" s="17"/>
      <c r="N170" s="17"/>
      <c r="O170" s="22"/>
      <c r="P170" s="22"/>
      <c r="Q170" s="22"/>
      <c r="AE170" s="3">
        <v>166</v>
      </c>
      <c r="AF170" s="4">
        <v>35.254399950817501</v>
      </c>
      <c r="AG170" s="4">
        <v>72.8</v>
      </c>
    </row>
    <row r="171" spans="1:33" ht="16.5" thickTop="1" thickBot="1" x14ac:dyDescent="0.3">
      <c r="A171" s="17"/>
      <c r="I171" s="17"/>
      <c r="J171" s="17"/>
      <c r="K171" s="17"/>
      <c r="L171" s="17"/>
      <c r="M171" s="17"/>
      <c r="N171" s="17"/>
      <c r="O171" s="22"/>
      <c r="P171" s="22"/>
      <c r="Q171" s="22"/>
      <c r="AE171" s="3">
        <v>167</v>
      </c>
      <c r="AF171" s="4">
        <v>35.465525848835902</v>
      </c>
      <c r="AG171" s="4">
        <v>73.099999999999994</v>
      </c>
    </row>
    <row r="172" spans="1:33" ht="16.5" thickTop="1" thickBot="1" x14ac:dyDescent="0.3">
      <c r="A172" s="17"/>
      <c r="I172" s="17"/>
      <c r="J172" s="17"/>
      <c r="K172" s="17"/>
      <c r="L172" s="17"/>
      <c r="M172" s="17"/>
      <c r="N172" s="17"/>
      <c r="O172" s="22"/>
      <c r="P172" s="22"/>
      <c r="Q172" s="22"/>
      <c r="AE172" s="3">
        <v>168</v>
      </c>
      <c r="AF172" s="4">
        <v>35.676651746854297</v>
      </c>
      <c r="AG172" s="4">
        <v>73.400000000000006</v>
      </c>
    </row>
    <row r="173" spans="1:33" ht="16.5" thickTop="1" thickBot="1" x14ac:dyDescent="0.3">
      <c r="A173" s="17"/>
      <c r="I173" s="17"/>
      <c r="J173" s="17"/>
      <c r="K173" s="17"/>
      <c r="L173" s="17"/>
      <c r="M173" s="17"/>
      <c r="N173" s="17"/>
      <c r="O173" s="22"/>
      <c r="P173" s="22"/>
      <c r="Q173" s="22"/>
      <c r="AE173" s="3">
        <v>169</v>
      </c>
      <c r="AF173" s="4">
        <v>35.887777644872699</v>
      </c>
      <c r="AG173" s="4">
        <v>73.7</v>
      </c>
    </row>
    <row r="174" spans="1:33" ht="16.5" thickTop="1" thickBot="1" x14ac:dyDescent="0.3">
      <c r="A174" s="17"/>
      <c r="I174" s="17"/>
      <c r="J174" s="17"/>
      <c r="K174" s="17"/>
      <c r="L174" s="17"/>
      <c r="M174" s="17"/>
      <c r="N174" s="17"/>
      <c r="O174" s="22"/>
      <c r="P174" s="22"/>
      <c r="Q174" s="22"/>
      <c r="AE174" s="3">
        <v>170</v>
      </c>
      <c r="AF174" s="4">
        <v>36.098903542891101</v>
      </c>
      <c r="AG174" s="4">
        <v>74</v>
      </c>
    </row>
    <row r="175" spans="1:33" ht="16.5" thickTop="1" thickBot="1" x14ac:dyDescent="0.3">
      <c r="A175" s="17"/>
      <c r="I175" s="17"/>
      <c r="J175" s="17"/>
      <c r="K175" s="17"/>
      <c r="L175" s="17"/>
      <c r="M175" s="17"/>
      <c r="N175" s="17"/>
      <c r="O175" s="22"/>
      <c r="P175" s="22"/>
      <c r="Q175" s="22"/>
      <c r="AE175" s="3">
        <v>171</v>
      </c>
      <c r="AF175" s="4">
        <v>36.310029440909503</v>
      </c>
      <c r="AG175" s="4">
        <v>74.3</v>
      </c>
    </row>
    <row r="176" spans="1:33" ht="16.5" thickTop="1" thickBot="1" x14ac:dyDescent="0.3">
      <c r="A176" s="17"/>
      <c r="I176" s="17"/>
      <c r="J176" s="17"/>
      <c r="K176" s="17"/>
      <c r="L176" s="17"/>
      <c r="M176" s="17"/>
      <c r="N176" s="17"/>
      <c r="O176" s="22"/>
      <c r="P176" s="22"/>
      <c r="Q176" s="22"/>
      <c r="AE176" s="3">
        <v>172</v>
      </c>
      <c r="AF176" s="4">
        <v>36.521155338927898</v>
      </c>
      <c r="AG176" s="4">
        <v>74.599999999999994</v>
      </c>
    </row>
    <row r="177" spans="1:33" ht="16.5" thickTop="1" thickBot="1" x14ac:dyDescent="0.3">
      <c r="A177" s="17"/>
      <c r="I177" s="17"/>
      <c r="J177" s="17"/>
      <c r="K177" s="17"/>
      <c r="L177" s="17"/>
      <c r="M177" s="17"/>
      <c r="N177" s="17"/>
      <c r="O177" s="22"/>
      <c r="P177" s="22"/>
      <c r="Q177" s="22"/>
      <c r="AE177" s="3">
        <v>173</v>
      </c>
      <c r="AF177" s="4">
        <v>36.732281236946299</v>
      </c>
      <c r="AG177" s="4">
        <v>74.900000000000006</v>
      </c>
    </row>
    <row r="178" spans="1:33" ht="16.5" thickTop="1" thickBot="1" x14ac:dyDescent="0.3">
      <c r="A178" s="17"/>
      <c r="I178" s="17"/>
      <c r="J178" s="17"/>
      <c r="K178" s="17"/>
      <c r="L178" s="17"/>
      <c r="M178" s="17"/>
      <c r="N178" s="17"/>
      <c r="O178" s="22"/>
      <c r="P178" s="22"/>
      <c r="Q178" s="22"/>
      <c r="AE178" s="3">
        <v>174</v>
      </c>
      <c r="AF178" s="4">
        <v>36.943407134964701</v>
      </c>
      <c r="AG178" s="4">
        <v>75.2</v>
      </c>
    </row>
    <row r="179" spans="1:33" ht="16.5" thickTop="1" thickBot="1" x14ac:dyDescent="0.3">
      <c r="A179" s="17"/>
      <c r="I179" s="17"/>
      <c r="J179" s="17"/>
      <c r="K179" s="17"/>
      <c r="L179" s="17"/>
      <c r="M179" s="17"/>
      <c r="N179" s="17"/>
      <c r="O179" s="22"/>
      <c r="P179" s="22"/>
      <c r="Q179" s="22"/>
      <c r="AE179" s="3">
        <v>175</v>
      </c>
      <c r="AF179" s="4">
        <v>37.154533032983103</v>
      </c>
      <c r="AG179" s="4">
        <v>80.3</v>
      </c>
    </row>
    <row r="180" spans="1:33" ht="16.5" thickTop="1" thickBot="1" x14ac:dyDescent="0.3">
      <c r="A180" s="17"/>
      <c r="I180" s="17"/>
      <c r="J180" s="17"/>
      <c r="K180" s="17"/>
      <c r="L180" s="17"/>
      <c r="M180" s="17"/>
      <c r="N180" s="17"/>
      <c r="O180" s="22"/>
      <c r="P180" s="22"/>
      <c r="Q180" s="22"/>
      <c r="AE180" s="3">
        <v>176</v>
      </c>
      <c r="AF180" s="4">
        <v>37.365658931001498</v>
      </c>
      <c r="AG180" s="4">
        <v>80.599999999999994</v>
      </c>
    </row>
    <row r="181" spans="1:33" ht="16.5" thickTop="1" thickBot="1" x14ac:dyDescent="0.3">
      <c r="A181" s="17"/>
      <c r="I181" s="17"/>
      <c r="J181" s="17"/>
      <c r="K181" s="17"/>
      <c r="L181" s="17"/>
      <c r="M181" s="17"/>
      <c r="N181" s="17"/>
      <c r="O181" s="22"/>
      <c r="P181" s="22"/>
      <c r="Q181" s="22"/>
      <c r="AE181" s="3">
        <v>177</v>
      </c>
      <c r="AF181" s="4">
        <v>37.5767848290199</v>
      </c>
      <c r="AG181" s="4">
        <v>80.900000000000006</v>
      </c>
    </row>
    <row r="182" spans="1:33" ht="16.5" thickTop="1" thickBot="1" x14ac:dyDescent="0.3">
      <c r="A182" s="17"/>
      <c r="I182" s="17"/>
      <c r="J182" s="17"/>
      <c r="K182" s="17"/>
      <c r="L182" s="17"/>
      <c r="M182" s="17"/>
      <c r="N182" s="17"/>
      <c r="O182" s="22"/>
      <c r="P182" s="22"/>
      <c r="Q182" s="22"/>
      <c r="AE182" s="3">
        <v>178</v>
      </c>
      <c r="AF182" s="4">
        <v>37.787910727038302</v>
      </c>
      <c r="AG182" s="4">
        <v>81.2</v>
      </c>
    </row>
    <row r="183" spans="1:33" ht="16.5" thickTop="1" thickBot="1" x14ac:dyDescent="0.3">
      <c r="A183" s="17"/>
      <c r="I183" s="17"/>
      <c r="J183" s="17"/>
      <c r="K183" s="17"/>
      <c r="L183" s="17"/>
      <c r="M183" s="17"/>
      <c r="N183" s="17"/>
      <c r="O183" s="22"/>
      <c r="P183" s="22"/>
      <c r="Q183" s="22"/>
      <c r="AE183" s="3">
        <v>179</v>
      </c>
      <c r="AF183" s="4">
        <v>37.999036625056704</v>
      </c>
      <c r="AG183" s="4">
        <v>81.5</v>
      </c>
    </row>
    <row r="184" spans="1:33" ht="16.5" thickTop="1" thickBot="1" x14ac:dyDescent="0.3">
      <c r="A184" s="17"/>
      <c r="I184" s="17"/>
      <c r="J184" s="17"/>
      <c r="K184" s="17"/>
      <c r="L184" s="17"/>
      <c r="M184" s="17"/>
      <c r="N184" s="17"/>
      <c r="O184" s="22"/>
      <c r="P184" s="22"/>
      <c r="Q184" s="22"/>
      <c r="AE184" s="3">
        <v>180</v>
      </c>
      <c r="AF184" s="4">
        <v>38.210162523075098</v>
      </c>
      <c r="AG184" s="4">
        <v>81.8</v>
      </c>
    </row>
    <row r="185" spans="1:33" ht="16.5" thickTop="1" thickBot="1" x14ac:dyDescent="0.3">
      <c r="A185" s="17"/>
      <c r="I185" s="17"/>
      <c r="J185" s="17"/>
      <c r="K185" s="17"/>
      <c r="L185" s="17"/>
      <c r="M185" s="17"/>
      <c r="N185" s="17"/>
      <c r="O185" s="22"/>
      <c r="P185" s="22"/>
      <c r="Q185" s="22"/>
      <c r="AE185" s="3">
        <v>181</v>
      </c>
      <c r="AF185" s="4">
        <v>38.4212884210935</v>
      </c>
      <c r="AG185" s="4">
        <v>82.1</v>
      </c>
    </row>
    <row r="186" spans="1:33" ht="16.5" thickTop="1" thickBot="1" x14ac:dyDescent="0.3">
      <c r="A186" s="17"/>
      <c r="I186" s="17"/>
      <c r="J186" s="17"/>
      <c r="K186" s="17"/>
      <c r="L186" s="17"/>
      <c r="M186" s="17"/>
      <c r="N186" s="17"/>
      <c r="O186" s="22"/>
      <c r="P186" s="22"/>
      <c r="Q186" s="22"/>
      <c r="AE186" s="3">
        <v>182</v>
      </c>
      <c r="AF186" s="4">
        <v>38.632414319111902</v>
      </c>
      <c r="AG186" s="4">
        <v>82.4</v>
      </c>
    </row>
    <row r="187" spans="1:33" ht="16.5" thickTop="1" thickBot="1" x14ac:dyDescent="0.3">
      <c r="A187" s="17"/>
      <c r="I187" s="17"/>
      <c r="J187" s="17"/>
      <c r="K187" s="17"/>
      <c r="L187" s="17"/>
      <c r="M187" s="17"/>
      <c r="N187" s="17"/>
      <c r="O187" s="22"/>
      <c r="P187" s="22"/>
      <c r="Q187" s="22"/>
      <c r="AE187" s="3">
        <v>183</v>
      </c>
      <c r="AF187" s="4">
        <v>38.843540217130297</v>
      </c>
      <c r="AG187" s="4">
        <v>82.7</v>
      </c>
    </row>
    <row r="188" spans="1:33" ht="16.5" thickTop="1" thickBot="1" x14ac:dyDescent="0.3">
      <c r="A188" s="17"/>
      <c r="I188" s="17"/>
      <c r="J188" s="17"/>
      <c r="K188" s="17"/>
      <c r="L188" s="17"/>
      <c r="M188" s="17"/>
      <c r="N188" s="17"/>
      <c r="O188" s="22"/>
      <c r="P188" s="22"/>
      <c r="Q188" s="22"/>
      <c r="AE188" s="3">
        <v>184</v>
      </c>
      <c r="AF188" s="4">
        <v>39.054666115148699</v>
      </c>
      <c r="AG188" s="4">
        <v>83</v>
      </c>
    </row>
    <row r="189" spans="1:33" ht="16.5" thickTop="1" thickBot="1" x14ac:dyDescent="0.3">
      <c r="A189" s="17"/>
      <c r="I189" s="17"/>
      <c r="J189" s="17"/>
      <c r="K189" s="17"/>
      <c r="L189" s="17"/>
      <c r="M189" s="17"/>
      <c r="N189" s="17"/>
      <c r="O189" s="22"/>
      <c r="P189" s="22"/>
      <c r="Q189" s="22"/>
      <c r="AE189" s="3">
        <v>185</v>
      </c>
      <c r="AF189" s="4">
        <v>39.265792013167101</v>
      </c>
      <c r="AG189" s="4">
        <v>83.3</v>
      </c>
    </row>
    <row r="190" spans="1:33" ht="16.5" thickTop="1" thickBot="1" x14ac:dyDescent="0.3">
      <c r="A190" s="17"/>
      <c r="I190" s="17"/>
      <c r="J190" s="17"/>
      <c r="K190" s="17"/>
      <c r="L190" s="17"/>
      <c r="M190" s="17"/>
      <c r="N190" s="17"/>
      <c r="O190" s="22"/>
      <c r="P190" s="22"/>
      <c r="Q190" s="22"/>
      <c r="AE190" s="3">
        <v>186</v>
      </c>
      <c r="AF190" s="4">
        <v>39.476917911185502</v>
      </c>
      <c r="AG190" s="4">
        <v>83.6</v>
      </c>
    </row>
    <row r="191" spans="1:33" ht="16.5" thickTop="1" thickBot="1" x14ac:dyDescent="0.3">
      <c r="A191" s="17"/>
      <c r="I191" s="17"/>
      <c r="J191" s="17"/>
      <c r="K191" s="17"/>
      <c r="L191" s="17"/>
      <c r="M191" s="17"/>
      <c r="N191" s="17"/>
      <c r="O191" s="22"/>
      <c r="P191" s="22"/>
      <c r="Q191" s="22"/>
      <c r="AE191" s="3">
        <v>187</v>
      </c>
      <c r="AF191" s="4">
        <v>39.688043809203897</v>
      </c>
      <c r="AG191" s="4">
        <v>83.9</v>
      </c>
    </row>
    <row r="192" spans="1:33" ht="16.5" thickTop="1" thickBot="1" x14ac:dyDescent="0.3">
      <c r="A192" s="17"/>
      <c r="I192" s="17"/>
      <c r="J192" s="17"/>
      <c r="K192" s="17"/>
      <c r="L192" s="17"/>
      <c r="M192" s="17"/>
      <c r="N192" s="17"/>
      <c r="O192" s="22"/>
      <c r="P192" s="22"/>
      <c r="Q192" s="22"/>
      <c r="AE192" s="3">
        <v>188</v>
      </c>
      <c r="AF192" s="4">
        <v>39.899169707222299</v>
      </c>
      <c r="AG192" s="4">
        <v>84.2</v>
      </c>
    </row>
    <row r="193" spans="1:33" ht="16.5" thickTop="1" thickBot="1" x14ac:dyDescent="0.3">
      <c r="A193" s="17"/>
      <c r="I193" s="17"/>
      <c r="J193" s="17"/>
      <c r="K193" s="17"/>
      <c r="L193" s="17"/>
      <c r="M193" s="17"/>
      <c r="N193" s="17"/>
      <c r="O193" s="22"/>
      <c r="P193" s="22"/>
      <c r="Q193" s="22"/>
      <c r="AE193" s="3">
        <v>189</v>
      </c>
      <c r="AF193" s="4">
        <v>40.110295605240701</v>
      </c>
      <c r="AG193" s="4">
        <v>84.5</v>
      </c>
    </row>
    <row r="194" spans="1:33" ht="16.5" thickTop="1" thickBot="1" x14ac:dyDescent="0.3">
      <c r="A194" s="17"/>
      <c r="I194" s="17"/>
      <c r="J194" s="17"/>
      <c r="K194" s="17"/>
      <c r="L194" s="17"/>
      <c r="M194" s="17"/>
      <c r="N194" s="17"/>
      <c r="O194" s="22"/>
      <c r="P194" s="22"/>
      <c r="Q194" s="22"/>
      <c r="AE194" s="3">
        <v>190</v>
      </c>
      <c r="AF194" s="4">
        <v>40.321421503259103</v>
      </c>
      <c r="AG194" s="4">
        <v>84.8</v>
      </c>
    </row>
    <row r="195" spans="1:33" ht="16.5" thickTop="1" thickBot="1" x14ac:dyDescent="0.3">
      <c r="A195" s="17"/>
      <c r="I195" s="17"/>
      <c r="J195" s="17"/>
      <c r="K195" s="17"/>
      <c r="L195" s="17"/>
      <c r="M195" s="17"/>
      <c r="N195" s="17"/>
      <c r="O195" s="22"/>
      <c r="P195" s="22"/>
      <c r="Q195" s="22"/>
      <c r="AE195" s="3">
        <v>191</v>
      </c>
      <c r="AF195" s="4">
        <v>40.532547401277498</v>
      </c>
      <c r="AG195" s="4">
        <v>85.1</v>
      </c>
    </row>
    <row r="196" spans="1:33" ht="16.5" thickTop="1" thickBot="1" x14ac:dyDescent="0.3">
      <c r="A196" s="17"/>
      <c r="I196" s="17"/>
      <c r="J196" s="17"/>
      <c r="K196" s="17"/>
      <c r="L196" s="17"/>
      <c r="M196" s="17"/>
      <c r="N196" s="17"/>
      <c r="O196" s="22"/>
      <c r="P196" s="22"/>
      <c r="Q196" s="22"/>
      <c r="AE196" s="3">
        <v>192</v>
      </c>
      <c r="AF196" s="4">
        <v>40.743673299295899</v>
      </c>
      <c r="AG196" s="4">
        <v>85.4</v>
      </c>
    </row>
    <row r="197" spans="1:33" ht="16.5" thickTop="1" thickBot="1" x14ac:dyDescent="0.3">
      <c r="A197" s="17"/>
      <c r="I197" s="17"/>
      <c r="J197" s="17"/>
      <c r="K197" s="17"/>
      <c r="L197" s="17"/>
      <c r="M197" s="17"/>
      <c r="N197" s="17"/>
      <c r="O197" s="22"/>
      <c r="P197" s="22"/>
      <c r="Q197" s="22"/>
      <c r="AE197" s="3">
        <v>193</v>
      </c>
      <c r="AF197" s="4">
        <v>40.954799197314301</v>
      </c>
      <c r="AG197" s="4">
        <v>85.7</v>
      </c>
    </row>
    <row r="198" spans="1:33" ht="16.5" thickTop="1" thickBot="1" x14ac:dyDescent="0.3">
      <c r="A198" s="17"/>
      <c r="I198" s="17"/>
      <c r="J198" s="17"/>
      <c r="K198" s="17"/>
      <c r="L198" s="17"/>
      <c r="M198" s="17"/>
      <c r="N198" s="17"/>
      <c r="O198" s="22"/>
      <c r="P198" s="22"/>
      <c r="Q198" s="22"/>
      <c r="AE198" s="3">
        <v>194</v>
      </c>
      <c r="AF198" s="4">
        <v>41.165925095332703</v>
      </c>
      <c r="AG198" s="4">
        <v>86</v>
      </c>
    </row>
    <row r="199" spans="1:33" ht="16.5" thickTop="1" thickBot="1" x14ac:dyDescent="0.3">
      <c r="A199" s="17"/>
      <c r="I199" s="17"/>
      <c r="J199" s="17"/>
      <c r="K199" s="17"/>
      <c r="L199" s="17"/>
      <c r="M199" s="17"/>
      <c r="N199" s="17"/>
      <c r="O199" s="22"/>
      <c r="P199" s="22"/>
      <c r="Q199" s="22"/>
      <c r="AE199" s="3">
        <v>195</v>
      </c>
      <c r="AF199" s="4">
        <v>41.377050993351098</v>
      </c>
      <c r="AG199" s="4">
        <v>86.3</v>
      </c>
    </row>
    <row r="200" spans="1:33" ht="16.5" thickTop="1" thickBot="1" x14ac:dyDescent="0.3">
      <c r="A200" s="17"/>
      <c r="I200" s="17"/>
      <c r="J200" s="17"/>
      <c r="K200" s="17"/>
      <c r="L200" s="17"/>
      <c r="M200" s="17"/>
      <c r="N200" s="17"/>
      <c r="O200" s="22"/>
      <c r="P200" s="22"/>
      <c r="Q200" s="22"/>
      <c r="AE200" s="3">
        <v>196</v>
      </c>
      <c r="AF200" s="4">
        <v>41.5881768913695</v>
      </c>
      <c r="AG200" s="4">
        <v>86.6</v>
      </c>
    </row>
    <row r="201" spans="1:33" ht="16.5" thickTop="1" thickBot="1" x14ac:dyDescent="0.3">
      <c r="A201" s="17"/>
      <c r="I201" s="17"/>
      <c r="J201" s="17"/>
      <c r="K201" s="17"/>
      <c r="L201" s="17"/>
      <c r="M201" s="17"/>
      <c r="N201" s="17"/>
      <c r="O201" s="22"/>
      <c r="P201" s="22"/>
      <c r="Q201" s="22"/>
      <c r="AE201" s="3">
        <v>197</v>
      </c>
      <c r="AF201" s="4">
        <v>41.799302789387902</v>
      </c>
      <c r="AG201" s="4">
        <v>86.9</v>
      </c>
    </row>
    <row r="202" spans="1:33" ht="16.5" thickTop="1" thickBot="1" x14ac:dyDescent="0.3">
      <c r="A202" s="17"/>
      <c r="I202" s="17"/>
      <c r="J202" s="17"/>
      <c r="K202" s="17"/>
      <c r="L202" s="17"/>
      <c r="M202" s="17"/>
      <c r="N202" s="17"/>
      <c r="O202" s="22"/>
      <c r="P202" s="22"/>
      <c r="Q202" s="22"/>
      <c r="AE202" s="3">
        <v>198</v>
      </c>
      <c r="AF202" s="4">
        <v>42.010428687406304</v>
      </c>
      <c r="AG202" s="4">
        <v>87.2</v>
      </c>
    </row>
    <row r="203" spans="1:33" ht="16.5" thickTop="1" thickBot="1" x14ac:dyDescent="0.3">
      <c r="A203" s="17"/>
      <c r="I203" s="17"/>
      <c r="J203" s="17"/>
      <c r="K203" s="17"/>
      <c r="L203" s="17"/>
      <c r="M203" s="17"/>
      <c r="N203" s="17"/>
      <c r="O203" s="22"/>
      <c r="P203" s="22"/>
      <c r="Q203" s="22"/>
      <c r="AE203" s="3">
        <v>199</v>
      </c>
      <c r="AF203" s="4">
        <v>42.221554585424698</v>
      </c>
      <c r="AG203" s="4">
        <v>87.5</v>
      </c>
    </row>
    <row r="204" spans="1:33" ht="16.5" thickTop="1" thickBot="1" x14ac:dyDescent="0.3">
      <c r="A204" s="17"/>
      <c r="I204" s="17"/>
      <c r="J204" s="17"/>
      <c r="K204" s="17"/>
      <c r="L204" s="17"/>
      <c r="M204" s="17"/>
      <c r="N204" s="17"/>
      <c r="O204" s="22"/>
      <c r="P204" s="22"/>
      <c r="Q204" s="22"/>
      <c r="AE204" s="3">
        <v>200</v>
      </c>
      <c r="AF204" s="4">
        <v>42.4326804834431</v>
      </c>
      <c r="AG204" s="4">
        <v>87.8</v>
      </c>
    </row>
    <row r="205" spans="1:33" ht="16.5" thickTop="1" thickBot="1" x14ac:dyDescent="0.3">
      <c r="A205" s="17"/>
      <c r="I205" s="17"/>
      <c r="J205" s="17"/>
      <c r="K205" s="17"/>
      <c r="L205" s="17"/>
      <c r="M205" s="17"/>
      <c r="N205" s="17"/>
      <c r="O205" s="22"/>
      <c r="P205" s="22"/>
      <c r="Q205" s="22"/>
      <c r="AE205" s="3">
        <v>201</v>
      </c>
      <c r="AF205" s="4">
        <v>42.643806381461502</v>
      </c>
      <c r="AG205" s="4">
        <v>88.1</v>
      </c>
    </row>
    <row r="206" spans="1:33" ht="16.5" thickTop="1" thickBot="1" x14ac:dyDescent="0.3">
      <c r="A206" s="17"/>
      <c r="I206" s="17"/>
      <c r="J206" s="17"/>
      <c r="K206" s="17"/>
      <c r="L206" s="17"/>
      <c r="M206" s="17"/>
      <c r="N206" s="17"/>
      <c r="O206" s="22"/>
      <c r="P206" s="22"/>
      <c r="Q206" s="22"/>
      <c r="AE206" s="3">
        <v>202</v>
      </c>
      <c r="AF206" s="4">
        <v>42.854932279479797</v>
      </c>
      <c r="AG206" s="4">
        <v>88.4</v>
      </c>
    </row>
    <row r="207" spans="1:33" ht="16.5" thickTop="1" thickBot="1" x14ac:dyDescent="0.3">
      <c r="A207" s="17"/>
      <c r="I207" s="17"/>
      <c r="J207" s="17"/>
      <c r="K207" s="17"/>
      <c r="L207" s="17"/>
      <c r="M207" s="17"/>
      <c r="N207" s="17"/>
      <c r="O207" s="22"/>
      <c r="P207" s="22"/>
      <c r="Q207" s="22"/>
      <c r="AE207" s="3">
        <v>203</v>
      </c>
      <c r="AF207" s="4">
        <v>43.066058177498299</v>
      </c>
      <c r="AG207" s="4">
        <v>88.7</v>
      </c>
    </row>
    <row r="208" spans="1:33" ht="16.5" thickTop="1" thickBot="1" x14ac:dyDescent="0.3">
      <c r="A208" s="17"/>
      <c r="I208" s="17"/>
      <c r="J208" s="17"/>
      <c r="K208" s="17"/>
      <c r="L208" s="17"/>
      <c r="M208" s="17"/>
      <c r="N208" s="17"/>
      <c r="O208" s="22"/>
      <c r="P208" s="22"/>
      <c r="Q208" s="22"/>
      <c r="AE208" s="3">
        <v>204</v>
      </c>
      <c r="AF208" s="4">
        <v>43.277184075516701</v>
      </c>
      <c r="AG208" s="4">
        <v>89</v>
      </c>
    </row>
    <row r="209" spans="1:33" ht="16.5" thickTop="1" thickBot="1" x14ac:dyDescent="0.3">
      <c r="A209" s="17"/>
      <c r="I209" s="17"/>
      <c r="J209" s="17"/>
      <c r="K209" s="17"/>
      <c r="L209" s="17"/>
      <c r="M209" s="17"/>
      <c r="N209" s="17"/>
      <c r="O209" s="22"/>
      <c r="P209" s="22"/>
      <c r="Q209" s="22"/>
      <c r="AE209" s="3">
        <v>205</v>
      </c>
      <c r="AF209" s="4">
        <v>43.488309973535003</v>
      </c>
      <c r="AG209" s="4">
        <v>89.3</v>
      </c>
    </row>
    <row r="210" spans="1:33" ht="16.5" thickTop="1" thickBot="1" x14ac:dyDescent="0.3">
      <c r="A210" s="17"/>
      <c r="I210" s="17"/>
      <c r="J210" s="17"/>
      <c r="K210" s="17"/>
      <c r="L210" s="17"/>
      <c r="M210" s="17"/>
      <c r="N210" s="17"/>
      <c r="O210" s="22"/>
      <c r="P210" s="22"/>
      <c r="Q210" s="22"/>
      <c r="AE210" s="3">
        <v>206</v>
      </c>
      <c r="AF210" s="4">
        <v>43.699435871553398</v>
      </c>
      <c r="AG210" s="4">
        <v>89.6</v>
      </c>
    </row>
    <row r="211" spans="1:33" ht="16.5" thickTop="1" thickBot="1" x14ac:dyDescent="0.3">
      <c r="A211" s="17"/>
      <c r="I211" s="17"/>
      <c r="J211" s="17"/>
      <c r="K211" s="17"/>
      <c r="L211" s="17"/>
      <c r="M211" s="17"/>
      <c r="N211" s="17"/>
      <c r="O211" s="22"/>
      <c r="P211" s="22"/>
      <c r="Q211" s="22"/>
      <c r="AE211" s="3">
        <v>207</v>
      </c>
      <c r="AF211" s="4">
        <v>43.910561769571899</v>
      </c>
      <c r="AG211" s="4">
        <v>89.9</v>
      </c>
    </row>
    <row r="212" spans="1:33" ht="16.5" thickTop="1" thickBot="1" x14ac:dyDescent="0.3">
      <c r="A212" s="17"/>
      <c r="I212" s="17"/>
      <c r="J212" s="17"/>
      <c r="K212" s="17"/>
      <c r="L212" s="17"/>
      <c r="M212" s="17"/>
      <c r="N212" s="17"/>
      <c r="O212" s="22"/>
      <c r="P212" s="22"/>
      <c r="Q212" s="22"/>
      <c r="AE212" s="3">
        <v>208</v>
      </c>
      <c r="AF212" s="4">
        <v>44.121687667590301</v>
      </c>
      <c r="AG212" s="4">
        <v>90.2</v>
      </c>
    </row>
    <row r="213" spans="1:33" ht="16.5" thickTop="1" thickBot="1" x14ac:dyDescent="0.3">
      <c r="A213" s="17"/>
      <c r="I213" s="17"/>
      <c r="J213" s="17"/>
      <c r="K213" s="17"/>
      <c r="L213" s="17"/>
      <c r="M213" s="17"/>
      <c r="N213" s="17"/>
      <c r="O213" s="22"/>
      <c r="P213" s="22"/>
      <c r="Q213" s="22"/>
      <c r="AE213" s="3">
        <v>209</v>
      </c>
      <c r="AF213" s="4">
        <v>44.332813565608603</v>
      </c>
      <c r="AG213" s="4">
        <v>90.5</v>
      </c>
    </row>
    <row r="214" spans="1:33" ht="16.5" thickTop="1" thickBot="1" x14ac:dyDescent="0.3">
      <c r="A214" s="17"/>
      <c r="I214" s="17"/>
      <c r="J214" s="17"/>
      <c r="K214" s="17"/>
      <c r="L214" s="17"/>
      <c r="M214" s="17"/>
      <c r="N214" s="17"/>
      <c r="O214" s="22"/>
      <c r="P214" s="22"/>
      <c r="Q214" s="22"/>
      <c r="AE214" s="3">
        <v>210</v>
      </c>
      <c r="AF214" s="4">
        <v>44.543939463627098</v>
      </c>
      <c r="AG214" s="4">
        <v>90.8</v>
      </c>
    </row>
    <row r="215" spans="1:33" ht="16.5" thickTop="1" thickBot="1" x14ac:dyDescent="0.3">
      <c r="A215" s="17"/>
      <c r="I215" s="17"/>
      <c r="J215" s="17"/>
      <c r="K215" s="17"/>
      <c r="L215" s="17"/>
      <c r="M215" s="17"/>
      <c r="N215" s="17"/>
      <c r="O215" s="22"/>
      <c r="P215" s="22"/>
      <c r="Q215" s="22"/>
      <c r="AE215" s="3">
        <v>211</v>
      </c>
      <c r="AF215" s="4">
        <v>44.755065361645499</v>
      </c>
      <c r="AG215" s="4">
        <v>91.1</v>
      </c>
    </row>
    <row r="216" spans="1:33" ht="16.5" thickTop="1" thickBot="1" x14ac:dyDescent="0.3">
      <c r="A216" s="17"/>
      <c r="I216" s="17"/>
      <c r="J216" s="17"/>
      <c r="K216" s="17"/>
      <c r="L216" s="17"/>
      <c r="M216" s="17"/>
      <c r="N216" s="17"/>
      <c r="O216" s="22"/>
      <c r="P216" s="22"/>
      <c r="Q216" s="22"/>
      <c r="AE216" s="3">
        <v>212</v>
      </c>
      <c r="AF216" s="4">
        <v>44.966191259663802</v>
      </c>
      <c r="AG216" s="4">
        <v>91.4</v>
      </c>
    </row>
    <row r="217" spans="1:33" ht="16.5" thickTop="1" thickBot="1" x14ac:dyDescent="0.3">
      <c r="A217" s="17"/>
      <c r="I217" s="17"/>
      <c r="J217" s="17"/>
      <c r="K217" s="17"/>
      <c r="L217" s="17"/>
      <c r="M217" s="17"/>
      <c r="N217" s="17"/>
      <c r="O217" s="22"/>
      <c r="P217" s="22"/>
      <c r="Q217" s="22"/>
      <c r="AE217" s="3">
        <v>213</v>
      </c>
      <c r="AF217" s="4">
        <v>45.177317157682197</v>
      </c>
      <c r="AG217" s="4">
        <v>91.7</v>
      </c>
    </row>
    <row r="218" spans="1:33" ht="16.5" thickTop="1" thickBot="1" x14ac:dyDescent="0.3">
      <c r="A218" s="17"/>
      <c r="I218" s="17"/>
      <c r="J218" s="17"/>
      <c r="K218" s="17"/>
      <c r="L218" s="17"/>
      <c r="M218" s="17"/>
      <c r="N218" s="17"/>
      <c r="O218" s="22"/>
      <c r="P218" s="22"/>
      <c r="Q218" s="22"/>
      <c r="AE218" s="3">
        <v>214</v>
      </c>
      <c r="AF218" s="4">
        <v>45.388443055700698</v>
      </c>
      <c r="AG218" s="4">
        <v>92</v>
      </c>
    </row>
    <row r="219" spans="1:33" ht="16.5" thickTop="1" thickBot="1" x14ac:dyDescent="0.3">
      <c r="A219" s="17"/>
      <c r="I219" s="17"/>
      <c r="J219" s="17"/>
      <c r="K219" s="17"/>
      <c r="L219" s="17"/>
      <c r="M219" s="17"/>
      <c r="N219" s="17"/>
      <c r="O219" s="22"/>
      <c r="P219" s="22"/>
      <c r="Q219" s="22"/>
      <c r="AE219" s="3">
        <v>215</v>
      </c>
      <c r="AF219" s="4">
        <v>45.599568953719</v>
      </c>
      <c r="AG219" s="4">
        <v>92.3</v>
      </c>
    </row>
    <row r="220" spans="1:33" ht="16.5" thickTop="1" thickBot="1" x14ac:dyDescent="0.3">
      <c r="A220" s="17"/>
      <c r="I220" s="17"/>
      <c r="J220" s="17"/>
      <c r="K220" s="17"/>
      <c r="L220" s="17"/>
      <c r="M220" s="17"/>
      <c r="N220" s="17"/>
      <c r="O220" s="22"/>
      <c r="P220" s="22"/>
      <c r="Q220" s="22"/>
      <c r="AE220" s="3">
        <v>216</v>
      </c>
      <c r="AF220" s="4">
        <v>45.810694851737402</v>
      </c>
      <c r="AG220" s="4">
        <v>92.6</v>
      </c>
    </row>
    <row r="221" spans="1:33" ht="16.5" thickTop="1" thickBot="1" x14ac:dyDescent="0.3">
      <c r="A221" s="17"/>
      <c r="I221" s="17"/>
      <c r="J221" s="17"/>
      <c r="K221" s="17"/>
      <c r="L221" s="17"/>
      <c r="M221" s="17"/>
      <c r="N221" s="17"/>
      <c r="O221" s="22"/>
      <c r="P221" s="22"/>
      <c r="Q221" s="22"/>
      <c r="AE221" s="3">
        <v>217</v>
      </c>
      <c r="AF221" s="4">
        <v>46.021820749755797</v>
      </c>
      <c r="AG221" s="4">
        <v>92.9</v>
      </c>
    </row>
    <row r="222" spans="1:33" ht="16.5" thickTop="1" thickBot="1" x14ac:dyDescent="0.3">
      <c r="A222" s="17"/>
      <c r="I222" s="17"/>
      <c r="J222" s="17"/>
      <c r="K222" s="17"/>
      <c r="L222" s="17"/>
      <c r="M222" s="17"/>
      <c r="N222" s="17"/>
      <c r="O222" s="22"/>
      <c r="P222" s="22"/>
      <c r="Q222" s="22"/>
      <c r="AE222" s="3">
        <v>218</v>
      </c>
      <c r="AF222" s="4">
        <v>46.232946647774298</v>
      </c>
      <c r="AG222" s="4">
        <v>93.2</v>
      </c>
    </row>
    <row r="223" spans="1:33" ht="16.5" thickTop="1" thickBot="1" x14ac:dyDescent="0.3">
      <c r="A223" s="17"/>
      <c r="I223" s="17"/>
      <c r="J223" s="17"/>
      <c r="K223" s="17"/>
      <c r="L223" s="17"/>
      <c r="M223" s="17"/>
      <c r="N223" s="17"/>
      <c r="O223" s="22"/>
      <c r="P223" s="22"/>
      <c r="Q223" s="22"/>
      <c r="AE223" s="3">
        <v>219</v>
      </c>
      <c r="AF223" s="4">
        <v>46.444072545792601</v>
      </c>
      <c r="AG223" s="4">
        <v>93.5</v>
      </c>
    </row>
    <row r="224" spans="1:33" ht="16.5" thickTop="1" thickBot="1" x14ac:dyDescent="0.3">
      <c r="A224" s="17"/>
      <c r="I224" s="17"/>
      <c r="J224" s="17"/>
      <c r="K224" s="17"/>
      <c r="L224" s="17"/>
      <c r="M224" s="17"/>
      <c r="N224" s="17"/>
      <c r="O224" s="22"/>
      <c r="P224" s="22"/>
      <c r="Q224" s="22"/>
      <c r="AE224" s="3">
        <v>220</v>
      </c>
      <c r="AF224" s="4">
        <v>46.655198443811003</v>
      </c>
      <c r="AG224" s="4">
        <v>93.8</v>
      </c>
    </row>
    <row r="225" spans="1:33" ht="16.5" thickTop="1" thickBot="1" x14ac:dyDescent="0.3">
      <c r="A225" s="17"/>
      <c r="I225" s="17"/>
      <c r="J225" s="17"/>
      <c r="K225" s="17"/>
      <c r="L225" s="17"/>
      <c r="M225" s="17"/>
      <c r="N225" s="17"/>
      <c r="O225" s="22"/>
      <c r="P225" s="22"/>
      <c r="Q225" s="22"/>
      <c r="AE225" s="3">
        <v>221</v>
      </c>
      <c r="AF225" s="4">
        <v>46.866324341829397</v>
      </c>
      <c r="AG225" s="4">
        <v>94.1</v>
      </c>
    </row>
    <row r="226" spans="1:33" ht="16.5" thickTop="1" thickBot="1" x14ac:dyDescent="0.3">
      <c r="A226" s="17"/>
      <c r="I226" s="17"/>
      <c r="J226" s="17"/>
      <c r="K226" s="17"/>
      <c r="L226" s="17"/>
      <c r="M226" s="17"/>
      <c r="N226" s="17"/>
      <c r="O226" s="22"/>
      <c r="P226" s="22"/>
      <c r="Q226" s="22"/>
      <c r="AE226" s="3">
        <v>222</v>
      </c>
      <c r="AF226" s="4">
        <v>47.077450239847799</v>
      </c>
      <c r="AG226" s="4">
        <v>94.4</v>
      </c>
    </row>
    <row r="227" spans="1:33" ht="16.5" thickTop="1" thickBot="1" x14ac:dyDescent="0.3">
      <c r="A227" s="17"/>
      <c r="I227" s="17"/>
      <c r="J227" s="17"/>
      <c r="K227" s="17"/>
      <c r="L227" s="17"/>
      <c r="M227" s="17"/>
      <c r="N227" s="17"/>
      <c r="O227" s="22"/>
      <c r="P227" s="22"/>
      <c r="Q227" s="22"/>
      <c r="AE227" s="3">
        <v>223</v>
      </c>
      <c r="AF227" s="4">
        <v>47.288576137866201</v>
      </c>
      <c r="AG227" s="4">
        <v>94.7</v>
      </c>
    </row>
    <row r="228" spans="1:33" ht="16.5" thickTop="1" thickBot="1" x14ac:dyDescent="0.3">
      <c r="A228" s="17"/>
      <c r="I228" s="17"/>
      <c r="J228" s="17"/>
      <c r="K228" s="17"/>
      <c r="L228" s="17"/>
      <c r="M228" s="17"/>
      <c r="N228" s="17"/>
      <c r="O228" s="22"/>
      <c r="P228" s="22"/>
      <c r="Q228" s="22"/>
      <c r="AE228" s="3">
        <v>224</v>
      </c>
      <c r="AF228" s="4">
        <v>47.499702035884603</v>
      </c>
      <c r="AG228" s="4">
        <v>95</v>
      </c>
    </row>
    <row r="229" spans="1:33" ht="16.5" thickTop="1" thickBot="1" x14ac:dyDescent="0.3">
      <c r="A229" s="17"/>
      <c r="I229" s="17"/>
      <c r="J229" s="17"/>
      <c r="K229" s="17"/>
      <c r="L229" s="17"/>
      <c r="M229" s="17"/>
      <c r="N229" s="17"/>
      <c r="O229" s="22"/>
      <c r="P229" s="22"/>
      <c r="Q229" s="22"/>
      <c r="AE229" s="3">
        <v>225</v>
      </c>
      <c r="AF229" s="4">
        <v>47.710827933902998</v>
      </c>
      <c r="AG229" s="4">
        <v>95.3</v>
      </c>
    </row>
    <row r="230" spans="1:33" ht="16.5" thickTop="1" thickBot="1" x14ac:dyDescent="0.3">
      <c r="A230" s="17"/>
      <c r="I230" s="17"/>
      <c r="J230" s="17"/>
      <c r="K230" s="17"/>
      <c r="L230" s="17"/>
      <c r="M230" s="17"/>
      <c r="N230" s="17"/>
      <c r="O230" s="22"/>
      <c r="P230" s="22"/>
      <c r="Q230" s="22"/>
      <c r="AE230" s="3">
        <v>226</v>
      </c>
      <c r="AF230" s="4">
        <v>47.9219538319214</v>
      </c>
      <c r="AG230" s="4">
        <v>95.6</v>
      </c>
    </row>
    <row r="231" spans="1:33" ht="16.5" thickTop="1" thickBot="1" x14ac:dyDescent="0.3">
      <c r="A231" s="17"/>
      <c r="I231" s="17"/>
      <c r="J231" s="17"/>
      <c r="K231" s="17"/>
      <c r="L231" s="17"/>
      <c r="M231" s="17"/>
      <c r="N231" s="17"/>
      <c r="O231" s="22"/>
      <c r="P231" s="22"/>
      <c r="Q231" s="22"/>
      <c r="AE231" s="3">
        <v>227</v>
      </c>
      <c r="AF231" s="4">
        <v>48.133079729939801</v>
      </c>
      <c r="AG231" s="4">
        <v>95.9</v>
      </c>
    </row>
    <row r="232" spans="1:33" ht="16.5" thickTop="1" thickBot="1" x14ac:dyDescent="0.3">
      <c r="A232" s="17"/>
      <c r="I232" s="17"/>
      <c r="J232" s="17"/>
      <c r="K232" s="17"/>
      <c r="L232" s="17"/>
      <c r="M232" s="17"/>
      <c r="N232" s="17"/>
      <c r="O232" s="22"/>
      <c r="P232" s="22"/>
      <c r="Q232" s="22"/>
      <c r="AE232" s="3">
        <v>228</v>
      </c>
      <c r="AF232" s="4">
        <v>48.344205627958203</v>
      </c>
      <c r="AG232" s="4">
        <v>96.2</v>
      </c>
    </row>
    <row r="233" spans="1:33" ht="16.5" thickTop="1" thickBot="1" x14ac:dyDescent="0.3">
      <c r="A233" s="17"/>
      <c r="I233" s="17"/>
      <c r="J233" s="17"/>
      <c r="K233" s="17"/>
      <c r="L233" s="17"/>
      <c r="M233" s="17"/>
      <c r="N233" s="17"/>
      <c r="O233" s="22"/>
      <c r="P233" s="22"/>
      <c r="Q233" s="22"/>
      <c r="AE233" s="3">
        <v>229</v>
      </c>
      <c r="AF233" s="4">
        <v>48.555331525976598</v>
      </c>
      <c r="AG233" s="4">
        <v>96.5</v>
      </c>
    </row>
    <row r="234" spans="1:33" ht="16.5" thickTop="1" thickBot="1" x14ac:dyDescent="0.3">
      <c r="A234" s="17"/>
      <c r="I234" s="17"/>
      <c r="J234" s="17"/>
      <c r="K234" s="17"/>
      <c r="L234" s="17"/>
      <c r="M234" s="17"/>
      <c r="N234" s="17"/>
      <c r="O234" s="22"/>
      <c r="P234" s="22"/>
      <c r="Q234" s="22"/>
      <c r="AE234" s="3">
        <v>230</v>
      </c>
      <c r="AF234" s="4">
        <v>48.766457423995</v>
      </c>
      <c r="AG234" s="4">
        <v>96.8</v>
      </c>
    </row>
    <row r="235" spans="1:33" ht="16.5" thickTop="1" thickBot="1" x14ac:dyDescent="0.3">
      <c r="A235" s="17"/>
      <c r="I235" s="17"/>
      <c r="J235" s="17"/>
      <c r="K235" s="17"/>
      <c r="L235" s="17"/>
      <c r="M235" s="17"/>
      <c r="N235" s="17"/>
      <c r="O235" s="22"/>
      <c r="P235" s="22"/>
      <c r="Q235" s="22"/>
      <c r="AE235" s="3">
        <v>231</v>
      </c>
      <c r="AF235" s="4">
        <v>48.977583322013402</v>
      </c>
      <c r="AG235" s="4">
        <v>97.1</v>
      </c>
    </row>
    <row r="236" spans="1:33" ht="16.5" thickTop="1" thickBot="1" x14ac:dyDescent="0.3">
      <c r="A236" s="17"/>
      <c r="I236" s="17"/>
      <c r="J236" s="17"/>
      <c r="K236" s="17"/>
      <c r="L236" s="17"/>
      <c r="M236" s="17"/>
      <c r="N236" s="17"/>
      <c r="O236" s="22"/>
      <c r="P236" s="22"/>
      <c r="Q236" s="22"/>
      <c r="AE236" s="3">
        <v>232</v>
      </c>
      <c r="AF236" s="4">
        <v>49.188709220031797</v>
      </c>
      <c r="AG236" s="4">
        <v>97.4</v>
      </c>
    </row>
    <row r="237" spans="1:33" ht="16.5" thickTop="1" thickBot="1" x14ac:dyDescent="0.3">
      <c r="A237" s="17"/>
      <c r="I237" s="17"/>
      <c r="J237" s="17"/>
      <c r="K237" s="17"/>
      <c r="L237" s="17"/>
      <c r="M237" s="17"/>
      <c r="N237" s="17"/>
      <c r="O237" s="22"/>
      <c r="P237" s="22"/>
      <c r="Q237" s="22"/>
      <c r="AE237" s="3">
        <v>233</v>
      </c>
      <c r="AF237" s="4">
        <v>49.399835118050198</v>
      </c>
      <c r="AG237" s="4">
        <v>97.7</v>
      </c>
    </row>
    <row r="238" spans="1:33" ht="16.5" thickTop="1" thickBot="1" x14ac:dyDescent="0.3">
      <c r="A238" s="17"/>
      <c r="I238" s="17"/>
      <c r="J238" s="17"/>
      <c r="K238" s="17"/>
      <c r="L238" s="17"/>
      <c r="M238" s="17"/>
      <c r="N238" s="17"/>
      <c r="O238" s="22"/>
      <c r="P238" s="22"/>
      <c r="Q238" s="22"/>
      <c r="AE238" s="3">
        <v>234</v>
      </c>
      <c r="AF238" s="4">
        <v>49.6109610160686</v>
      </c>
      <c r="AG238" s="4">
        <v>98</v>
      </c>
    </row>
    <row r="239" spans="1:33" ht="16.5" thickTop="1" thickBot="1" x14ac:dyDescent="0.3">
      <c r="A239" s="17"/>
      <c r="I239" s="17"/>
      <c r="J239" s="17"/>
      <c r="K239" s="17"/>
      <c r="L239" s="17"/>
      <c r="M239" s="17"/>
      <c r="N239" s="17"/>
      <c r="O239" s="22"/>
      <c r="P239" s="22"/>
      <c r="Q239" s="22"/>
      <c r="AE239" s="3">
        <v>235</v>
      </c>
      <c r="AF239" s="4">
        <v>49.822086914087002</v>
      </c>
      <c r="AG239" s="4">
        <v>98.3</v>
      </c>
    </row>
    <row r="240" spans="1:33" ht="16.5" thickTop="1" thickBot="1" x14ac:dyDescent="0.3">
      <c r="A240" s="17"/>
      <c r="I240" s="17"/>
      <c r="J240" s="17"/>
      <c r="K240" s="17"/>
      <c r="L240" s="17"/>
      <c r="M240" s="17"/>
      <c r="N240" s="17"/>
      <c r="O240" s="22"/>
      <c r="P240" s="22"/>
      <c r="Q240" s="22"/>
      <c r="AE240" s="3">
        <v>236</v>
      </c>
      <c r="AF240" s="4">
        <v>50.033212812105397</v>
      </c>
      <c r="AG240" s="4">
        <v>98.6</v>
      </c>
    </row>
    <row r="241" spans="1:33" ht="16.5" thickTop="1" thickBot="1" x14ac:dyDescent="0.3">
      <c r="A241" s="17"/>
      <c r="I241" s="17"/>
      <c r="J241" s="17"/>
      <c r="K241" s="17"/>
      <c r="L241" s="17"/>
      <c r="M241" s="17"/>
      <c r="N241" s="17"/>
      <c r="O241" s="22"/>
      <c r="P241" s="22"/>
      <c r="Q241" s="22"/>
      <c r="AE241" s="3">
        <v>237</v>
      </c>
      <c r="AF241" s="4">
        <v>50.244338710123799</v>
      </c>
      <c r="AG241" s="4">
        <v>98.9</v>
      </c>
    </row>
    <row r="242" spans="1:33" ht="16.5" thickTop="1" thickBot="1" x14ac:dyDescent="0.3">
      <c r="A242" s="17"/>
      <c r="I242" s="17"/>
      <c r="J242" s="17"/>
      <c r="K242" s="17"/>
      <c r="L242" s="17"/>
      <c r="M242" s="17"/>
      <c r="N242" s="17"/>
      <c r="O242" s="22"/>
      <c r="P242" s="22"/>
      <c r="Q242" s="22"/>
      <c r="AE242" s="3">
        <v>238</v>
      </c>
      <c r="AF242" s="4">
        <v>50.455464608142201</v>
      </c>
      <c r="AG242" s="4">
        <v>99.2</v>
      </c>
    </row>
    <row r="243" spans="1:33" ht="16.5" thickTop="1" thickBot="1" x14ac:dyDescent="0.3">
      <c r="A243" s="17"/>
      <c r="I243" s="17"/>
      <c r="J243" s="17"/>
      <c r="K243" s="17"/>
      <c r="L243" s="17"/>
      <c r="M243" s="17"/>
      <c r="N243" s="17"/>
      <c r="O243" s="22"/>
      <c r="P243" s="22"/>
      <c r="Q243" s="22"/>
      <c r="AE243" s="3">
        <v>239</v>
      </c>
      <c r="AF243" s="4">
        <v>50.666590506160603</v>
      </c>
      <c r="AG243" s="4">
        <v>99.5</v>
      </c>
    </row>
    <row r="244" spans="1:33" ht="16.5" thickTop="1" thickBot="1" x14ac:dyDescent="0.3">
      <c r="A244" s="17"/>
      <c r="I244" s="17"/>
      <c r="J244" s="17"/>
      <c r="K244" s="17"/>
      <c r="L244" s="17"/>
      <c r="M244" s="17"/>
      <c r="N244" s="17"/>
      <c r="O244" s="22"/>
      <c r="P244" s="22"/>
      <c r="Q244" s="22"/>
      <c r="AE244" s="3">
        <v>240</v>
      </c>
      <c r="AF244" s="4">
        <v>50.877716404178997</v>
      </c>
      <c r="AG244" s="4">
        <v>99.8</v>
      </c>
    </row>
    <row r="245" spans="1:33" ht="16.5" thickTop="1" thickBot="1" x14ac:dyDescent="0.3">
      <c r="A245" s="17"/>
      <c r="I245" s="17"/>
      <c r="J245" s="17"/>
      <c r="K245" s="17"/>
      <c r="L245" s="17"/>
      <c r="M245" s="17"/>
      <c r="N245" s="17"/>
      <c r="O245" s="22"/>
      <c r="P245" s="22"/>
      <c r="Q245" s="22"/>
      <c r="AE245" s="3">
        <v>241</v>
      </c>
      <c r="AF245" s="4">
        <v>51.088842302197399</v>
      </c>
      <c r="AG245" s="4">
        <v>100.1</v>
      </c>
    </row>
    <row r="246" spans="1:33" ht="16.5" thickTop="1" thickBot="1" x14ac:dyDescent="0.3">
      <c r="A246" s="17"/>
      <c r="I246" s="17"/>
      <c r="J246" s="17"/>
      <c r="K246" s="17"/>
      <c r="L246" s="17"/>
      <c r="M246" s="17"/>
      <c r="N246" s="17"/>
      <c r="O246" s="22"/>
      <c r="P246" s="22"/>
      <c r="Q246" s="22"/>
      <c r="AE246" s="3">
        <v>242</v>
      </c>
      <c r="AF246" s="4">
        <v>51.299968200215801</v>
      </c>
      <c r="AG246" s="4">
        <v>100.4</v>
      </c>
    </row>
    <row r="247" spans="1:33" ht="16.5" thickTop="1" thickBot="1" x14ac:dyDescent="0.3">
      <c r="A247" s="17"/>
      <c r="I247" s="17"/>
      <c r="J247" s="17"/>
      <c r="K247" s="17"/>
      <c r="L247" s="17"/>
      <c r="M247" s="17"/>
      <c r="N247" s="17"/>
      <c r="O247" s="22"/>
      <c r="P247" s="22"/>
      <c r="Q247" s="22"/>
      <c r="AE247" s="3">
        <v>243</v>
      </c>
      <c r="AF247" s="4">
        <v>51.511094098234203</v>
      </c>
      <c r="AG247" s="4">
        <v>100.7</v>
      </c>
    </row>
    <row r="248" spans="1:33" ht="16.5" thickTop="1" thickBot="1" x14ac:dyDescent="0.3">
      <c r="A248" s="17"/>
      <c r="I248" s="17"/>
      <c r="J248" s="17"/>
      <c r="K248" s="17"/>
      <c r="L248" s="17"/>
      <c r="M248" s="17"/>
      <c r="N248" s="17"/>
      <c r="O248" s="22"/>
      <c r="P248" s="22"/>
      <c r="Q248" s="22"/>
      <c r="AE248" s="3">
        <v>244</v>
      </c>
      <c r="AF248" s="4">
        <v>51.722219996252598</v>
      </c>
      <c r="AG248" s="4">
        <v>101</v>
      </c>
    </row>
    <row r="249" spans="1:33" ht="16.5" thickTop="1" thickBot="1" x14ac:dyDescent="0.3">
      <c r="A249" s="17"/>
      <c r="I249" s="17"/>
      <c r="J249" s="17"/>
      <c r="K249" s="17"/>
      <c r="L249" s="17"/>
      <c r="M249" s="17"/>
      <c r="N249" s="17"/>
      <c r="O249" s="22"/>
      <c r="P249" s="22"/>
      <c r="Q249" s="22"/>
      <c r="AE249" s="3">
        <v>245</v>
      </c>
      <c r="AF249" s="4">
        <v>51.933345894271</v>
      </c>
      <c r="AG249" s="4">
        <v>101.3</v>
      </c>
    </row>
    <row r="250" spans="1:33" ht="16.5" thickTop="1" thickBot="1" x14ac:dyDescent="0.3">
      <c r="A250" s="17"/>
      <c r="I250" s="17"/>
      <c r="J250" s="17"/>
      <c r="K250" s="17"/>
      <c r="L250" s="17"/>
      <c r="M250" s="17"/>
      <c r="N250" s="17"/>
      <c r="O250" s="22"/>
      <c r="P250" s="22"/>
      <c r="Q250" s="22"/>
      <c r="AE250" s="3">
        <v>246</v>
      </c>
      <c r="AF250" s="4">
        <v>52.144471792289401</v>
      </c>
      <c r="AG250" s="4">
        <v>101.6</v>
      </c>
    </row>
    <row r="251" spans="1:33" ht="16.5" thickTop="1" thickBot="1" x14ac:dyDescent="0.3">
      <c r="A251" s="17"/>
      <c r="I251" s="17"/>
      <c r="J251" s="17"/>
      <c r="K251" s="17"/>
      <c r="L251" s="17"/>
      <c r="M251" s="17"/>
      <c r="N251" s="17"/>
      <c r="O251" s="22"/>
      <c r="P251" s="22"/>
      <c r="Q251" s="22"/>
      <c r="AE251" s="3">
        <v>247</v>
      </c>
      <c r="AF251" s="4">
        <v>52.355597690307803</v>
      </c>
      <c r="AG251" s="4">
        <v>101.9</v>
      </c>
    </row>
    <row r="252" spans="1:33" ht="16.5" thickTop="1" thickBot="1" x14ac:dyDescent="0.3">
      <c r="A252" s="17"/>
      <c r="I252" s="17"/>
      <c r="J252" s="17"/>
      <c r="K252" s="17"/>
      <c r="L252" s="17"/>
      <c r="M252" s="17"/>
      <c r="N252" s="17"/>
      <c r="O252" s="22"/>
      <c r="P252" s="22"/>
      <c r="Q252" s="22"/>
      <c r="AE252" s="3">
        <v>248</v>
      </c>
      <c r="AF252" s="4">
        <v>52.566723588326198</v>
      </c>
      <c r="AG252" s="4">
        <v>102.2</v>
      </c>
    </row>
    <row r="253" spans="1:33" ht="16.5" thickTop="1" thickBot="1" x14ac:dyDescent="0.3">
      <c r="A253" s="17"/>
      <c r="I253" s="17"/>
      <c r="J253" s="17"/>
      <c r="K253" s="17"/>
      <c r="L253" s="17"/>
      <c r="M253" s="17"/>
      <c r="N253" s="17"/>
      <c r="O253" s="22"/>
      <c r="P253" s="22"/>
      <c r="Q253" s="22"/>
      <c r="AE253" s="3">
        <v>249</v>
      </c>
      <c r="AF253" s="4">
        <v>52.7778494863446</v>
      </c>
      <c r="AG253" s="4">
        <v>102.5</v>
      </c>
    </row>
    <row r="254" spans="1:33" ht="16.5" thickTop="1" thickBot="1" x14ac:dyDescent="0.3">
      <c r="A254" s="17"/>
      <c r="I254" s="17"/>
      <c r="J254" s="17"/>
      <c r="K254" s="17"/>
      <c r="L254" s="17"/>
      <c r="M254" s="17"/>
      <c r="N254" s="17"/>
      <c r="O254" s="22"/>
      <c r="P254" s="22"/>
      <c r="Q254" s="22"/>
      <c r="AE254" s="3">
        <v>250</v>
      </c>
      <c r="AF254" s="4">
        <v>52.988975384363002</v>
      </c>
      <c r="AG254" s="4">
        <v>102.8</v>
      </c>
    </row>
    <row r="255" spans="1:33" ht="16.5" thickTop="1" thickBot="1" x14ac:dyDescent="0.3">
      <c r="A255" s="17"/>
      <c r="I255" s="17"/>
      <c r="J255" s="17"/>
      <c r="K255" s="17"/>
      <c r="L255" s="17"/>
      <c r="M255" s="17"/>
      <c r="N255" s="17"/>
      <c r="O255" s="22"/>
      <c r="P255" s="22"/>
      <c r="Q255" s="22"/>
      <c r="AE255" s="3">
        <v>251</v>
      </c>
      <c r="AF255" s="4">
        <v>53.200101282381397</v>
      </c>
      <c r="AG255" s="4">
        <v>103.1</v>
      </c>
    </row>
    <row r="256" spans="1:33" ht="16.5" thickTop="1" thickBot="1" x14ac:dyDescent="0.3">
      <c r="A256" s="17"/>
      <c r="I256" s="17"/>
      <c r="J256" s="17"/>
      <c r="K256" s="17"/>
      <c r="L256" s="17"/>
      <c r="M256" s="17"/>
      <c r="N256" s="17"/>
      <c r="O256" s="22"/>
      <c r="P256" s="22"/>
      <c r="Q256" s="22"/>
      <c r="AE256" s="3">
        <v>252</v>
      </c>
      <c r="AF256" s="4">
        <v>53.411227180399798</v>
      </c>
      <c r="AG256" s="4">
        <v>103.4</v>
      </c>
    </row>
    <row r="257" spans="1:33" ht="16.5" thickTop="1" thickBot="1" x14ac:dyDescent="0.3">
      <c r="A257" s="17"/>
      <c r="I257" s="17"/>
      <c r="J257" s="17"/>
      <c r="K257" s="17"/>
      <c r="L257" s="17"/>
      <c r="M257" s="17"/>
      <c r="N257" s="17"/>
      <c r="O257" s="22"/>
      <c r="P257" s="22"/>
      <c r="Q257" s="22"/>
      <c r="AE257" s="3">
        <v>253</v>
      </c>
      <c r="AF257" s="4">
        <v>53.6223530784182</v>
      </c>
      <c r="AG257" s="4">
        <v>103.7</v>
      </c>
    </row>
    <row r="258" spans="1:33" ht="16.5" thickTop="1" thickBot="1" x14ac:dyDescent="0.3">
      <c r="A258" s="17"/>
      <c r="I258" s="17"/>
      <c r="J258" s="17"/>
      <c r="K258" s="17"/>
      <c r="L258" s="17"/>
      <c r="M258" s="17"/>
      <c r="N258" s="17"/>
      <c r="O258" s="22"/>
      <c r="P258" s="22"/>
      <c r="Q258" s="22"/>
      <c r="AE258" s="3">
        <v>254</v>
      </c>
      <c r="AF258" s="4">
        <v>53.833478976436602</v>
      </c>
      <c r="AG258" s="4">
        <v>104</v>
      </c>
    </row>
    <row r="259" spans="1:33" ht="16.5" thickTop="1" thickBot="1" x14ac:dyDescent="0.3">
      <c r="A259" s="17"/>
      <c r="I259" s="17"/>
      <c r="J259" s="17"/>
      <c r="K259" s="17"/>
      <c r="L259" s="17"/>
      <c r="M259" s="17"/>
      <c r="N259" s="17"/>
      <c r="O259" s="22"/>
      <c r="P259" s="22"/>
      <c r="Q259" s="22"/>
      <c r="AE259" s="3">
        <v>255</v>
      </c>
      <c r="AF259" s="4">
        <v>54.044604874454997</v>
      </c>
      <c r="AG259" s="4">
        <v>104.3</v>
      </c>
    </row>
    <row r="260" spans="1:33" ht="16.5" thickTop="1" thickBot="1" x14ac:dyDescent="0.3">
      <c r="A260" s="17"/>
      <c r="I260" s="17"/>
      <c r="J260" s="17"/>
      <c r="K260" s="17"/>
      <c r="L260" s="17"/>
      <c r="M260" s="17"/>
      <c r="N260" s="17"/>
      <c r="O260" s="22"/>
      <c r="P260" s="22"/>
      <c r="Q260" s="22"/>
      <c r="AE260" s="3">
        <v>256</v>
      </c>
      <c r="AF260" s="4">
        <v>54.255730772473399</v>
      </c>
      <c r="AG260" s="4">
        <v>104.6</v>
      </c>
    </row>
    <row r="261" spans="1:33" ht="16.5" thickTop="1" thickBot="1" x14ac:dyDescent="0.3">
      <c r="A261" s="17"/>
      <c r="I261" s="17"/>
      <c r="J261" s="17"/>
      <c r="K261" s="17"/>
      <c r="L261" s="17"/>
      <c r="M261" s="17"/>
      <c r="N261" s="17"/>
      <c r="O261" s="22"/>
      <c r="P261" s="22"/>
      <c r="Q261" s="22"/>
      <c r="AE261" s="3">
        <v>257</v>
      </c>
      <c r="AF261" s="4">
        <v>54.466856670491801</v>
      </c>
      <c r="AG261" s="4">
        <v>104.9</v>
      </c>
    </row>
    <row r="262" spans="1:33" ht="16.5" thickTop="1" thickBot="1" x14ac:dyDescent="0.3">
      <c r="A262" s="17"/>
      <c r="I262" s="17"/>
      <c r="J262" s="17"/>
      <c r="K262" s="17"/>
      <c r="L262" s="17"/>
      <c r="M262" s="17"/>
      <c r="N262" s="17"/>
      <c r="O262" s="22"/>
      <c r="P262" s="22"/>
      <c r="Q262" s="22"/>
      <c r="AE262" s="3">
        <v>258</v>
      </c>
      <c r="AF262" s="4">
        <v>54.677982568510203</v>
      </c>
      <c r="AG262" s="4">
        <v>105.2</v>
      </c>
    </row>
    <row r="263" spans="1:33" ht="16.5" thickTop="1" thickBot="1" x14ac:dyDescent="0.3">
      <c r="A263" s="17"/>
      <c r="I263" s="17"/>
      <c r="J263" s="17"/>
      <c r="K263" s="17"/>
      <c r="L263" s="17"/>
      <c r="M263" s="17"/>
      <c r="N263" s="17"/>
      <c r="O263" s="22"/>
      <c r="P263" s="22"/>
      <c r="Q263" s="22"/>
      <c r="AE263" s="3">
        <v>259</v>
      </c>
      <c r="AF263" s="4">
        <v>54.889108466528597</v>
      </c>
      <c r="AG263" s="4">
        <v>105.5</v>
      </c>
    </row>
    <row r="264" spans="1:33" ht="16.5" thickTop="1" thickBot="1" x14ac:dyDescent="0.3">
      <c r="A264" s="17"/>
      <c r="I264" s="17"/>
      <c r="J264" s="17"/>
      <c r="K264" s="17"/>
      <c r="L264" s="17"/>
      <c r="M264" s="17"/>
      <c r="N264" s="17"/>
      <c r="O264" s="22"/>
      <c r="P264" s="22"/>
      <c r="Q264" s="22"/>
      <c r="AE264" s="3">
        <v>260</v>
      </c>
      <c r="AF264" s="4">
        <v>55.100234364546999</v>
      </c>
      <c r="AG264" s="4">
        <v>105.8</v>
      </c>
    </row>
    <row r="265" spans="1:33" ht="16.5" thickTop="1" thickBot="1" x14ac:dyDescent="0.3">
      <c r="A265" s="17"/>
      <c r="I265" s="17"/>
      <c r="J265" s="17"/>
      <c r="K265" s="17"/>
      <c r="L265" s="17"/>
      <c r="M265" s="17"/>
      <c r="N265" s="17"/>
      <c r="O265" s="22"/>
      <c r="P265" s="22"/>
      <c r="Q265" s="22"/>
      <c r="AE265" s="3">
        <v>261</v>
      </c>
      <c r="AF265" s="4">
        <v>55.311360262565401</v>
      </c>
      <c r="AG265" s="4">
        <v>106.1</v>
      </c>
    </row>
    <row r="266" spans="1:33" ht="16.5" thickTop="1" thickBot="1" x14ac:dyDescent="0.3">
      <c r="A266" s="17"/>
      <c r="I266" s="17"/>
      <c r="J266" s="17"/>
      <c r="K266" s="17"/>
      <c r="L266" s="17"/>
      <c r="M266" s="17"/>
      <c r="N266" s="17"/>
      <c r="O266" s="22"/>
      <c r="P266" s="22"/>
      <c r="Q266" s="22"/>
      <c r="AE266" s="3">
        <v>262</v>
      </c>
      <c r="AF266" s="4">
        <v>55.522486160583803</v>
      </c>
      <c r="AG266" s="4">
        <v>106.4</v>
      </c>
    </row>
    <row r="267" spans="1:33" ht="16.5" thickTop="1" thickBot="1" x14ac:dyDescent="0.3">
      <c r="A267" s="17"/>
      <c r="I267" s="17"/>
      <c r="J267" s="17"/>
      <c r="K267" s="17"/>
      <c r="L267" s="17"/>
      <c r="M267" s="17"/>
      <c r="N267" s="17"/>
      <c r="O267" s="22"/>
      <c r="P267" s="22"/>
      <c r="Q267" s="22"/>
      <c r="AE267" s="3">
        <v>263</v>
      </c>
      <c r="AF267" s="4">
        <v>55.733612058602198</v>
      </c>
      <c r="AG267" s="4">
        <v>106.7</v>
      </c>
    </row>
    <row r="268" spans="1:33" ht="16.5" thickTop="1" thickBot="1" x14ac:dyDescent="0.3">
      <c r="A268" s="17"/>
      <c r="I268" s="17"/>
      <c r="J268" s="17"/>
      <c r="K268" s="17"/>
      <c r="L268" s="17"/>
      <c r="M268" s="17"/>
      <c r="N268" s="17"/>
      <c r="O268" s="22"/>
      <c r="P268" s="22"/>
      <c r="Q268" s="22"/>
      <c r="AE268" s="3">
        <v>264</v>
      </c>
      <c r="AF268" s="4">
        <v>55.9447379566206</v>
      </c>
      <c r="AG268" s="4">
        <v>107</v>
      </c>
    </row>
    <row r="269" spans="1:33" ht="16.5" thickTop="1" thickBot="1" x14ac:dyDescent="0.3">
      <c r="A269" s="17"/>
      <c r="I269" s="17"/>
      <c r="J269" s="17"/>
      <c r="K269" s="17"/>
      <c r="L269" s="17"/>
      <c r="M269" s="17"/>
      <c r="N269" s="17"/>
      <c r="O269" s="22"/>
      <c r="P269" s="22"/>
      <c r="Q269" s="22"/>
      <c r="AE269" s="3">
        <v>265</v>
      </c>
      <c r="AF269" s="4">
        <v>56.155863854639001</v>
      </c>
      <c r="AG269" s="4">
        <v>107.3</v>
      </c>
    </row>
    <row r="270" spans="1:33" ht="16.5" thickTop="1" thickBot="1" x14ac:dyDescent="0.3">
      <c r="A270" s="17"/>
      <c r="I270" s="17"/>
      <c r="J270" s="17"/>
      <c r="K270" s="17"/>
      <c r="L270" s="17"/>
      <c r="M270" s="17"/>
      <c r="N270" s="17"/>
      <c r="O270" s="22"/>
      <c r="P270" s="22"/>
      <c r="Q270" s="22"/>
      <c r="AE270" s="3">
        <v>266</v>
      </c>
      <c r="AF270" s="4">
        <v>56.366989752657403</v>
      </c>
      <c r="AG270" s="4">
        <v>107.6</v>
      </c>
    </row>
    <row r="271" spans="1:33" ht="16.5" thickTop="1" thickBot="1" x14ac:dyDescent="0.3">
      <c r="A271" s="17"/>
      <c r="I271" s="17"/>
      <c r="J271" s="17"/>
      <c r="K271" s="17"/>
      <c r="L271" s="17"/>
      <c r="M271" s="17"/>
      <c r="N271" s="17"/>
      <c r="O271" s="22"/>
      <c r="P271" s="22"/>
      <c r="Q271" s="22"/>
      <c r="AE271" s="3">
        <v>267</v>
      </c>
      <c r="AF271" s="4">
        <v>56.578115650675798</v>
      </c>
      <c r="AG271" s="4">
        <v>107.9</v>
      </c>
    </row>
    <row r="272" spans="1:33" ht="16.5" thickTop="1" thickBot="1" x14ac:dyDescent="0.3">
      <c r="A272" s="17"/>
      <c r="I272" s="17"/>
      <c r="J272" s="17"/>
      <c r="K272" s="17"/>
      <c r="L272" s="17"/>
      <c r="M272" s="17"/>
      <c r="N272" s="17"/>
      <c r="O272" s="22"/>
      <c r="P272" s="22"/>
      <c r="Q272" s="22"/>
      <c r="AE272" s="3">
        <v>268</v>
      </c>
      <c r="AF272" s="4">
        <v>56.7892415486942</v>
      </c>
      <c r="AG272" s="4">
        <v>108.2</v>
      </c>
    </row>
    <row r="273" spans="1:33" ht="16.5" thickTop="1" thickBot="1" x14ac:dyDescent="0.3">
      <c r="A273" s="17"/>
      <c r="I273" s="17"/>
      <c r="J273" s="17"/>
      <c r="K273" s="17"/>
      <c r="L273" s="17"/>
      <c r="M273" s="17"/>
      <c r="N273" s="17"/>
      <c r="O273" s="22"/>
      <c r="P273" s="22"/>
      <c r="Q273" s="22"/>
      <c r="AE273" s="3">
        <v>269</v>
      </c>
      <c r="AF273" s="4">
        <v>57.000367446712602</v>
      </c>
      <c r="AG273" s="4">
        <v>108.5</v>
      </c>
    </row>
    <row r="274" spans="1:33" ht="16.5" thickTop="1" thickBot="1" x14ac:dyDescent="0.3">
      <c r="A274" s="17"/>
      <c r="I274" s="17"/>
      <c r="J274" s="17"/>
      <c r="K274" s="17"/>
      <c r="L274" s="17"/>
      <c r="M274" s="17"/>
      <c r="N274" s="17"/>
      <c r="O274" s="22"/>
      <c r="P274" s="22"/>
      <c r="Q274" s="22"/>
      <c r="AE274" s="3">
        <v>270</v>
      </c>
      <c r="AF274" s="4">
        <v>57.211493344730997</v>
      </c>
      <c r="AG274" s="4">
        <v>108.8</v>
      </c>
    </row>
    <row r="275" spans="1:33" ht="16.5" thickTop="1" thickBot="1" x14ac:dyDescent="0.3">
      <c r="A275" s="17"/>
      <c r="I275" s="17"/>
      <c r="J275" s="17"/>
      <c r="K275" s="17"/>
      <c r="L275" s="17"/>
      <c r="M275" s="17"/>
      <c r="N275" s="17"/>
      <c r="O275" s="22"/>
      <c r="P275" s="22"/>
      <c r="Q275" s="22"/>
      <c r="AE275" s="3">
        <v>271</v>
      </c>
      <c r="AF275" s="4">
        <v>57.422619242749398</v>
      </c>
      <c r="AG275" s="4">
        <v>109.1</v>
      </c>
    </row>
    <row r="276" spans="1:33" ht="16.5" thickTop="1" thickBot="1" x14ac:dyDescent="0.3">
      <c r="A276" s="17"/>
      <c r="I276" s="17"/>
      <c r="J276" s="17"/>
      <c r="K276" s="17"/>
      <c r="L276" s="17"/>
      <c r="M276" s="17"/>
      <c r="N276" s="17"/>
      <c r="O276" s="22"/>
      <c r="P276" s="22"/>
      <c r="Q276" s="22"/>
      <c r="AE276" s="3">
        <v>272</v>
      </c>
      <c r="AF276" s="4">
        <v>57.6337451407678</v>
      </c>
      <c r="AG276" s="4">
        <v>109.4</v>
      </c>
    </row>
    <row r="277" spans="1:33" ht="16.5" thickTop="1" thickBot="1" x14ac:dyDescent="0.3">
      <c r="A277" s="17"/>
      <c r="I277" s="17"/>
      <c r="J277" s="17"/>
      <c r="K277" s="17"/>
      <c r="L277" s="17"/>
      <c r="M277" s="17"/>
      <c r="N277" s="17"/>
      <c r="O277" s="22"/>
      <c r="P277" s="22"/>
      <c r="Q277" s="22"/>
      <c r="AE277" s="3">
        <v>273</v>
      </c>
      <c r="AF277" s="4">
        <v>57.844871038786202</v>
      </c>
      <c r="AG277" s="4">
        <v>109.7</v>
      </c>
    </row>
    <row r="278" spans="1:33" ht="16.5" thickTop="1" thickBot="1" x14ac:dyDescent="0.3">
      <c r="A278" s="17"/>
      <c r="I278" s="17"/>
      <c r="J278" s="17"/>
      <c r="K278" s="17"/>
      <c r="L278" s="17"/>
      <c r="M278" s="17"/>
      <c r="N278" s="17"/>
      <c r="O278" s="22"/>
      <c r="P278" s="22"/>
      <c r="Q278" s="22"/>
      <c r="AE278" s="3">
        <v>274</v>
      </c>
      <c r="AF278" s="4">
        <v>58.055996936804597</v>
      </c>
      <c r="AG278" s="4">
        <v>110</v>
      </c>
    </row>
    <row r="279" spans="1:33" ht="16.5" thickTop="1" thickBot="1" x14ac:dyDescent="0.3">
      <c r="A279" s="17"/>
      <c r="I279" s="17"/>
      <c r="J279" s="17"/>
      <c r="K279" s="17"/>
      <c r="L279" s="17"/>
      <c r="M279" s="17"/>
      <c r="N279" s="17"/>
      <c r="O279" s="22"/>
      <c r="P279" s="22"/>
      <c r="Q279" s="22"/>
      <c r="AE279" s="3">
        <v>275</v>
      </c>
      <c r="AF279" s="4">
        <v>58.267122834822999</v>
      </c>
      <c r="AG279" s="4">
        <v>110.3</v>
      </c>
    </row>
    <row r="280" spans="1:33" ht="16.5" thickTop="1" thickBot="1" x14ac:dyDescent="0.3">
      <c r="A280" s="17"/>
      <c r="I280" s="17"/>
      <c r="J280" s="17"/>
      <c r="K280" s="17"/>
      <c r="L280" s="17"/>
      <c r="M280" s="17"/>
      <c r="N280" s="17"/>
      <c r="O280" s="22"/>
      <c r="P280" s="22"/>
      <c r="Q280" s="22"/>
      <c r="AE280" s="3">
        <v>276</v>
      </c>
      <c r="AF280" s="4">
        <v>58.478248732841401</v>
      </c>
      <c r="AG280" s="4">
        <v>110.6</v>
      </c>
    </row>
    <row r="281" spans="1:33" ht="16.5" thickTop="1" thickBot="1" x14ac:dyDescent="0.3">
      <c r="A281" s="17"/>
      <c r="I281" s="17"/>
      <c r="J281" s="17"/>
      <c r="K281" s="17"/>
      <c r="L281" s="17"/>
      <c r="M281" s="17"/>
      <c r="N281" s="17"/>
      <c r="O281" s="22"/>
      <c r="P281" s="22"/>
      <c r="Q281" s="22"/>
      <c r="AE281" s="3">
        <v>277</v>
      </c>
      <c r="AF281" s="4">
        <v>58.689374630859803</v>
      </c>
      <c r="AG281" s="4">
        <v>110.9</v>
      </c>
    </row>
    <row r="282" spans="1:33" ht="16.5" thickTop="1" thickBot="1" x14ac:dyDescent="0.3">
      <c r="A282" s="17"/>
      <c r="I282" s="17"/>
      <c r="J282" s="17"/>
      <c r="K282" s="17"/>
      <c r="L282" s="17"/>
      <c r="M282" s="17"/>
      <c r="N282" s="17"/>
      <c r="O282" s="22"/>
      <c r="P282" s="22"/>
      <c r="Q282" s="22"/>
      <c r="AE282" s="3">
        <v>278</v>
      </c>
      <c r="AF282" s="4">
        <v>58.900500528878197</v>
      </c>
      <c r="AG282" s="4">
        <v>111.2</v>
      </c>
    </row>
    <row r="283" spans="1:33" ht="16.5" thickTop="1" thickBot="1" x14ac:dyDescent="0.3">
      <c r="A283" s="17"/>
      <c r="I283" s="17"/>
      <c r="J283" s="17"/>
      <c r="K283" s="17"/>
      <c r="L283" s="17"/>
      <c r="M283" s="17"/>
      <c r="N283" s="17"/>
      <c r="O283" s="22"/>
      <c r="P283" s="22"/>
      <c r="Q283" s="22"/>
      <c r="AE283" s="3">
        <v>279</v>
      </c>
      <c r="AF283" s="4">
        <v>59.111626426896599</v>
      </c>
      <c r="AG283" s="4">
        <v>111.5</v>
      </c>
    </row>
    <row r="284" spans="1:33" ht="16.5" thickTop="1" thickBot="1" x14ac:dyDescent="0.3">
      <c r="A284" s="17"/>
      <c r="I284" s="17"/>
      <c r="J284" s="17"/>
      <c r="K284" s="17"/>
      <c r="L284" s="17"/>
      <c r="M284" s="17"/>
      <c r="N284" s="17"/>
      <c r="O284" s="22"/>
      <c r="P284" s="22"/>
      <c r="Q284" s="22"/>
      <c r="AE284" s="3">
        <v>280</v>
      </c>
      <c r="AF284" s="4">
        <v>59.322752324915001</v>
      </c>
      <c r="AG284" s="4">
        <v>111.8</v>
      </c>
    </row>
    <row r="285" spans="1:33" ht="16.5" thickTop="1" thickBot="1" x14ac:dyDescent="0.3">
      <c r="A285" s="17"/>
      <c r="I285" s="17"/>
      <c r="J285" s="17"/>
      <c r="K285" s="17"/>
      <c r="L285" s="17"/>
      <c r="M285" s="17"/>
      <c r="N285" s="17"/>
      <c r="O285" s="22"/>
      <c r="P285" s="22"/>
      <c r="Q285" s="22"/>
      <c r="AE285" s="3">
        <v>281</v>
      </c>
      <c r="AF285" s="4">
        <v>59.533878222933403</v>
      </c>
      <c r="AG285" s="4">
        <v>112.1</v>
      </c>
    </row>
    <row r="286" spans="1:33" ht="16.5" thickTop="1" thickBot="1" x14ac:dyDescent="0.3">
      <c r="A286" s="17"/>
      <c r="I286" s="17"/>
      <c r="J286" s="17"/>
      <c r="K286" s="17"/>
      <c r="L286" s="17"/>
      <c r="M286" s="17"/>
      <c r="N286" s="17"/>
      <c r="O286" s="22"/>
      <c r="P286" s="22"/>
      <c r="Q286" s="22"/>
      <c r="AE286" s="3">
        <v>282</v>
      </c>
      <c r="AF286" s="4">
        <v>59.745004120951798</v>
      </c>
      <c r="AG286" s="4">
        <v>112.4</v>
      </c>
    </row>
    <row r="287" spans="1:33" ht="16.5" thickTop="1" thickBot="1" x14ac:dyDescent="0.3">
      <c r="A287" s="17"/>
      <c r="I287" s="17"/>
      <c r="J287" s="17"/>
      <c r="K287" s="17"/>
      <c r="L287" s="17"/>
      <c r="M287" s="17"/>
      <c r="N287" s="17"/>
      <c r="O287" s="22"/>
      <c r="P287" s="22"/>
      <c r="Q287" s="22"/>
      <c r="AE287" s="3">
        <v>283</v>
      </c>
      <c r="AF287" s="4">
        <v>59.9561300189702</v>
      </c>
      <c r="AG287" s="4">
        <v>112.7</v>
      </c>
    </row>
    <row r="288" spans="1:33" ht="16.5" thickTop="1" thickBot="1" x14ac:dyDescent="0.3">
      <c r="A288" s="17"/>
      <c r="I288" s="17"/>
      <c r="J288" s="17"/>
      <c r="K288" s="17"/>
      <c r="L288" s="17"/>
      <c r="M288" s="17"/>
      <c r="N288" s="17"/>
      <c r="O288" s="22"/>
      <c r="P288" s="22"/>
      <c r="Q288" s="22"/>
      <c r="AE288" s="3">
        <v>284</v>
      </c>
      <c r="AF288" s="4">
        <v>60.167255916988601</v>
      </c>
      <c r="AG288" s="4">
        <v>113</v>
      </c>
    </row>
    <row r="289" spans="1:33" ht="16.5" thickTop="1" thickBot="1" x14ac:dyDescent="0.3">
      <c r="A289" s="17"/>
      <c r="I289" s="17"/>
      <c r="J289" s="17"/>
      <c r="K289" s="17"/>
      <c r="L289" s="17"/>
      <c r="M289" s="17"/>
      <c r="N289" s="17"/>
      <c r="O289" s="22"/>
      <c r="P289" s="22"/>
      <c r="Q289" s="22"/>
      <c r="AE289" s="3">
        <v>285</v>
      </c>
      <c r="AF289" s="4">
        <v>60.378381815007003</v>
      </c>
      <c r="AG289" s="4">
        <v>113.3</v>
      </c>
    </row>
    <row r="290" spans="1:33" ht="16.5" thickTop="1" thickBot="1" x14ac:dyDescent="0.3">
      <c r="A290" s="17"/>
      <c r="I290" s="17"/>
      <c r="J290" s="17"/>
      <c r="K290" s="17"/>
      <c r="L290" s="17"/>
      <c r="M290" s="17"/>
      <c r="N290" s="17"/>
      <c r="O290" s="22"/>
      <c r="P290" s="22"/>
      <c r="Q290" s="22"/>
      <c r="AE290" s="3">
        <v>286</v>
      </c>
      <c r="AF290" s="4">
        <v>60.589507713025398</v>
      </c>
      <c r="AG290" s="4">
        <v>113.6</v>
      </c>
    </row>
    <row r="291" spans="1:33" ht="16.5" thickTop="1" thickBot="1" x14ac:dyDescent="0.3">
      <c r="A291" s="17"/>
      <c r="I291" s="17"/>
      <c r="J291" s="17"/>
      <c r="K291" s="17"/>
      <c r="L291" s="17"/>
      <c r="M291" s="17"/>
      <c r="N291" s="17"/>
      <c r="O291" s="22"/>
      <c r="P291" s="22"/>
      <c r="Q291" s="22"/>
      <c r="AE291" s="3">
        <v>287</v>
      </c>
      <c r="AF291" s="4">
        <v>60.8006336110438</v>
      </c>
      <c r="AG291" s="4">
        <v>113.9</v>
      </c>
    </row>
    <row r="292" spans="1:33" ht="16.5" thickTop="1" thickBot="1" x14ac:dyDescent="0.3">
      <c r="A292" s="17"/>
      <c r="I292" s="17"/>
      <c r="J292" s="17"/>
      <c r="K292" s="17"/>
      <c r="L292" s="17"/>
      <c r="M292" s="17"/>
      <c r="N292" s="17"/>
      <c r="O292" s="22"/>
      <c r="P292" s="22"/>
      <c r="Q292" s="22"/>
      <c r="AE292" s="3">
        <v>288</v>
      </c>
      <c r="AF292" s="4">
        <v>61.011759509062202</v>
      </c>
      <c r="AG292" s="4">
        <v>114.2</v>
      </c>
    </row>
    <row r="293" spans="1:33" ht="16.5" thickTop="1" thickBot="1" x14ac:dyDescent="0.3">
      <c r="A293" s="17"/>
      <c r="I293" s="17"/>
      <c r="J293" s="17"/>
      <c r="K293" s="17"/>
      <c r="L293" s="17"/>
      <c r="M293" s="17"/>
      <c r="N293" s="17"/>
      <c r="O293" s="22"/>
      <c r="P293" s="22"/>
      <c r="Q293" s="22"/>
      <c r="AE293" s="3">
        <v>289</v>
      </c>
      <c r="AF293" s="4">
        <v>61.222885407080597</v>
      </c>
      <c r="AG293" s="4">
        <v>114.5</v>
      </c>
    </row>
    <row r="294" spans="1:33" ht="16.5" thickTop="1" thickBot="1" x14ac:dyDescent="0.3">
      <c r="A294" s="17"/>
      <c r="I294" s="17"/>
      <c r="J294" s="17"/>
      <c r="K294" s="17"/>
      <c r="L294" s="17"/>
      <c r="M294" s="17"/>
      <c r="N294" s="17"/>
      <c r="O294" s="22"/>
      <c r="P294" s="22"/>
      <c r="Q294" s="22"/>
      <c r="AE294" s="3">
        <v>290</v>
      </c>
      <c r="AF294" s="4">
        <v>61.434011305098998</v>
      </c>
      <c r="AG294" s="4">
        <v>114.8</v>
      </c>
    </row>
    <row r="295" spans="1:33" ht="16.5" thickTop="1" thickBot="1" x14ac:dyDescent="0.3">
      <c r="A295" s="17"/>
      <c r="I295" s="17"/>
      <c r="J295" s="17"/>
      <c r="K295" s="17"/>
      <c r="L295" s="17"/>
      <c r="M295" s="17"/>
      <c r="N295" s="17"/>
      <c r="O295" s="22"/>
      <c r="P295" s="22"/>
      <c r="Q295" s="22"/>
      <c r="AE295" s="3">
        <v>291</v>
      </c>
      <c r="AF295" s="4">
        <v>61.6451372031174</v>
      </c>
      <c r="AG295" s="4">
        <v>115.1</v>
      </c>
    </row>
    <row r="296" spans="1:33" ht="16.5" thickTop="1" thickBot="1" x14ac:dyDescent="0.3">
      <c r="A296" s="17"/>
      <c r="I296" s="17"/>
      <c r="J296" s="17"/>
      <c r="K296" s="17"/>
      <c r="L296" s="17"/>
      <c r="M296" s="17"/>
      <c r="N296" s="17"/>
      <c r="O296" s="22"/>
      <c r="P296" s="22"/>
      <c r="Q296" s="22"/>
      <c r="AE296" s="3">
        <v>292</v>
      </c>
      <c r="AF296" s="4">
        <v>61.856263101135802</v>
      </c>
      <c r="AG296" s="4">
        <v>115.4</v>
      </c>
    </row>
    <row r="297" spans="1:33" ht="16.5" thickTop="1" thickBot="1" x14ac:dyDescent="0.3">
      <c r="A297" s="17"/>
      <c r="I297" s="17"/>
      <c r="J297" s="17"/>
      <c r="K297" s="17"/>
      <c r="L297" s="17"/>
      <c r="M297" s="17"/>
      <c r="N297" s="17"/>
      <c r="O297" s="22"/>
      <c r="P297" s="22"/>
      <c r="Q297" s="22"/>
      <c r="AE297" s="3">
        <v>293</v>
      </c>
      <c r="AF297" s="4">
        <v>62.067388999154197</v>
      </c>
      <c r="AG297" s="4">
        <v>115.7</v>
      </c>
    </row>
    <row r="298" spans="1:33" ht="16.5" thickTop="1" thickBot="1" x14ac:dyDescent="0.3">
      <c r="A298" s="17"/>
      <c r="I298" s="17"/>
      <c r="J298" s="17"/>
      <c r="K298" s="17"/>
      <c r="L298" s="17"/>
      <c r="M298" s="17"/>
      <c r="N298" s="17"/>
      <c r="O298" s="22"/>
      <c r="P298" s="22"/>
      <c r="Q298" s="22"/>
      <c r="AE298" s="3">
        <v>294</v>
      </c>
      <c r="AF298" s="4">
        <v>62.278514897172599</v>
      </c>
      <c r="AG298" s="4">
        <v>116</v>
      </c>
    </row>
    <row r="299" spans="1:33" ht="24" thickTop="1" thickBot="1" x14ac:dyDescent="0.3">
      <c r="A299" s="17"/>
      <c r="B299" s="24"/>
      <c r="C299" s="24"/>
      <c r="D299" s="19" t="s">
        <v>162</v>
      </c>
      <c r="E299" s="17"/>
      <c r="F299" s="22"/>
      <c r="G299" s="17"/>
      <c r="H299" s="17"/>
      <c r="I299" s="17"/>
      <c r="J299" s="17"/>
      <c r="K299" s="17"/>
      <c r="L299" s="17"/>
      <c r="M299" s="17"/>
      <c r="N299" s="17"/>
      <c r="O299" s="22"/>
      <c r="P299" s="22"/>
      <c r="Q299" s="22"/>
      <c r="AE299" s="3">
        <v>295</v>
      </c>
      <c r="AF299" s="4">
        <v>62.489640795191001</v>
      </c>
      <c r="AG299" s="4">
        <v>116.3</v>
      </c>
    </row>
    <row r="300" spans="1:33" ht="16.5" thickTop="1" thickBot="1" x14ac:dyDescent="0.3">
      <c r="A300" s="17"/>
      <c r="B300" s="24"/>
      <c r="C300" s="24"/>
      <c r="D300" s="20" t="s">
        <v>163</v>
      </c>
      <c r="E300" s="17"/>
      <c r="F300" s="22"/>
      <c r="G300" s="17"/>
      <c r="H300" s="17"/>
      <c r="I300" s="17"/>
      <c r="J300" s="17"/>
      <c r="K300" s="17"/>
      <c r="L300" s="17"/>
      <c r="M300" s="17"/>
      <c r="N300" s="17"/>
      <c r="O300" s="22"/>
      <c r="P300" s="22"/>
      <c r="Q300" s="22"/>
      <c r="AE300" s="3">
        <v>296</v>
      </c>
      <c r="AF300" s="4">
        <v>62.700766693209403</v>
      </c>
      <c r="AG300" s="4">
        <v>116.6</v>
      </c>
    </row>
    <row r="301" spans="1:33" ht="16.5" thickTop="1" thickBot="1" x14ac:dyDescent="0.3">
      <c r="A301" s="17"/>
      <c r="B301" s="24"/>
      <c r="C301" s="24"/>
      <c r="D301" s="20" t="s">
        <v>164</v>
      </c>
      <c r="E301" s="17"/>
      <c r="F301" s="22"/>
      <c r="G301" s="17"/>
      <c r="H301" s="17"/>
      <c r="I301" s="17"/>
      <c r="J301" s="17"/>
      <c r="K301" s="17"/>
      <c r="L301" s="17"/>
      <c r="M301" s="17"/>
      <c r="N301" s="17"/>
      <c r="O301" s="22"/>
      <c r="P301" s="22"/>
      <c r="Q301" s="22"/>
      <c r="AE301" s="3">
        <v>297</v>
      </c>
      <c r="AF301" s="4">
        <v>62.911892591227797</v>
      </c>
      <c r="AG301" s="4">
        <v>116.9</v>
      </c>
    </row>
    <row r="302" spans="1:33" ht="16.5" thickTop="1" thickBot="1" x14ac:dyDescent="0.3">
      <c r="A302" s="17"/>
      <c r="B302" s="24"/>
      <c r="C302" s="24"/>
      <c r="D302" s="20" t="s">
        <v>165</v>
      </c>
      <c r="E302" s="17"/>
      <c r="F302" s="22"/>
      <c r="G302" s="17"/>
      <c r="H302" s="17"/>
      <c r="I302" s="17"/>
      <c r="J302" s="17"/>
      <c r="K302" s="17"/>
      <c r="L302" s="17"/>
      <c r="M302" s="17"/>
      <c r="N302" s="17"/>
      <c r="O302" s="22"/>
      <c r="P302" s="22"/>
      <c r="Q302" s="22"/>
      <c r="AE302" s="3">
        <v>298</v>
      </c>
      <c r="AF302" s="4">
        <v>63.123018489246199</v>
      </c>
      <c r="AG302" s="4">
        <v>117.2</v>
      </c>
    </row>
    <row r="303" spans="1:33" ht="16.5" thickTop="1" thickBot="1" x14ac:dyDescent="0.3">
      <c r="A303" s="17"/>
      <c r="B303" s="24"/>
      <c r="C303" s="24"/>
      <c r="D303" s="20" t="s">
        <v>166</v>
      </c>
      <c r="E303" s="17"/>
      <c r="F303" s="22"/>
      <c r="G303" s="17"/>
      <c r="H303" s="17"/>
      <c r="I303" s="17"/>
      <c r="J303" s="17"/>
      <c r="K303" s="17"/>
      <c r="L303" s="17"/>
      <c r="M303" s="17"/>
      <c r="N303" s="17"/>
      <c r="O303" s="22"/>
      <c r="P303" s="22"/>
      <c r="Q303" s="22"/>
      <c r="AE303" s="3">
        <v>299</v>
      </c>
      <c r="AF303" s="4">
        <v>63.334144387264601</v>
      </c>
      <c r="AG303" s="4">
        <v>117.5</v>
      </c>
    </row>
    <row r="304" spans="1:33" ht="16.5" thickTop="1" thickBot="1" x14ac:dyDescent="0.3">
      <c r="A304" s="17"/>
      <c r="B304" s="24"/>
      <c r="C304" s="24"/>
      <c r="D304" s="20" t="s">
        <v>167</v>
      </c>
      <c r="E304" s="17"/>
      <c r="F304" s="22"/>
      <c r="G304" s="17"/>
      <c r="H304" s="17"/>
      <c r="I304" s="17"/>
      <c r="J304" s="17"/>
      <c r="K304" s="17"/>
      <c r="L304" s="17"/>
      <c r="M304" s="17"/>
      <c r="N304" s="17"/>
      <c r="O304" s="22"/>
      <c r="P304" s="22"/>
      <c r="Q304" s="22"/>
      <c r="AE304" s="3">
        <v>300</v>
      </c>
      <c r="AF304" s="4">
        <v>63.545270285283003</v>
      </c>
      <c r="AG304" s="4">
        <v>117.8</v>
      </c>
    </row>
    <row r="305" spans="1:33" ht="16.5" thickTop="1" thickBot="1" x14ac:dyDescent="0.3">
      <c r="A305" s="17"/>
      <c r="B305" s="24"/>
      <c r="C305" s="24"/>
      <c r="D305" s="20" t="s">
        <v>168</v>
      </c>
      <c r="E305" s="17"/>
      <c r="F305" s="22"/>
      <c r="G305" s="17"/>
      <c r="H305" s="17"/>
      <c r="I305" s="17"/>
      <c r="J305" s="17"/>
      <c r="K305" s="17"/>
      <c r="L305" s="17"/>
      <c r="M305" s="17"/>
      <c r="N305" s="17"/>
      <c r="O305" s="22"/>
      <c r="P305" s="22"/>
      <c r="Q305" s="22"/>
      <c r="AE305" s="3">
        <v>301</v>
      </c>
      <c r="AF305" s="4">
        <v>63.756396183301398</v>
      </c>
      <c r="AG305" s="4">
        <v>118.1</v>
      </c>
    </row>
    <row r="306" spans="1:33" ht="16.5" thickTop="1" thickBot="1" x14ac:dyDescent="0.3">
      <c r="A306" s="17"/>
      <c r="B306" s="24"/>
      <c r="C306" s="24"/>
      <c r="D306" s="20" t="s">
        <v>169</v>
      </c>
      <c r="E306" s="17"/>
      <c r="F306" s="22"/>
      <c r="G306" s="17"/>
      <c r="H306" s="17"/>
      <c r="I306" s="17"/>
      <c r="J306" s="17"/>
      <c r="K306" s="17"/>
      <c r="L306" s="17"/>
      <c r="M306" s="17"/>
      <c r="N306" s="17"/>
      <c r="O306" s="22"/>
      <c r="P306" s="22"/>
      <c r="Q306" s="22"/>
      <c r="AE306" s="3">
        <v>302</v>
      </c>
      <c r="AF306" s="4">
        <v>63.9675220813198</v>
      </c>
      <c r="AG306" s="4">
        <v>118.4</v>
      </c>
    </row>
    <row r="307" spans="1:33" ht="16.5" thickTop="1" thickBot="1" x14ac:dyDescent="0.3">
      <c r="A307" s="17"/>
      <c r="B307" s="24"/>
      <c r="C307" s="24"/>
      <c r="D307" s="21" t="s">
        <v>170</v>
      </c>
      <c r="E307" s="17"/>
      <c r="F307" s="22"/>
      <c r="G307" s="17"/>
      <c r="H307" s="17"/>
      <c r="I307" s="17"/>
      <c r="J307" s="17"/>
      <c r="K307" s="17"/>
      <c r="L307" s="17"/>
      <c r="M307" s="17"/>
      <c r="N307" s="17"/>
      <c r="O307" s="22"/>
      <c r="P307" s="22"/>
      <c r="Q307" s="22"/>
      <c r="AE307" s="3">
        <v>303</v>
      </c>
      <c r="AF307" s="4">
        <v>64.178647979338194</v>
      </c>
      <c r="AG307" s="4">
        <v>118.7</v>
      </c>
    </row>
    <row r="308" spans="1:33" ht="16.5" thickTop="1" thickBot="1" x14ac:dyDescent="0.3">
      <c r="A308" s="17"/>
      <c r="B308" s="24"/>
      <c r="C308" s="24"/>
      <c r="D308" s="20" t="s">
        <v>171</v>
      </c>
      <c r="E308" s="17"/>
      <c r="F308" s="22"/>
      <c r="G308" s="17"/>
      <c r="H308" s="17"/>
      <c r="I308" s="17"/>
      <c r="J308" s="17"/>
      <c r="K308" s="17"/>
      <c r="L308" s="17"/>
      <c r="M308" s="17"/>
      <c r="N308" s="17"/>
      <c r="O308" s="22"/>
      <c r="P308" s="22"/>
      <c r="Q308" s="22"/>
      <c r="AE308" s="3">
        <v>304</v>
      </c>
      <c r="AF308" s="4">
        <v>64.389773877356603</v>
      </c>
      <c r="AG308" s="4">
        <v>119</v>
      </c>
    </row>
    <row r="309" spans="1:33" ht="16.5" thickTop="1" thickBot="1" x14ac:dyDescent="0.3">
      <c r="A309" s="17"/>
      <c r="B309" s="24"/>
      <c r="C309" s="24"/>
      <c r="D309" s="20" t="s">
        <v>172</v>
      </c>
      <c r="E309" s="17"/>
      <c r="F309" s="22"/>
      <c r="G309" s="17"/>
      <c r="H309" s="17"/>
      <c r="I309" s="17"/>
      <c r="J309" s="17"/>
      <c r="K309" s="17"/>
      <c r="L309" s="17"/>
      <c r="M309" s="17"/>
      <c r="N309" s="17"/>
      <c r="O309" s="22"/>
      <c r="P309" s="22"/>
      <c r="Q309" s="22"/>
      <c r="AE309" s="3">
        <v>305</v>
      </c>
      <c r="AF309" s="4">
        <v>64.600899775374998</v>
      </c>
      <c r="AG309" s="4">
        <v>119.3</v>
      </c>
    </row>
    <row r="310" spans="1:33" ht="16.5" thickTop="1" thickBot="1" x14ac:dyDescent="0.3">
      <c r="A310" s="17"/>
      <c r="B310" s="24"/>
      <c r="C310" s="24"/>
      <c r="D310" s="20" t="s">
        <v>173</v>
      </c>
      <c r="E310" s="17"/>
      <c r="F310" s="22"/>
      <c r="G310" s="17"/>
      <c r="H310" s="17"/>
      <c r="I310" s="17"/>
      <c r="J310" s="17"/>
      <c r="K310" s="17"/>
      <c r="L310" s="17"/>
      <c r="M310" s="17"/>
      <c r="N310" s="17"/>
      <c r="O310" s="22"/>
      <c r="P310" s="22"/>
      <c r="Q310" s="22"/>
      <c r="AE310" s="3">
        <v>306</v>
      </c>
      <c r="AF310" s="4">
        <v>64.812025673393407</v>
      </c>
      <c r="AG310" s="4">
        <v>119.6</v>
      </c>
    </row>
    <row r="311" spans="1:33" ht="16.5" thickTop="1" thickBot="1" x14ac:dyDescent="0.3">
      <c r="A311" s="17"/>
      <c r="B311" s="24"/>
      <c r="C311" s="24"/>
      <c r="D311" s="20" t="s">
        <v>174</v>
      </c>
      <c r="E311" s="17"/>
      <c r="F311" s="22"/>
      <c r="G311" s="17"/>
      <c r="H311" s="17"/>
      <c r="I311" s="17"/>
      <c r="J311" s="17"/>
      <c r="K311" s="17"/>
      <c r="L311" s="17"/>
      <c r="M311" s="17"/>
      <c r="N311" s="17"/>
      <c r="O311" s="22"/>
      <c r="P311" s="22"/>
      <c r="Q311" s="22"/>
      <c r="AE311" s="3">
        <v>307</v>
      </c>
      <c r="AF311" s="4">
        <v>65.023151571411802</v>
      </c>
      <c r="AG311" s="4">
        <v>119.9</v>
      </c>
    </row>
    <row r="312" spans="1:33" ht="16.5" thickTop="1" thickBot="1" x14ac:dyDescent="0.3">
      <c r="A312" s="17"/>
      <c r="B312" s="24"/>
      <c r="C312" s="24"/>
      <c r="D312" s="21" t="s">
        <v>175</v>
      </c>
      <c r="E312" s="17"/>
      <c r="F312" s="22"/>
      <c r="G312" s="17"/>
      <c r="H312" s="17"/>
      <c r="I312" s="17"/>
      <c r="J312" s="17"/>
      <c r="K312" s="17"/>
      <c r="L312" s="17"/>
      <c r="M312" s="17"/>
      <c r="N312" s="17"/>
      <c r="O312" s="22"/>
      <c r="P312" s="22"/>
      <c r="Q312" s="22"/>
      <c r="AE312" s="3">
        <v>308</v>
      </c>
      <c r="AF312" s="4">
        <v>65.234277469430197</v>
      </c>
      <c r="AG312" s="4">
        <v>120.2</v>
      </c>
    </row>
    <row r="313" spans="1:33" ht="16.5" thickTop="1" thickBot="1" x14ac:dyDescent="0.3">
      <c r="A313" s="17"/>
      <c r="B313" s="24"/>
      <c r="C313" s="24"/>
      <c r="D313" s="21" t="s">
        <v>176</v>
      </c>
      <c r="E313" s="17"/>
      <c r="F313" s="22"/>
      <c r="G313" s="17"/>
      <c r="H313" s="17"/>
      <c r="I313" s="17"/>
      <c r="J313" s="17"/>
      <c r="K313" s="17"/>
      <c r="L313" s="17"/>
      <c r="M313" s="17"/>
      <c r="N313" s="17"/>
      <c r="O313" s="22"/>
      <c r="P313" s="22"/>
      <c r="Q313" s="22"/>
      <c r="AE313" s="3">
        <v>309</v>
      </c>
      <c r="AF313" s="4">
        <v>65.445403367448606</v>
      </c>
      <c r="AG313" s="4">
        <v>120.5</v>
      </c>
    </row>
    <row r="314" spans="1:33" ht="16.5" thickTop="1" thickBot="1" x14ac:dyDescent="0.3">
      <c r="A314" s="17"/>
      <c r="B314" s="24"/>
      <c r="C314" s="24"/>
      <c r="D314" s="21" t="s">
        <v>177</v>
      </c>
      <c r="E314" s="17"/>
      <c r="F314" s="22"/>
      <c r="G314" s="17"/>
      <c r="H314" s="17"/>
      <c r="I314" s="17"/>
      <c r="J314" s="17"/>
      <c r="K314" s="17"/>
      <c r="L314" s="17"/>
      <c r="M314" s="17"/>
      <c r="N314" s="17"/>
      <c r="O314" s="22"/>
      <c r="P314" s="22"/>
      <c r="Q314" s="22"/>
      <c r="AE314" s="3">
        <v>310</v>
      </c>
      <c r="AF314" s="4">
        <v>65.656529265467</v>
      </c>
      <c r="AG314" s="4">
        <v>120.8</v>
      </c>
    </row>
    <row r="315" spans="1:33" ht="16.5" thickTop="1" thickBot="1" x14ac:dyDescent="0.3">
      <c r="A315" s="17"/>
      <c r="B315" s="24"/>
      <c r="C315" s="24"/>
      <c r="D315" s="20" t="s">
        <v>178</v>
      </c>
      <c r="E315" s="17"/>
      <c r="F315" s="22"/>
      <c r="G315" s="17"/>
      <c r="H315" s="17"/>
      <c r="I315" s="17"/>
      <c r="J315" s="17"/>
      <c r="K315" s="17"/>
      <c r="L315" s="17"/>
      <c r="M315" s="17"/>
      <c r="N315" s="17"/>
      <c r="O315" s="22"/>
      <c r="P315" s="22"/>
      <c r="Q315" s="22"/>
      <c r="AE315" s="3">
        <v>311</v>
      </c>
      <c r="AF315" s="4">
        <v>65.867655163485395</v>
      </c>
      <c r="AG315" s="4">
        <v>121.1</v>
      </c>
    </row>
    <row r="316" spans="1:33" ht="16.5" thickTop="1" thickBot="1" x14ac:dyDescent="0.3">
      <c r="A316" s="17"/>
      <c r="B316" s="24"/>
      <c r="C316" s="24"/>
      <c r="D316" s="21" t="s">
        <v>179</v>
      </c>
      <c r="E316" s="17"/>
      <c r="F316" s="22"/>
      <c r="G316" s="17"/>
      <c r="H316" s="17"/>
      <c r="I316" s="17"/>
      <c r="J316" s="17"/>
      <c r="K316" s="17"/>
      <c r="L316" s="17"/>
      <c r="M316" s="17"/>
      <c r="N316" s="17"/>
      <c r="O316" s="22"/>
      <c r="P316" s="22"/>
      <c r="Q316" s="22"/>
      <c r="AE316" s="3">
        <v>312</v>
      </c>
      <c r="AF316" s="4">
        <v>66.078781061503804</v>
      </c>
      <c r="AG316" s="4">
        <v>121.4</v>
      </c>
    </row>
    <row r="317" spans="1:33" ht="16.5" thickTop="1" thickBot="1" x14ac:dyDescent="0.3">
      <c r="A317" s="17"/>
      <c r="B317" s="24"/>
      <c r="C317" s="24"/>
      <c r="D317" s="21" t="s">
        <v>180</v>
      </c>
      <c r="E317" s="17"/>
      <c r="F317" s="22"/>
      <c r="G317" s="17"/>
      <c r="H317" s="17"/>
      <c r="I317" s="17"/>
      <c r="J317" s="17"/>
      <c r="K317" s="17"/>
      <c r="L317" s="17"/>
      <c r="M317" s="17"/>
      <c r="N317" s="17"/>
      <c r="O317" s="22"/>
      <c r="P317" s="22"/>
      <c r="Q317" s="22"/>
      <c r="AE317" s="3">
        <v>313</v>
      </c>
      <c r="AF317" s="4">
        <v>66.289906959522199</v>
      </c>
      <c r="AG317" s="4">
        <v>121.7</v>
      </c>
    </row>
    <row r="318" spans="1:33" ht="16.5" thickTop="1" thickBot="1" x14ac:dyDescent="0.3">
      <c r="A318" s="17"/>
      <c r="B318" s="24"/>
      <c r="C318" s="24"/>
      <c r="D318" s="21" t="s">
        <v>181</v>
      </c>
      <c r="E318" s="17"/>
      <c r="F318" s="22"/>
      <c r="G318" s="17"/>
      <c r="H318" s="17"/>
      <c r="I318" s="17"/>
      <c r="J318" s="17"/>
      <c r="K318" s="17"/>
      <c r="L318" s="17"/>
      <c r="M318" s="17"/>
      <c r="N318" s="17"/>
      <c r="O318" s="22"/>
      <c r="P318" s="22"/>
      <c r="Q318" s="22"/>
      <c r="AE318" s="3">
        <v>314</v>
      </c>
      <c r="AF318" s="4">
        <v>66.501032857540594</v>
      </c>
      <c r="AG318" s="4">
        <v>122</v>
      </c>
    </row>
    <row r="319" spans="1:33" ht="16.5" thickTop="1" thickBot="1" x14ac:dyDescent="0.3">
      <c r="A319" s="17"/>
      <c r="B319" s="24"/>
      <c r="C319" s="24"/>
      <c r="D319" s="21" t="s">
        <v>182</v>
      </c>
      <c r="E319" s="17"/>
      <c r="F319" s="22"/>
      <c r="G319" s="17"/>
      <c r="H319" s="17"/>
      <c r="I319" s="17"/>
      <c r="J319" s="17"/>
      <c r="K319" s="17"/>
      <c r="L319" s="17"/>
      <c r="M319" s="17"/>
      <c r="N319" s="17"/>
      <c r="O319" s="22"/>
      <c r="P319" s="22"/>
      <c r="Q319" s="22"/>
      <c r="AE319" s="3">
        <v>315</v>
      </c>
      <c r="AF319" s="4">
        <v>66.712158755559003</v>
      </c>
      <c r="AG319" s="4">
        <v>122.3</v>
      </c>
    </row>
    <row r="320" spans="1:33" ht="24" thickTop="1" thickBot="1" x14ac:dyDescent="0.3">
      <c r="A320" s="17"/>
      <c r="B320" s="24"/>
      <c r="C320" s="24"/>
      <c r="D320" s="19" t="s">
        <v>183</v>
      </c>
      <c r="E320" s="17"/>
      <c r="F320" s="22"/>
      <c r="G320" s="17"/>
      <c r="H320" s="17"/>
      <c r="I320" s="17"/>
      <c r="J320" s="17"/>
      <c r="K320" s="17"/>
      <c r="L320" s="17"/>
      <c r="M320" s="17"/>
      <c r="N320" s="17"/>
      <c r="O320" s="22"/>
      <c r="P320" s="22"/>
      <c r="Q320" s="22"/>
      <c r="AE320" s="3">
        <v>316</v>
      </c>
      <c r="AF320" s="4">
        <v>66.923284653577397</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317</v>
      </c>
      <c r="AF321" s="4">
        <v>67.134410551595806</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318</v>
      </c>
      <c r="AF322" s="4">
        <v>67.345536449614201</v>
      </c>
      <c r="AG322" s="4">
        <v>123.2</v>
      </c>
    </row>
    <row r="323" spans="1:33" ht="24" thickTop="1" thickBot="1" x14ac:dyDescent="0.3">
      <c r="A323" s="17"/>
      <c r="B323" s="24"/>
      <c r="C323" s="24"/>
      <c r="D323" s="19" t="s">
        <v>184</v>
      </c>
      <c r="E323" s="17"/>
      <c r="F323" s="22"/>
      <c r="G323" s="17"/>
      <c r="H323" s="17"/>
      <c r="I323" s="17"/>
      <c r="J323" s="17"/>
      <c r="K323" s="17"/>
      <c r="L323" s="17"/>
      <c r="M323" s="17"/>
      <c r="N323" s="17"/>
      <c r="O323" s="22"/>
      <c r="P323" s="22"/>
      <c r="Q323" s="22"/>
      <c r="AE323" s="3">
        <v>319</v>
      </c>
      <c r="AF323" s="4">
        <v>67.556662347632596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320</v>
      </c>
      <c r="AF324" s="4">
        <v>67.767788245651005</v>
      </c>
      <c r="AG324" s="4">
        <v>123.8</v>
      </c>
    </row>
    <row r="325" spans="1:33" ht="16.5" thickTop="1" thickBot="1" x14ac:dyDescent="0.3">
      <c r="A325" s="17"/>
      <c r="B325" s="24"/>
      <c r="C325" s="24"/>
      <c r="D325" s="23" t="s">
        <v>185</v>
      </c>
      <c r="E325" s="17"/>
      <c r="F325" s="22"/>
      <c r="G325" s="17"/>
      <c r="H325" s="17"/>
      <c r="I325" s="17"/>
      <c r="J325" s="17"/>
      <c r="K325" s="17"/>
      <c r="L325" s="17"/>
      <c r="M325" s="17"/>
      <c r="N325" s="17"/>
      <c r="O325" s="22"/>
      <c r="P325" s="22"/>
      <c r="Q325" s="22"/>
      <c r="AE325" s="3">
        <v>321</v>
      </c>
      <c r="AF325" s="4">
        <v>67.9789141436694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322</v>
      </c>
      <c r="AF326" s="4">
        <v>68.190040041687794</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323</v>
      </c>
      <c r="AF327" s="4">
        <v>68.401165939706203</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324</v>
      </c>
      <c r="AF328" s="4">
        <v>68.612291837724598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325</v>
      </c>
      <c r="AF329" s="4">
        <v>68.823417735743007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326</v>
      </c>
      <c r="AF330" s="4">
        <v>69.034543633761402</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327</v>
      </c>
      <c r="AF331" s="4">
        <v>69.245669531779797</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328</v>
      </c>
      <c r="AF332" s="4">
        <v>69.456795429798206</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329</v>
      </c>
      <c r="AF333" s="4">
        <v>69.6679213278166</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330</v>
      </c>
      <c r="AF334" s="4">
        <v>69.879047225834995</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331</v>
      </c>
      <c r="AF335" s="4">
        <v>70.090173123853404</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332</v>
      </c>
      <c r="AF336" s="4">
        <v>70.301299021871799</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333</v>
      </c>
      <c r="AF337" s="4">
        <v>70.512424919890194</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334</v>
      </c>
      <c r="AF338" s="4">
        <v>70.723550817908603</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335</v>
      </c>
      <c r="AF339" s="4">
        <v>70.934676715926997</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336</v>
      </c>
      <c r="AF340" s="4">
        <v>71.145802613945406</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337</v>
      </c>
      <c r="AF341" s="4">
        <v>71.356928511963801</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338</v>
      </c>
      <c r="AF342" s="4">
        <v>71.568054409982196</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339</v>
      </c>
      <c r="AF343" s="4">
        <v>71.779180308000605</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340</v>
      </c>
      <c r="AF344" s="4">
        <v>71.990306206019</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341</v>
      </c>
      <c r="AF345" s="4">
        <v>72.201432104037394</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342</v>
      </c>
      <c r="AF346" s="4">
        <v>72.412558002055803</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343</v>
      </c>
      <c r="AF347" s="4">
        <v>72.623683900074198</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344</v>
      </c>
      <c r="AF348" s="4">
        <v>72.834809798092607</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345</v>
      </c>
      <c r="AF349" s="4">
        <v>73.045935696111002</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346</v>
      </c>
      <c r="AF350" s="4">
        <v>73.257061594129397</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347</v>
      </c>
      <c r="AF351" s="4">
        <v>73.468187492147806</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348</v>
      </c>
      <c r="AF352" s="4">
        <v>73.6793133901662</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349</v>
      </c>
      <c r="AF353" s="4">
        <v>73.890439288184595</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350</v>
      </c>
      <c r="AF354" s="4">
        <v>74.101565186203004</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351</v>
      </c>
      <c r="AF355" s="4">
        <v>74.312691084221399</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352</v>
      </c>
      <c r="AF356" s="4">
        <v>74.523816982239794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353</v>
      </c>
      <c r="AF357" s="4">
        <v>74.734942880258203</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354</v>
      </c>
      <c r="AF358" s="4">
        <v>74.946068778276597</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355</v>
      </c>
      <c r="AF359" s="4">
        <v>75.157194676295006</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356</v>
      </c>
      <c r="AF360" s="4">
        <v>75.368320574313401</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357</v>
      </c>
      <c r="AF361" s="4">
        <v>75.579446472331796</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358</v>
      </c>
      <c r="AF362" s="4">
        <v>75.790572370350205</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359</v>
      </c>
      <c r="AF363" s="4">
        <v>76.0016982683686</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360</v>
      </c>
      <c r="AF364" s="4">
        <v>76.212824166386994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361</v>
      </c>
      <c r="AF365" s="4">
        <v>76.423950064405403</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362</v>
      </c>
      <c r="AF366" s="4">
        <v>76.635075962423798</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363</v>
      </c>
      <c r="AF367" s="4">
        <v>76.846201860442207</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364</v>
      </c>
      <c r="AF368" s="4">
        <v>77.057327758460602</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365</v>
      </c>
      <c r="AF369" s="4">
        <v>77.268453656478997</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366</v>
      </c>
      <c r="AF370" s="4">
        <v>77.479579554497406</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367</v>
      </c>
      <c r="AF371" s="4">
        <v>77.6907054525158</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368</v>
      </c>
      <c r="AF372" s="4">
        <v>77.901831350534195</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369</v>
      </c>
      <c r="AF373" s="4">
        <v>78.112957248552604</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370</v>
      </c>
      <c r="AF374" s="4">
        <v>78.324083146570999</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371</v>
      </c>
      <c r="AF375" s="4">
        <v>78.535209044589394</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372</v>
      </c>
      <c r="AF376" s="4">
        <v>78.746334942607803</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373</v>
      </c>
      <c r="AF377" s="4">
        <v>78.957460840626197</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374</v>
      </c>
      <c r="AF378" s="4">
        <v>79.168586738644606</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375</v>
      </c>
      <c r="AF379" s="4">
        <v>79.379712636663001</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376</v>
      </c>
      <c r="AF380" s="4">
        <v>79.590838534681396</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377</v>
      </c>
      <c r="AF381" s="4">
        <v>79.801964432699805</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378</v>
      </c>
      <c r="AF382" s="4">
        <v>80.0130903307182</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379</v>
      </c>
      <c r="AF383" s="4">
        <v>80.224216228736594</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380</v>
      </c>
      <c r="AF384" s="4">
        <v>80.435342126755003</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381</v>
      </c>
      <c r="AF385" s="4">
        <v>80.646468024773398</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382</v>
      </c>
      <c r="AF386" s="4">
        <v>80.857593922791807</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383</v>
      </c>
      <c r="AF387" s="4">
        <v>81.068719820810202</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384</v>
      </c>
      <c r="AF388" s="4">
        <v>81.279845718828597</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385</v>
      </c>
      <c r="AF389" s="4">
        <v>81.490971616847006</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386</v>
      </c>
      <c r="AF390" s="4">
        <v>81.7020975148654</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387</v>
      </c>
      <c r="AF391" s="4">
        <v>81.913223412883795</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388</v>
      </c>
      <c r="AF392" s="4">
        <v>82.124349310902204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389</v>
      </c>
      <c r="AF393" s="4">
        <v>82.335475208920599</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390</v>
      </c>
      <c r="AF394" s="4">
        <v>82.546601106938994</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391</v>
      </c>
      <c r="AF395" s="4">
        <v>82.757727004957403</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392</v>
      </c>
      <c r="AF396" s="4">
        <v>82.968852902975797</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393</v>
      </c>
      <c r="AF397" s="4">
        <v>83.179978800994206</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394</v>
      </c>
      <c r="AF398" s="4">
        <v>83.391104699012601</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395</v>
      </c>
      <c r="AF399" s="4">
        <v>83.602230597030996</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396</v>
      </c>
      <c r="AF400" s="4">
        <v>83.813356495049405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397</v>
      </c>
      <c r="AF401" s="4">
        <v>84.0244823930678</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398</v>
      </c>
      <c r="AF402" s="4">
        <v>84.235608291086194</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399</v>
      </c>
      <c r="AF403" s="4">
        <v>84.446734189104603</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400</v>
      </c>
      <c r="AF404" s="4">
        <v>84.657860087122998</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401</v>
      </c>
      <c r="AF405" s="4">
        <v>84.868985985141407</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402</v>
      </c>
      <c r="AF406" s="4">
        <v>85.080111883159802</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403</v>
      </c>
      <c r="AF407" s="4">
        <v>85.291237781178197</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404</v>
      </c>
      <c r="AF408" s="4">
        <v>85.502363679196606</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405</v>
      </c>
      <c r="AF409" s="4">
        <v>85.713489577215</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406</v>
      </c>
      <c r="AF410" s="4">
        <v>85.924615475233395</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407</v>
      </c>
      <c r="AF411" s="4">
        <v>86.135741373251804</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408</v>
      </c>
      <c r="AF412" s="4">
        <v>86.346867271270199</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409</v>
      </c>
      <c r="AF413" s="4">
        <v>86.557993169288594</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410</v>
      </c>
      <c r="AF414" s="4">
        <v>86.769119067307003</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411</v>
      </c>
      <c r="AF415" s="4">
        <v>86.980244965325397</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412</v>
      </c>
      <c r="AF416" s="4">
        <v>87.191370863343806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413</v>
      </c>
      <c r="AF417" s="4">
        <v>87.402496761362201</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414</v>
      </c>
      <c r="AF418" s="4">
        <v>87.613622659380596</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415</v>
      </c>
      <c r="AF419" s="4">
        <v>87.824748557399005</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416</v>
      </c>
      <c r="AF420" s="4">
        <v>88.0358744554174</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417</v>
      </c>
      <c r="AF421" s="4">
        <v>88.247000353435794</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418</v>
      </c>
      <c r="AF422" s="4">
        <v>88.458126251454203</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419</v>
      </c>
      <c r="AF423" s="4">
        <v>88.669252149472598</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420</v>
      </c>
      <c r="AF424" s="4">
        <v>88.880378047491007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421</v>
      </c>
      <c r="AF425" s="4">
        <v>89.091503945509402</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422</v>
      </c>
      <c r="AF426" s="4">
        <v>89.302629843527797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423</v>
      </c>
      <c r="AF427" s="4">
        <v>89.513755741546206</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424</v>
      </c>
      <c r="AF428" s="4">
        <v>89.7248816395646</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425</v>
      </c>
      <c r="AF429" s="4">
        <v>89.936007537582995</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426</v>
      </c>
      <c r="AF430" s="4">
        <v>90.147133435601404</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427</v>
      </c>
      <c r="AF431" s="4">
        <v>90.358259333619799</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428</v>
      </c>
      <c r="AF432" s="4">
        <v>90.569385231638194</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429</v>
      </c>
      <c r="AF433" s="4">
        <v>90.780511129656603</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430</v>
      </c>
      <c r="AF434" s="4">
        <v>90.991637027674997</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431</v>
      </c>
      <c r="AF435" s="4">
        <v>91.202762925693406</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432</v>
      </c>
      <c r="AF436" s="4">
        <v>91.413888823711801</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433</v>
      </c>
      <c r="AF437" s="4">
        <v>91.625014721730196</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434</v>
      </c>
      <c r="AF438" s="4">
        <v>91.836140619748605</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435</v>
      </c>
      <c r="AF439" s="4">
        <v>92.047266517767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436</v>
      </c>
      <c r="AF440" s="4">
        <v>92.258392415785394</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437</v>
      </c>
      <c r="AF441" s="4">
        <v>92.469518313803803</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438</v>
      </c>
      <c r="AF442" s="4">
        <v>92.680644211822198</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439</v>
      </c>
      <c r="AF443" s="4">
        <v>92.891770109840607</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440</v>
      </c>
      <c r="AF444" s="4">
        <v>93.102896007859002</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441</v>
      </c>
      <c r="AF445" s="4">
        <v>93.314021905877397</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442</v>
      </c>
      <c r="AF446" s="4">
        <v>93.525147803895806</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443</v>
      </c>
      <c r="AF447" s="4">
        <v>93.7362737019142</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444</v>
      </c>
      <c r="AF448" s="4">
        <v>93.947399599932595</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445</v>
      </c>
      <c r="AF449" s="4">
        <v>94.158525497951004</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446</v>
      </c>
      <c r="AF450" s="4">
        <v>94.369651395969399</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447</v>
      </c>
      <c r="AF451" s="4">
        <v>94.580777293987794</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448</v>
      </c>
      <c r="AF452" s="4">
        <v>94.791903192006203</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449</v>
      </c>
      <c r="AF453" s="4">
        <v>95.003029090024597</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450</v>
      </c>
      <c r="AF454" s="4">
        <v>95.214154988043006</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451</v>
      </c>
      <c r="AF455" s="4">
        <v>95.425280886061401</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452</v>
      </c>
      <c r="AF456" s="4">
        <v>95.636406784079796</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453</v>
      </c>
      <c r="AF457" s="4">
        <v>95.847532682098205</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454</v>
      </c>
      <c r="AF458" s="4">
        <v>96.0586585801166</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455</v>
      </c>
      <c r="AF459" s="4">
        <v>96.269784478134994</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456</v>
      </c>
      <c r="AF460" s="4">
        <v>96.480910376153403</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457</v>
      </c>
      <c r="AF461" s="4">
        <v>96.692036274171798</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458</v>
      </c>
      <c r="AF462" s="4">
        <v>96.903162172190207</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459</v>
      </c>
      <c r="AF463" s="4">
        <v>97.114288070208602</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460</v>
      </c>
      <c r="AF464" s="4">
        <v>97.325413968226997</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461</v>
      </c>
      <c r="AF465" s="4">
        <v>97.536539866245406</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462</v>
      </c>
      <c r="AF466" s="4">
        <v>97.7476657642638</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463</v>
      </c>
      <c r="AF467" s="4">
        <v>97.958791662282195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464</v>
      </c>
      <c r="AF468" s="4">
        <v>98.169917560300604</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465</v>
      </c>
      <c r="AF469" s="4">
        <v>98.381043458318999</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466</v>
      </c>
      <c r="AF470" s="4">
        <v>98.592169356337394</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467</v>
      </c>
      <c r="AF471" s="4">
        <v>98.803295254355803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468</v>
      </c>
      <c r="AF472" s="4">
        <v>99.014421152374197</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469</v>
      </c>
      <c r="AF473" s="4">
        <v>99.225547050392606</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470</v>
      </c>
      <c r="AF474" s="4">
        <v>99.436672948411001</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471</v>
      </c>
      <c r="AF475" s="4">
        <v>99.647798846429396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472</v>
      </c>
      <c r="AF476" s="4">
        <v>99.858924744447805</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473</v>
      </c>
      <c r="AF477" s="4">
        <v>100.070050642466</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474</v>
      </c>
      <c r="AF478" s="4">
        <v>100.28117654048501</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475</v>
      </c>
      <c r="AF479" s="4">
        <v>100.49230243850199</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476</v>
      </c>
      <c r="AF480" s="4">
        <v>100.703428336521</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477</v>
      </c>
      <c r="AF481" s="4">
        <v>100.914554234539</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478</v>
      </c>
      <c r="AF482" s="4">
        <v>101.125680132558</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479</v>
      </c>
      <c r="AF483" s="4">
        <v>101.336806030576</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480</v>
      </c>
      <c r="AF484" s="4">
        <v>101.547931928594</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481</v>
      </c>
      <c r="AF485" s="4">
        <v>101.759057826613</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482</v>
      </c>
      <c r="AF486" s="4">
        <v>101.970183724631</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483</v>
      </c>
      <c r="AF487" s="4">
        <v>102.18130962265001</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484</v>
      </c>
      <c r="AF488" s="4">
        <v>102.392435520668</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485</v>
      </c>
      <c r="AF489" s="4">
        <v>102.603561418686</v>
      </c>
      <c r="AG489" s="4">
        <v>173.3</v>
      </c>
    </row>
    <row r="490" spans="1:33" ht="16.5" thickTop="1" thickBot="1" x14ac:dyDescent="0.3">
      <c r="B490" s="25"/>
      <c r="C490" s="25"/>
      <c r="AE490" s="3">
        <v>486</v>
      </c>
      <c r="AF490" s="4">
        <v>102.814687316705</v>
      </c>
      <c r="AG490" s="4">
        <v>173.6</v>
      </c>
    </row>
    <row r="491" spans="1:33" ht="16.5" thickTop="1" thickBot="1" x14ac:dyDescent="0.3">
      <c r="B491" s="25"/>
      <c r="C491" s="25"/>
      <c r="AE491" s="3">
        <v>487</v>
      </c>
      <c r="AF491" s="4">
        <v>103.025813214723</v>
      </c>
      <c r="AG491" s="4">
        <v>173.9</v>
      </c>
    </row>
    <row r="492" spans="1:33" ht="16.5" thickTop="1" thickBot="1" x14ac:dyDescent="0.3">
      <c r="B492" s="25"/>
      <c r="C492" s="25"/>
      <c r="AE492" s="3">
        <v>488</v>
      </c>
      <c r="AF492" s="4">
        <v>103.23693911274199</v>
      </c>
      <c r="AG492" s="4">
        <v>174.2</v>
      </c>
    </row>
    <row r="493" spans="1:33" ht="16.5" thickTop="1" thickBot="1" x14ac:dyDescent="0.3">
      <c r="B493" s="25"/>
      <c r="C493" s="25"/>
      <c r="AE493" s="3">
        <v>489</v>
      </c>
      <c r="AF493" s="4">
        <v>103.44806501076</v>
      </c>
      <c r="AG493" s="4">
        <v>174.5</v>
      </c>
    </row>
    <row r="494" spans="1:33" ht="16.5" thickTop="1" thickBot="1" x14ac:dyDescent="0.3">
      <c r="B494" s="25"/>
      <c r="C494" s="25"/>
      <c r="AE494" s="3">
        <v>490</v>
      </c>
      <c r="AF494" s="4">
        <v>103.659190908778</v>
      </c>
      <c r="AG494" s="4">
        <v>174.8</v>
      </c>
    </row>
    <row r="495" spans="1:33" ht="16.5" thickTop="1" thickBot="1" x14ac:dyDescent="0.3">
      <c r="B495" s="25"/>
      <c r="C495" s="25"/>
      <c r="AE495" s="3">
        <v>491</v>
      </c>
      <c r="AF495" s="4">
        <v>103.87031680679701</v>
      </c>
      <c r="AG495" s="4">
        <v>175.1</v>
      </c>
    </row>
    <row r="496" spans="1:33" ht="16.5" thickTop="1" thickBot="1" x14ac:dyDescent="0.3">
      <c r="B496" s="25"/>
      <c r="C496" s="25"/>
      <c r="AE496" s="3">
        <v>492</v>
      </c>
      <c r="AF496" s="4">
        <v>104.081442704815</v>
      </c>
      <c r="AG496" s="4">
        <v>175.4</v>
      </c>
    </row>
    <row r="497" spans="2:33" ht="16.5" thickTop="1" thickBot="1" x14ac:dyDescent="0.3">
      <c r="B497" s="25"/>
      <c r="C497" s="25"/>
      <c r="AE497" s="3">
        <v>493</v>
      </c>
      <c r="AF497" s="4">
        <v>104.292568602834</v>
      </c>
      <c r="AG497" s="4">
        <v>175.7</v>
      </c>
    </row>
    <row r="498" spans="2:33" ht="16.5" thickTop="1" thickBot="1" x14ac:dyDescent="0.3">
      <c r="B498" s="25"/>
      <c r="C498" s="25"/>
      <c r="AE498" s="3">
        <v>494</v>
      </c>
      <c r="AF498" s="4">
        <v>104.50369450085201</v>
      </c>
      <c r="AG498" s="4">
        <v>176</v>
      </c>
    </row>
    <row r="499" spans="2:33" ht="16.5" thickTop="1" thickBot="1" x14ac:dyDescent="0.3">
      <c r="B499" s="25"/>
      <c r="C499" s="25"/>
      <c r="AE499" s="3">
        <v>495</v>
      </c>
      <c r="AF499" s="4">
        <v>104.71482039887</v>
      </c>
      <c r="AG499" s="4">
        <v>176.3</v>
      </c>
    </row>
    <row r="500" spans="2:33" ht="16.5" thickTop="1" thickBot="1" x14ac:dyDescent="0.3">
      <c r="B500" s="25"/>
      <c r="C500" s="25"/>
      <c r="AE500" s="3">
        <v>496</v>
      </c>
      <c r="AF500" s="4">
        <v>104.92594629688899</v>
      </c>
      <c r="AG500" s="4">
        <v>176.6</v>
      </c>
    </row>
    <row r="501" spans="2:33" ht="16.5" thickTop="1" thickBot="1" x14ac:dyDescent="0.3">
      <c r="B501" s="25"/>
      <c r="C501" s="25"/>
      <c r="AE501" s="3">
        <v>497</v>
      </c>
      <c r="AF501" s="4">
        <v>105.13707219490701</v>
      </c>
      <c r="AG501" s="4">
        <v>176.9</v>
      </c>
    </row>
    <row r="502" spans="2:33" ht="16.5" thickTop="1" thickBot="1" x14ac:dyDescent="0.3">
      <c r="B502" s="25"/>
      <c r="C502" s="25"/>
      <c r="AE502" s="3">
        <v>498</v>
      </c>
      <c r="AF502" s="4">
        <v>105.348198092926</v>
      </c>
      <c r="AG502" s="4">
        <v>177.2</v>
      </c>
    </row>
    <row r="503" spans="2:33" ht="16.5" thickTop="1" thickBot="1" x14ac:dyDescent="0.3">
      <c r="B503" s="25"/>
      <c r="C503" s="25"/>
      <c r="AE503" s="3">
        <v>499</v>
      </c>
      <c r="AF503" s="4">
        <v>105.55932399094399</v>
      </c>
      <c r="AG503" s="4">
        <v>177.5</v>
      </c>
    </row>
    <row r="504" spans="2:33" ht="16.5" thickTop="1" thickBot="1" x14ac:dyDescent="0.3">
      <c r="B504" s="25"/>
      <c r="C504" s="25"/>
      <c r="AE504" s="3">
        <v>500</v>
      </c>
      <c r="AF504" s="4">
        <v>105.77044988896201</v>
      </c>
      <c r="AG504" s="4">
        <v>177.8</v>
      </c>
    </row>
    <row r="505" spans="2:33" ht="16.5" thickTop="1" thickBot="1" x14ac:dyDescent="0.3">
      <c r="B505" s="25"/>
      <c r="C505" s="25"/>
      <c r="AE505" s="3">
        <v>501</v>
      </c>
      <c r="AF505" s="4">
        <v>105.981575786981</v>
      </c>
      <c r="AG505" s="4">
        <v>178.1</v>
      </c>
    </row>
    <row r="506" spans="2:33" ht="16.5" thickTop="1" thickBot="1" x14ac:dyDescent="0.3">
      <c r="B506" s="25"/>
      <c r="C506" s="25"/>
      <c r="AE506" s="3">
        <v>502</v>
      </c>
      <c r="AF506" s="4">
        <v>106.19270168499899</v>
      </c>
      <c r="AG506" s="4">
        <v>178.4</v>
      </c>
    </row>
    <row r="507" spans="2:33" ht="16.5" thickTop="1" thickBot="1" x14ac:dyDescent="0.3">
      <c r="B507" s="25"/>
      <c r="C507" s="25"/>
      <c r="AE507" s="3">
        <v>503</v>
      </c>
      <c r="AF507" s="4">
        <v>106.403827583018</v>
      </c>
      <c r="AG507" s="4">
        <v>178.7</v>
      </c>
    </row>
    <row r="508" spans="2:33" ht="16.5" thickTop="1" thickBot="1" x14ac:dyDescent="0.3">
      <c r="B508" s="25"/>
      <c r="C508" s="25"/>
      <c r="AE508" s="3">
        <v>504</v>
      </c>
      <c r="AF508" s="4">
        <v>106.614953481036</v>
      </c>
      <c r="AG508" s="4">
        <v>179</v>
      </c>
    </row>
    <row r="509" spans="2:33" ht="16.5" thickTop="1" thickBot="1" x14ac:dyDescent="0.3">
      <c r="B509" s="25"/>
      <c r="C509" s="25"/>
      <c r="AE509" s="3">
        <v>505</v>
      </c>
      <c r="AF509" s="4">
        <v>106.82607937905399</v>
      </c>
      <c r="AG509" s="4">
        <v>179.3</v>
      </c>
    </row>
    <row r="510" spans="2:33" ht="16.5" thickTop="1" thickBot="1" x14ac:dyDescent="0.3">
      <c r="B510" s="25"/>
      <c r="C510" s="25"/>
      <c r="AE510" s="3">
        <v>506</v>
      </c>
      <c r="AF510" s="4">
        <v>107.037205277073</v>
      </c>
      <c r="AG510" s="4">
        <v>179.6</v>
      </c>
    </row>
    <row r="511" spans="2:33" ht="16.5" thickTop="1" thickBot="1" x14ac:dyDescent="0.3">
      <c r="B511" s="25"/>
      <c r="C511" s="25"/>
      <c r="AE511" s="3">
        <v>507</v>
      </c>
      <c r="AF511" s="4">
        <v>107.248331175091</v>
      </c>
      <c r="AG511" s="4">
        <v>179.9</v>
      </c>
    </row>
    <row r="512" spans="2:33" ht="16.5" thickTop="1" thickBot="1" x14ac:dyDescent="0.3">
      <c r="B512" s="25"/>
      <c r="C512" s="25"/>
      <c r="AE512" s="3">
        <v>508</v>
      </c>
      <c r="AF512" s="4">
        <v>107.45945707311</v>
      </c>
      <c r="AG512" s="4">
        <v>180.2</v>
      </c>
    </row>
    <row r="513" spans="2:33" ht="16.5" thickTop="1" thickBot="1" x14ac:dyDescent="0.3">
      <c r="B513" s="25"/>
      <c r="C513" s="25"/>
      <c r="AE513" s="3">
        <v>509</v>
      </c>
      <c r="AF513" s="4">
        <v>107.670582971128</v>
      </c>
      <c r="AG513" s="4">
        <v>180.5</v>
      </c>
    </row>
    <row r="514" spans="2:33" ht="16.5" thickTop="1" thickBot="1" x14ac:dyDescent="0.3">
      <c r="B514" s="25"/>
      <c r="C514" s="25"/>
      <c r="AE514" s="3">
        <v>510</v>
      </c>
      <c r="AF514" s="4">
        <v>107.881708869146</v>
      </c>
      <c r="AG514" s="4">
        <v>180.8</v>
      </c>
    </row>
    <row r="515" spans="2:33" ht="16.5" thickTop="1" thickBot="1" x14ac:dyDescent="0.3">
      <c r="B515" s="25"/>
      <c r="C515" s="25"/>
      <c r="AE515" s="3">
        <v>511</v>
      </c>
      <c r="AF515" s="4">
        <v>108.092834767165</v>
      </c>
      <c r="AG515" s="4">
        <v>181.1</v>
      </c>
    </row>
    <row r="516" spans="2:33" ht="16.5" thickTop="1" thickBot="1" x14ac:dyDescent="0.3">
      <c r="B516" s="25"/>
      <c r="C516" s="25"/>
      <c r="AE516" s="3">
        <v>512</v>
      </c>
      <c r="AF516" s="4">
        <v>108.303960665183</v>
      </c>
      <c r="AG516" s="4">
        <v>181.4</v>
      </c>
    </row>
    <row r="517" spans="2:33" ht="16.5" thickTop="1" thickBot="1" x14ac:dyDescent="0.3">
      <c r="B517" s="25"/>
      <c r="C517" s="25"/>
      <c r="AE517" s="3">
        <v>513</v>
      </c>
      <c r="AF517" s="4">
        <v>108.515086563202</v>
      </c>
      <c r="AG517" s="4">
        <v>181.7</v>
      </c>
    </row>
    <row r="518" spans="2:33" ht="16.5" thickTop="1" thickBot="1" x14ac:dyDescent="0.3">
      <c r="B518" s="25"/>
      <c r="C518" s="25"/>
      <c r="AE518" s="3">
        <v>514</v>
      </c>
      <c r="AF518" s="4">
        <v>108.72621246122</v>
      </c>
      <c r="AG518" s="4">
        <v>182</v>
      </c>
    </row>
    <row r="519" spans="2:33" ht="16.5" thickTop="1" thickBot="1" x14ac:dyDescent="0.3">
      <c r="B519" s="25"/>
      <c r="C519" s="25"/>
      <c r="AE519" s="3">
        <v>515</v>
      </c>
      <c r="AF519" s="4">
        <v>108.937338359238</v>
      </c>
      <c r="AG519" s="4">
        <v>182.3</v>
      </c>
    </row>
    <row r="520" spans="2:33" ht="16.5" thickTop="1" thickBot="1" x14ac:dyDescent="0.3">
      <c r="B520" s="25"/>
      <c r="C520" s="25"/>
      <c r="AE520" s="3">
        <v>516</v>
      </c>
      <c r="AF520" s="4">
        <v>109.148464257257</v>
      </c>
      <c r="AG520" s="4">
        <v>182.6</v>
      </c>
    </row>
    <row r="521" spans="2:33" ht="16.5" thickTop="1" thickBot="1" x14ac:dyDescent="0.3">
      <c r="B521" s="25"/>
      <c r="C521" s="25"/>
      <c r="AE521" s="3">
        <v>517</v>
      </c>
      <c r="AF521" s="4">
        <v>109.359590155275</v>
      </c>
      <c r="AG521" s="4">
        <v>182.9</v>
      </c>
    </row>
    <row r="522" spans="2:33" ht="16.5" thickTop="1" thickBot="1" x14ac:dyDescent="0.3">
      <c r="B522" s="25"/>
      <c r="C522" s="25"/>
      <c r="AE522" s="3">
        <v>518</v>
      </c>
      <c r="AF522" s="4">
        <v>109.57071605329401</v>
      </c>
      <c r="AG522" s="4">
        <v>183.2</v>
      </c>
    </row>
    <row r="523" spans="2:33" ht="16.5" thickTop="1" thickBot="1" x14ac:dyDescent="0.3">
      <c r="B523" s="25"/>
      <c r="C523" s="25"/>
      <c r="AE523" s="3">
        <v>519</v>
      </c>
      <c r="AF523" s="4">
        <v>109.781841951312</v>
      </c>
      <c r="AG523" s="4">
        <v>183.5</v>
      </c>
    </row>
    <row r="524" spans="2:33" ht="16.5" thickTop="1" thickBot="1" x14ac:dyDescent="0.3">
      <c r="B524" s="25"/>
      <c r="C524" s="25"/>
      <c r="AE524" s="3">
        <v>520</v>
      </c>
      <c r="AF524" s="4">
        <v>109.99296784933</v>
      </c>
      <c r="AG524" s="4">
        <v>183.8</v>
      </c>
    </row>
    <row r="525" spans="2:33" ht="16.5" thickTop="1" thickBot="1" x14ac:dyDescent="0.3">
      <c r="B525" s="25"/>
      <c r="C525" s="25"/>
      <c r="AE525" s="3">
        <v>521</v>
      </c>
      <c r="AF525" s="4">
        <v>110.20409374734901</v>
      </c>
      <c r="AG525" s="4">
        <v>184.1</v>
      </c>
    </row>
    <row r="526" spans="2:33" ht="16.5" thickTop="1" thickBot="1" x14ac:dyDescent="0.3">
      <c r="B526" s="25"/>
      <c r="C526" s="25"/>
      <c r="AE526" s="3">
        <v>522</v>
      </c>
      <c r="AF526" s="4">
        <v>110.415219645367</v>
      </c>
      <c r="AG526" s="4">
        <v>184.4</v>
      </c>
    </row>
    <row r="527" spans="2:33" ht="16.5" thickTop="1" thickBot="1" x14ac:dyDescent="0.3">
      <c r="B527" s="25"/>
      <c r="C527" s="25"/>
      <c r="AE527" s="3">
        <v>523</v>
      </c>
      <c r="AF527" s="4">
        <v>110.62634554338599</v>
      </c>
      <c r="AG527" s="4">
        <v>184.7</v>
      </c>
    </row>
    <row r="528" spans="2:33" ht="16.5" thickTop="1" thickBot="1" x14ac:dyDescent="0.3">
      <c r="B528" s="25"/>
      <c r="C528" s="25"/>
      <c r="AE528" s="3">
        <v>524</v>
      </c>
      <c r="AF528" s="4">
        <v>110.83747144140401</v>
      </c>
      <c r="AG528" s="4">
        <v>185</v>
      </c>
    </row>
    <row r="529" spans="2:33" ht="16.5" thickTop="1" thickBot="1" x14ac:dyDescent="0.3">
      <c r="B529" s="25"/>
      <c r="C529" s="25"/>
      <c r="AE529" s="3">
        <v>525</v>
      </c>
      <c r="AF529" s="4">
        <v>111.048597339422</v>
      </c>
      <c r="AG529" s="4">
        <v>185.3</v>
      </c>
    </row>
    <row r="530" spans="2:33" ht="16.5" thickTop="1" thickBot="1" x14ac:dyDescent="0.3">
      <c r="B530" s="25"/>
      <c r="C530" s="25"/>
      <c r="AE530" s="3">
        <v>526</v>
      </c>
      <c r="AF530" s="4">
        <v>111.25972323744099</v>
      </c>
      <c r="AG530" s="4">
        <v>185.6</v>
      </c>
    </row>
    <row r="531" spans="2:33" ht="16.5" thickTop="1" thickBot="1" x14ac:dyDescent="0.3">
      <c r="B531" s="25"/>
      <c r="C531" s="25"/>
      <c r="AE531" s="3">
        <v>527</v>
      </c>
      <c r="AF531" s="4">
        <v>111.47084913545901</v>
      </c>
      <c r="AG531" s="4">
        <v>185.9</v>
      </c>
    </row>
    <row r="532" spans="2:33" ht="16.5" thickTop="1" thickBot="1" x14ac:dyDescent="0.3">
      <c r="B532" s="25"/>
      <c r="C532" s="25"/>
      <c r="AE532" s="3">
        <v>528</v>
      </c>
      <c r="AF532" s="4">
        <v>111.681975033478</v>
      </c>
      <c r="AG532" s="4">
        <v>186.2</v>
      </c>
    </row>
    <row r="533" spans="2:33" ht="16.5" thickTop="1" thickBot="1" x14ac:dyDescent="0.3">
      <c r="B533" s="25"/>
      <c r="C533" s="25"/>
      <c r="AE533" s="3">
        <v>529</v>
      </c>
      <c r="AF533" s="4">
        <v>111.89310093149599</v>
      </c>
      <c r="AG533" s="4">
        <v>186.5</v>
      </c>
    </row>
    <row r="534" spans="2:33" ht="16.5" thickTop="1" thickBot="1" x14ac:dyDescent="0.3">
      <c r="B534" s="25"/>
      <c r="C534" s="25"/>
      <c r="AE534" s="3">
        <v>530</v>
      </c>
      <c r="AF534" s="4">
        <v>112.104226829514</v>
      </c>
      <c r="AG534" s="4">
        <v>186.8</v>
      </c>
    </row>
    <row r="535" spans="2:33" ht="16.5" thickTop="1" thickBot="1" x14ac:dyDescent="0.3">
      <c r="B535" s="25"/>
      <c r="C535" s="25"/>
      <c r="AE535" s="3">
        <v>531</v>
      </c>
      <c r="AF535" s="4">
        <v>112.315352727533</v>
      </c>
      <c r="AG535" s="4">
        <v>187.1</v>
      </c>
    </row>
    <row r="536" spans="2:33" ht="16.5" thickTop="1" thickBot="1" x14ac:dyDescent="0.3">
      <c r="B536" s="25"/>
      <c r="C536" s="25"/>
      <c r="AE536" s="3">
        <v>532</v>
      </c>
      <c r="AF536" s="4">
        <v>112.52647862555099</v>
      </c>
      <c r="AG536" s="4">
        <v>187.4</v>
      </c>
    </row>
    <row r="537" spans="2:33" ht="16.5" thickTop="1" thickBot="1" x14ac:dyDescent="0.3">
      <c r="B537" s="25"/>
      <c r="C537" s="25"/>
      <c r="AE537" s="3">
        <v>533</v>
      </c>
      <c r="AF537" s="4">
        <v>112.73760452357</v>
      </c>
      <c r="AG537" s="4">
        <v>187.7</v>
      </c>
    </row>
    <row r="538" spans="2:33" ht="16.5" thickTop="1" thickBot="1" x14ac:dyDescent="0.3">
      <c r="B538" s="25"/>
      <c r="C538" s="25"/>
      <c r="AE538" s="3">
        <v>534</v>
      </c>
      <c r="AF538" s="4">
        <v>112.948730421588</v>
      </c>
      <c r="AG538" s="4">
        <v>188</v>
      </c>
    </row>
    <row r="539" spans="2:33" ht="16.5" thickTop="1" thickBot="1" x14ac:dyDescent="0.3">
      <c r="B539" s="25"/>
      <c r="C539" s="25"/>
      <c r="AE539" s="3">
        <v>535</v>
      </c>
      <c r="AF539" s="4">
        <v>113.15985631960601</v>
      </c>
      <c r="AG539" s="4">
        <v>188.3</v>
      </c>
    </row>
    <row r="540" spans="2:33" ht="16.5" thickTop="1" thickBot="1" x14ac:dyDescent="0.3">
      <c r="B540" s="25"/>
      <c r="C540" s="25"/>
      <c r="AE540" s="3">
        <v>536</v>
      </c>
      <c r="AF540" s="4">
        <v>113.370982217625</v>
      </c>
      <c r="AG540" s="4">
        <v>188.6</v>
      </c>
    </row>
    <row r="541" spans="2:33" ht="16.5" thickTop="1" thickBot="1" x14ac:dyDescent="0.3">
      <c r="B541" s="25"/>
      <c r="C541" s="25"/>
      <c r="AE541" s="3">
        <v>537</v>
      </c>
      <c r="AF541" s="4">
        <v>113.582108115643</v>
      </c>
      <c r="AG541" s="4">
        <v>188.9</v>
      </c>
    </row>
    <row r="542" spans="2:33" ht="16.5" thickTop="1" thickBot="1" x14ac:dyDescent="0.3">
      <c r="B542" s="25"/>
      <c r="C542" s="25"/>
      <c r="AE542" s="3">
        <v>538</v>
      </c>
      <c r="AF542" s="4">
        <v>113.793234013662</v>
      </c>
      <c r="AG542" s="4">
        <v>189.2</v>
      </c>
    </row>
    <row r="543" spans="2:33" ht="16.5" thickTop="1" thickBot="1" x14ac:dyDescent="0.3">
      <c r="B543" s="25"/>
      <c r="C543" s="25"/>
      <c r="AE543" s="3">
        <v>539</v>
      </c>
      <c r="AF543" s="4">
        <v>114.00435991168</v>
      </c>
      <c r="AG543" s="4">
        <v>189.5</v>
      </c>
    </row>
    <row r="544" spans="2:33" ht="16.5" thickTop="1" thickBot="1" x14ac:dyDescent="0.3">
      <c r="B544" s="25"/>
      <c r="C544" s="25"/>
      <c r="AE544" s="3">
        <v>540</v>
      </c>
      <c r="AF544" s="4">
        <v>114.215485809698</v>
      </c>
      <c r="AG544" s="4">
        <v>189.8</v>
      </c>
    </row>
    <row r="545" spans="2:33" ht="16.5" thickTop="1" thickBot="1" x14ac:dyDescent="0.3">
      <c r="B545" s="25"/>
      <c r="C545" s="25"/>
      <c r="AE545" s="3">
        <v>541</v>
      </c>
      <c r="AF545" s="4">
        <v>114.426611707717</v>
      </c>
      <c r="AG545" s="4">
        <v>190.1</v>
      </c>
    </row>
    <row r="546" spans="2:33" ht="16.5" thickTop="1" thickBot="1" x14ac:dyDescent="0.3">
      <c r="B546" s="25"/>
      <c r="C546" s="25"/>
      <c r="AE546" s="3">
        <v>542</v>
      </c>
      <c r="AF546" s="4">
        <v>114.637737605735</v>
      </c>
      <c r="AG546" s="4">
        <v>190.4</v>
      </c>
    </row>
    <row r="547" spans="2:33" ht="16.5" thickTop="1" thickBot="1" x14ac:dyDescent="0.3">
      <c r="B547" s="25"/>
      <c r="C547" s="25"/>
      <c r="AE547" s="3">
        <v>543</v>
      </c>
      <c r="AF547" s="4">
        <v>114.848863503754</v>
      </c>
      <c r="AG547" s="4">
        <v>190.7</v>
      </c>
    </row>
    <row r="548" spans="2:33" ht="16.5" thickTop="1" thickBot="1" x14ac:dyDescent="0.3">
      <c r="B548" s="25"/>
      <c r="C548" s="25"/>
      <c r="AE548" s="3">
        <v>544</v>
      </c>
      <c r="AF548" s="4">
        <v>115.059989401772</v>
      </c>
      <c r="AG548" s="4">
        <v>191</v>
      </c>
    </row>
    <row r="549" spans="2:33" ht="16.5" thickTop="1" thickBot="1" x14ac:dyDescent="0.3">
      <c r="B549" s="25"/>
      <c r="C549" s="25"/>
      <c r="AE549" s="3">
        <v>545</v>
      </c>
      <c r="AF549" s="4">
        <v>115.27111529979</v>
      </c>
      <c r="AG549" s="4">
        <v>191.3</v>
      </c>
    </row>
    <row r="550" spans="2:33" ht="16.5" thickTop="1" thickBot="1" x14ac:dyDescent="0.3">
      <c r="B550" s="25"/>
      <c r="C550" s="25"/>
      <c r="AE550" s="3">
        <v>546</v>
      </c>
      <c r="AF550" s="4">
        <v>115.482241197809</v>
      </c>
      <c r="AG550" s="4">
        <v>191.6</v>
      </c>
    </row>
    <row r="551" spans="2:33" ht="16.5" thickTop="1" thickBot="1" x14ac:dyDescent="0.3">
      <c r="B551" s="25"/>
      <c r="C551" s="25"/>
      <c r="AE551" s="3">
        <v>547</v>
      </c>
      <c r="AF551" s="4">
        <v>115.693367095827</v>
      </c>
      <c r="AG551" s="4">
        <v>191.9</v>
      </c>
    </row>
    <row r="552" spans="2:33" ht="16.5" thickTop="1" thickBot="1" x14ac:dyDescent="0.3">
      <c r="B552" s="25"/>
      <c r="C552" s="25"/>
      <c r="AE552" s="3">
        <v>548</v>
      </c>
      <c r="AF552" s="4">
        <v>115.90449299384601</v>
      </c>
      <c r="AG552" s="4">
        <v>192.2</v>
      </c>
    </row>
    <row r="553" spans="2:33" ht="16.5" thickTop="1" thickBot="1" x14ac:dyDescent="0.3">
      <c r="B553" s="25"/>
      <c r="C553" s="25"/>
      <c r="AE553" s="3">
        <v>549</v>
      </c>
      <c r="AF553" s="4">
        <v>116.115618891864</v>
      </c>
      <c r="AG553" s="4">
        <v>192.5</v>
      </c>
    </row>
    <row r="554" spans="2:33" ht="16.5" thickTop="1" thickBot="1" x14ac:dyDescent="0.3">
      <c r="B554" s="25"/>
      <c r="C554" s="25"/>
      <c r="AE554" s="3">
        <v>550</v>
      </c>
      <c r="AF554" s="4">
        <v>116.326744789882</v>
      </c>
      <c r="AG554" s="4">
        <v>192.8</v>
      </c>
    </row>
    <row r="555" spans="2:33" ht="16.5" thickTop="1" thickBot="1" x14ac:dyDescent="0.3">
      <c r="B555" s="25"/>
      <c r="C555" s="25"/>
      <c r="AE555" s="3">
        <v>551</v>
      </c>
      <c r="AF555" s="4">
        <v>116.53787068790101</v>
      </c>
      <c r="AG555" s="4">
        <v>193.1</v>
      </c>
    </row>
    <row r="556" spans="2:33" ht="16.5" thickTop="1" thickBot="1" x14ac:dyDescent="0.3">
      <c r="B556" s="25"/>
      <c r="C556" s="25"/>
      <c r="AE556" s="3">
        <v>552</v>
      </c>
      <c r="AF556" s="4">
        <v>116.748996585919</v>
      </c>
      <c r="AG556" s="4">
        <v>193.4</v>
      </c>
    </row>
    <row r="557" spans="2:33" ht="16.5" thickTop="1" thickBot="1" x14ac:dyDescent="0.3">
      <c r="B557" s="25"/>
      <c r="C557" s="25"/>
      <c r="AE557" s="3">
        <v>553</v>
      </c>
      <c r="AF557" s="4">
        <v>116.96012248393799</v>
      </c>
      <c r="AG557" s="4">
        <v>193.7</v>
      </c>
    </row>
    <row r="558" spans="2:33" ht="16.5" thickTop="1" thickBot="1" x14ac:dyDescent="0.3">
      <c r="B558" s="25"/>
      <c r="C558" s="25"/>
      <c r="AE558" s="3">
        <v>554</v>
      </c>
      <c r="AF558" s="4">
        <v>117.171248381956</v>
      </c>
      <c r="AG558" s="4">
        <v>194</v>
      </c>
    </row>
    <row r="559" spans="2:33" ht="16.5" thickTop="1" thickBot="1" x14ac:dyDescent="0.3">
      <c r="B559" s="25"/>
      <c r="C559" s="25"/>
      <c r="AE559" s="3">
        <v>555</v>
      </c>
      <c r="AF559" s="4">
        <v>117.382374279974</v>
      </c>
      <c r="AG559" s="4">
        <v>194.3</v>
      </c>
    </row>
    <row r="560" spans="2:33" ht="16.5" thickTop="1" thickBot="1" x14ac:dyDescent="0.3">
      <c r="B560" s="25"/>
      <c r="C560" s="25"/>
      <c r="AE560" s="3">
        <v>556</v>
      </c>
      <c r="AF560" s="4">
        <v>117.59350017799299</v>
      </c>
      <c r="AG560" s="4">
        <v>194.6</v>
      </c>
    </row>
    <row r="561" spans="2:33" ht="16.5" thickTop="1" thickBot="1" x14ac:dyDescent="0.3">
      <c r="B561" s="25"/>
      <c r="C561" s="25"/>
      <c r="AE561" s="3">
        <v>557</v>
      </c>
      <c r="AF561" s="4">
        <v>117.804626076011</v>
      </c>
      <c r="AG561" s="4">
        <v>194.9</v>
      </c>
    </row>
    <row r="562" spans="2:33" ht="16.5" thickTop="1" thickBot="1" x14ac:dyDescent="0.3">
      <c r="B562" s="25"/>
      <c r="C562" s="25"/>
      <c r="AE562" s="3">
        <v>558</v>
      </c>
      <c r="AF562" s="4">
        <v>118.01575197403</v>
      </c>
      <c r="AG562" s="4">
        <v>195.2</v>
      </c>
    </row>
    <row r="563" spans="2:33" ht="16.5" thickTop="1" thickBot="1" x14ac:dyDescent="0.3">
      <c r="B563" s="25"/>
      <c r="C563" s="25"/>
      <c r="AE563" s="3">
        <v>559</v>
      </c>
      <c r="AF563" s="4">
        <v>118.22687787204799</v>
      </c>
      <c r="AG563" s="4">
        <v>195.5</v>
      </c>
    </row>
    <row r="564" spans="2:33" ht="16.5" thickTop="1" thickBot="1" x14ac:dyDescent="0.3">
      <c r="B564" s="25"/>
      <c r="C564" s="25"/>
      <c r="AE564" s="3">
        <v>560</v>
      </c>
      <c r="AF564" s="4">
        <v>118.438003770066</v>
      </c>
      <c r="AG564" s="4">
        <v>195.8</v>
      </c>
    </row>
    <row r="565" spans="2:33" ht="16.5" thickTop="1" thickBot="1" x14ac:dyDescent="0.3">
      <c r="B565" s="25"/>
      <c r="C565" s="25"/>
      <c r="AE565" s="3">
        <v>561</v>
      </c>
      <c r="AF565" s="4">
        <v>118.649129668085</v>
      </c>
      <c r="AG565" s="4">
        <v>196.1</v>
      </c>
    </row>
    <row r="566" spans="2:33" ht="16.5" thickTop="1" thickBot="1" x14ac:dyDescent="0.3">
      <c r="B566" s="25"/>
      <c r="C566" s="25"/>
      <c r="AE566" s="3">
        <v>562</v>
      </c>
      <c r="AF566" s="4">
        <v>118.86025556610301</v>
      </c>
      <c r="AG566" s="4">
        <v>196.4</v>
      </c>
    </row>
    <row r="567" spans="2:33" ht="16.5" thickTop="1" thickBot="1" x14ac:dyDescent="0.3">
      <c r="B567" s="25"/>
      <c r="C567" s="25"/>
      <c r="AE567" s="3">
        <v>563</v>
      </c>
      <c r="AF567" s="4">
        <v>119.071381464122</v>
      </c>
      <c r="AG567" s="4">
        <v>196.7</v>
      </c>
    </row>
    <row r="568" spans="2:33" ht="16.5" thickTop="1" thickBot="1" x14ac:dyDescent="0.3">
      <c r="B568" s="25"/>
      <c r="C568" s="25"/>
      <c r="AE568" s="3">
        <v>564</v>
      </c>
      <c r="AF568" s="4">
        <v>119.28250736214</v>
      </c>
      <c r="AG568" s="4">
        <v>197</v>
      </c>
    </row>
    <row r="569" spans="2:33" ht="16.5" thickTop="1" thickBot="1" x14ac:dyDescent="0.3">
      <c r="B569" s="25"/>
      <c r="C569" s="25"/>
      <c r="AE569" s="3">
        <v>565</v>
      </c>
      <c r="AF569" s="4">
        <v>119.49363326015801</v>
      </c>
      <c r="AG569" s="4">
        <v>197.3</v>
      </c>
    </row>
    <row r="570" spans="2:33" ht="16.5" thickTop="1" thickBot="1" x14ac:dyDescent="0.3">
      <c r="B570" s="25"/>
      <c r="C570" s="25"/>
      <c r="AE570" s="3">
        <v>566</v>
      </c>
      <c r="AF570" s="4">
        <v>119.704759158177</v>
      </c>
      <c r="AG570" s="4">
        <v>197.6</v>
      </c>
    </row>
    <row r="571" spans="2:33" ht="16.5" thickTop="1" thickBot="1" x14ac:dyDescent="0.3">
      <c r="B571" s="25"/>
      <c r="C571" s="25"/>
      <c r="AE571" s="3">
        <v>567</v>
      </c>
      <c r="AF571" s="4">
        <v>119.91588505619499</v>
      </c>
      <c r="AG571" s="4">
        <v>197.9</v>
      </c>
    </row>
    <row r="572" spans="2:33" ht="16.5" thickTop="1" thickBot="1" x14ac:dyDescent="0.3">
      <c r="B572" s="25"/>
      <c r="C572" s="25"/>
      <c r="AE572" s="3">
        <v>568</v>
      </c>
      <c r="AF572" s="4">
        <v>120.127010954214</v>
      </c>
      <c r="AG572" s="4">
        <v>198.2</v>
      </c>
    </row>
    <row r="573" spans="2:33" ht="16.5" thickTop="1" thickBot="1" x14ac:dyDescent="0.3">
      <c r="B573" s="25"/>
      <c r="C573" s="25"/>
      <c r="AE573" s="3">
        <v>569</v>
      </c>
      <c r="AF573" s="4">
        <v>120.338136852232</v>
      </c>
      <c r="AG573" s="4">
        <v>198.5</v>
      </c>
    </row>
    <row r="574" spans="2:33" ht="16.5" thickTop="1" thickBot="1" x14ac:dyDescent="0.3">
      <c r="B574" s="25"/>
      <c r="C574" s="25"/>
      <c r="AE574" s="3">
        <v>570</v>
      </c>
      <c r="AF574" s="4">
        <v>120.54926275024999</v>
      </c>
      <c r="AG574" s="4">
        <v>198.8</v>
      </c>
    </row>
    <row r="575" spans="2:33" ht="16.5" thickTop="1" thickBot="1" x14ac:dyDescent="0.3">
      <c r="B575" s="25"/>
      <c r="C575" s="25"/>
      <c r="AE575" s="3">
        <v>571</v>
      </c>
      <c r="AF575" s="4">
        <v>120.760388648269</v>
      </c>
      <c r="AG575" s="4">
        <v>199.1</v>
      </c>
    </row>
    <row r="576" spans="2:33" ht="16.5" thickTop="1" thickBot="1" x14ac:dyDescent="0.3">
      <c r="B576" s="25"/>
      <c r="C576" s="25"/>
      <c r="AE576" s="3">
        <v>572</v>
      </c>
      <c r="AF576" s="4">
        <v>120.971514546287</v>
      </c>
      <c r="AG576" s="4">
        <v>199.4</v>
      </c>
    </row>
    <row r="577" spans="2:33" ht="16.5" thickTop="1" thickBot="1" x14ac:dyDescent="0.3">
      <c r="B577" s="25"/>
      <c r="C577" s="25"/>
      <c r="AE577" s="3">
        <v>573</v>
      </c>
      <c r="AF577" s="4">
        <v>121.182640444306</v>
      </c>
      <c r="AG577" s="4">
        <v>199.7</v>
      </c>
    </row>
    <row r="578" spans="2:33" ht="16.5" thickTop="1" thickBot="1" x14ac:dyDescent="0.3">
      <c r="B578" s="25"/>
      <c r="C578" s="25"/>
      <c r="AE578" s="3">
        <v>574</v>
      </c>
      <c r="AF578" s="4">
        <v>121.393766342324</v>
      </c>
      <c r="AG578" s="4">
        <v>200</v>
      </c>
    </row>
    <row r="579" spans="2:33" ht="16.5" thickTop="1" thickBot="1" x14ac:dyDescent="0.3">
      <c r="B579" s="25"/>
      <c r="C579" s="25"/>
      <c r="AE579" s="3">
        <v>575</v>
      </c>
      <c r="AF579" s="4">
        <v>121.604892240342</v>
      </c>
      <c r="AG579" s="4">
        <v>200.3</v>
      </c>
    </row>
    <row r="580" spans="2:33" ht="16.5" thickTop="1" thickBot="1" x14ac:dyDescent="0.3">
      <c r="B580" s="25"/>
      <c r="C580" s="25"/>
      <c r="AE580" s="3">
        <v>576</v>
      </c>
      <c r="AF580" s="4">
        <v>121.816018138361</v>
      </c>
      <c r="AG580" s="4">
        <v>200.6</v>
      </c>
    </row>
    <row r="581" spans="2:33" ht="16.5" thickTop="1" thickBot="1" x14ac:dyDescent="0.3">
      <c r="B581" s="25"/>
      <c r="C581" s="25"/>
      <c r="AE581" s="3">
        <v>577</v>
      </c>
      <c r="AF581" s="4">
        <v>122.027144036379</v>
      </c>
      <c r="AG581" s="4">
        <v>200.9</v>
      </c>
    </row>
    <row r="582" spans="2:33" ht="16.5" thickTop="1" thickBot="1" x14ac:dyDescent="0.3">
      <c r="B582" s="25"/>
      <c r="C582" s="25"/>
      <c r="AE582" s="3">
        <v>578</v>
      </c>
      <c r="AF582" s="4">
        <v>122.23826993439801</v>
      </c>
      <c r="AG582" s="4">
        <v>201.2</v>
      </c>
    </row>
    <row r="583" spans="2:33" ht="16.5" thickTop="1" thickBot="1" x14ac:dyDescent="0.3">
      <c r="B583" s="25"/>
      <c r="C583" s="25"/>
      <c r="AE583" s="3">
        <v>579</v>
      </c>
      <c r="AF583" s="4">
        <v>122.449395832416</v>
      </c>
      <c r="AG583" s="4">
        <v>201.5</v>
      </c>
    </row>
    <row r="584" spans="2:33" ht="16.5" thickTop="1" thickBot="1" x14ac:dyDescent="0.3">
      <c r="B584" s="25"/>
      <c r="C584" s="25"/>
      <c r="AE584" s="3">
        <v>580</v>
      </c>
      <c r="AF584" s="4">
        <v>122.660521730434</v>
      </c>
      <c r="AG584" s="4">
        <v>201.8</v>
      </c>
    </row>
    <row r="585" spans="2:33" ht="16.5" thickTop="1" thickBot="1" x14ac:dyDescent="0.3">
      <c r="B585" s="25"/>
      <c r="C585" s="25"/>
      <c r="AE585" s="3">
        <v>581</v>
      </c>
      <c r="AF585" s="4">
        <v>122.871647628453</v>
      </c>
      <c r="AG585" s="4">
        <v>202.1</v>
      </c>
    </row>
    <row r="586" spans="2:33" ht="16.5" thickTop="1" thickBot="1" x14ac:dyDescent="0.3">
      <c r="B586" s="25"/>
      <c r="C586" s="25"/>
      <c r="AE586" s="3">
        <v>582</v>
      </c>
      <c r="AF586" s="4">
        <v>123.082773526471</v>
      </c>
      <c r="AG586" s="4">
        <v>202.4</v>
      </c>
    </row>
    <row r="587" spans="2:33" ht="16.5" thickTop="1" thickBot="1" x14ac:dyDescent="0.3">
      <c r="B587" s="25"/>
      <c r="C587" s="25"/>
      <c r="AE587" s="3">
        <v>583</v>
      </c>
      <c r="AF587" s="4">
        <v>123.29389942448999</v>
      </c>
      <c r="AG587" s="4">
        <v>202.7</v>
      </c>
    </row>
    <row r="588" spans="2:33" ht="16.5" thickTop="1" thickBot="1" x14ac:dyDescent="0.3">
      <c r="B588" s="25"/>
      <c r="C588" s="25"/>
      <c r="AE588" s="3">
        <v>584</v>
      </c>
      <c r="AF588" s="4">
        <v>123.505025322508</v>
      </c>
      <c r="AG588" s="4">
        <v>203</v>
      </c>
    </row>
    <row r="589" spans="2:33" ht="16.5" thickTop="1" thickBot="1" x14ac:dyDescent="0.3">
      <c r="B589" s="25"/>
      <c r="C589" s="25"/>
      <c r="AE589" s="3">
        <v>585</v>
      </c>
      <c r="AF589" s="4">
        <v>123.716151220526</v>
      </c>
      <c r="AG589" s="4">
        <v>203.3</v>
      </c>
    </row>
    <row r="590" spans="2:33" ht="16.5" thickTop="1" thickBot="1" x14ac:dyDescent="0.3">
      <c r="B590" s="25"/>
      <c r="C590" s="25"/>
      <c r="AE590" s="3">
        <v>586</v>
      </c>
      <c r="AF590" s="4">
        <v>123.92727711854501</v>
      </c>
      <c r="AG590" s="4">
        <v>203.6</v>
      </c>
    </row>
    <row r="591" spans="2:33" ht="16.5" thickTop="1" thickBot="1" x14ac:dyDescent="0.3">
      <c r="B591" s="25"/>
      <c r="C591" s="25"/>
      <c r="AE591" s="3">
        <v>587</v>
      </c>
      <c r="AF591" s="4">
        <v>124.138403016563</v>
      </c>
      <c r="AG591" s="4">
        <v>203.9</v>
      </c>
    </row>
    <row r="592" spans="2:33" ht="16.5" thickTop="1" thickBot="1" x14ac:dyDescent="0.3">
      <c r="B592" s="25"/>
      <c r="C592" s="25"/>
      <c r="AE592" s="3">
        <v>588</v>
      </c>
      <c r="AF592" s="4">
        <v>124.349528914582</v>
      </c>
      <c r="AG592" s="4">
        <v>204.2</v>
      </c>
    </row>
    <row r="593" spans="2:33" ht="16.5" thickTop="1" thickBot="1" x14ac:dyDescent="0.3">
      <c r="B593" s="25"/>
      <c r="C593" s="25"/>
      <c r="AE593" s="3">
        <v>589</v>
      </c>
      <c r="AF593" s="4">
        <v>124.56065481260001</v>
      </c>
      <c r="AG593" s="4">
        <v>204.5</v>
      </c>
    </row>
    <row r="594" spans="2:33" ht="16.5" thickTop="1" thickBot="1" x14ac:dyDescent="0.3">
      <c r="B594" s="25"/>
      <c r="C594" s="25"/>
      <c r="AE594" s="3">
        <v>590</v>
      </c>
      <c r="AF594" s="4">
        <v>124.771780710618</v>
      </c>
      <c r="AG594" s="4">
        <v>204.8</v>
      </c>
    </row>
    <row r="595" spans="2:33" ht="16.5" thickTop="1" thickBot="1" x14ac:dyDescent="0.3">
      <c r="B595" s="25"/>
      <c r="C595" s="25"/>
      <c r="AE595" s="3">
        <v>591</v>
      </c>
      <c r="AF595" s="4">
        <v>124.98290660863699</v>
      </c>
      <c r="AG595" s="4">
        <v>205.1</v>
      </c>
    </row>
    <row r="596" spans="2:33" ht="16.5" thickTop="1" thickBot="1" x14ac:dyDescent="0.3">
      <c r="B596" s="25"/>
      <c r="C596" s="25"/>
      <c r="AE596" s="3">
        <v>592</v>
      </c>
      <c r="AF596" s="4">
        <v>125.19403250665501</v>
      </c>
      <c r="AG596" s="4">
        <v>205.4</v>
      </c>
    </row>
    <row r="597" spans="2:33" ht="16.5" thickTop="1" thickBot="1" x14ac:dyDescent="0.3">
      <c r="B597" s="25"/>
      <c r="C597" s="25"/>
      <c r="AE597" s="3">
        <v>593</v>
      </c>
      <c r="AF597" s="4">
        <v>125.405158404674</v>
      </c>
      <c r="AG597" s="4">
        <v>205.7</v>
      </c>
    </row>
    <row r="598" spans="2:33" ht="16.5" thickTop="1" thickBot="1" x14ac:dyDescent="0.3">
      <c r="B598" s="25"/>
      <c r="C598" s="25"/>
      <c r="AE598" s="3">
        <v>594</v>
      </c>
      <c r="AF598" s="4">
        <v>125.61628430269199</v>
      </c>
      <c r="AG598" s="4">
        <v>206</v>
      </c>
    </row>
    <row r="599" spans="2:33" ht="16.5" thickTop="1" thickBot="1" x14ac:dyDescent="0.3">
      <c r="B599" s="25"/>
      <c r="C599" s="25"/>
      <c r="AE599" s="3">
        <v>595</v>
      </c>
      <c r="AF599" s="4">
        <v>125.82741020071001</v>
      </c>
      <c r="AG599" s="4">
        <v>206.3</v>
      </c>
    </row>
    <row r="600" spans="2:33" ht="16.5" thickTop="1" thickBot="1" x14ac:dyDescent="0.3">
      <c r="B600" s="25"/>
      <c r="C600" s="25"/>
      <c r="AE600" s="3">
        <v>596</v>
      </c>
      <c r="AF600" s="4">
        <v>126.038536098729</v>
      </c>
      <c r="AG600" s="4">
        <v>206.6</v>
      </c>
    </row>
    <row r="601" spans="2:33" ht="16.5" thickTop="1" thickBot="1" x14ac:dyDescent="0.3">
      <c r="B601" s="25"/>
      <c r="C601" s="25"/>
      <c r="AE601" s="3">
        <v>597</v>
      </c>
      <c r="AF601" s="4">
        <v>126.24966199674699</v>
      </c>
      <c r="AG601" s="4">
        <v>206.9</v>
      </c>
    </row>
    <row r="602" spans="2:33" ht="16.5" thickTop="1" thickBot="1" x14ac:dyDescent="0.3">
      <c r="B602" s="25"/>
      <c r="C602" s="25"/>
      <c r="AE602" s="3">
        <v>598</v>
      </c>
      <c r="AF602" s="4">
        <v>126.460787894766</v>
      </c>
      <c r="AG602" s="4">
        <v>207.2</v>
      </c>
    </row>
    <row r="603" spans="2:33" ht="16.5" thickTop="1" thickBot="1" x14ac:dyDescent="0.3">
      <c r="B603" s="25"/>
      <c r="C603" s="25"/>
      <c r="AE603" s="3">
        <v>599</v>
      </c>
      <c r="AF603" s="4">
        <v>126.671913792784</v>
      </c>
      <c r="AG603" s="4">
        <v>207.5</v>
      </c>
    </row>
    <row r="604" spans="2:33" ht="16.5" thickTop="1" thickBot="1" x14ac:dyDescent="0.3">
      <c r="B604" s="25"/>
      <c r="C604" s="25"/>
      <c r="AE604" s="3">
        <v>600</v>
      </c>
      <c r="AF604" s="4">
        <v>126.88303969080199</v>
      </c>
      <c r="AG604" s="4">
        <v>207.8</v>
      </c>
    </row>
    <row r="605" spans="2:33" ht="16.5" thickTop="1" thickBot="1" x14ac:dyDescent="0.3">
      <c r="B605" s="25"/>
      <c r="C605" s="25"/>
      <c r="AE605" s="3">
        <v>601</v>
      </c>
      <c r="AF605" s="4">
        <v>127.094165588821</v>
      </c>
      <c r="AG605" s="4">
        <v>208.1</v>
      </c>
    </row>
    <row r="606" spans="2:33" ht="16.5" thickTop="1" thickBot="1" x14ac:dyDescent="0.3">
      <c r="B606" s="25"/>
      <c r="C606" s="25"/>
      <c r="AE606" s="3">
        <v>602</v>
      </c>
      <c r="AF606" s="4">
        <v>127.305291486839</v>
      </c>
      <c r="AG606" s="4">
        <v>208.4</v>
      </c>
    </row>
    <row r="607" spans="2:33" ht="16.5" thickTop="1" thickBot="1" x14ac:dyDescent="0.3">
      <c r="B607" s="25"/>
      <c r="C607" s="25"/>
      <c r="AE607" s="3">
        <v>603</v>
      </c>
      <c r="AF607" s="4">
        <v>127.516417384858</v>
      </c>
      <c r="AG607" s="4">
        <v>208.7</v>
      </c>
    </row>
    <row r="608" spans="2:33" ht="16.5" thickTop="1" thickBot="1" x14ac:dyDescent="0.3">
      <c r="B608" s="25"/>
      <c r="C608" s="25"/>
      <c r="AE608" s="3">
        <v>604</v>
      </c>
      <c r="AF608" s="4">
        <v>127.727543282876</v>
      </c>
      <c r="AG608" s="4">
        <v>209</v>
      </c>
    </row>
    <row r="609" spans="2:33" ht="16.5" thickTop="1" thickBot="1" x14ac:dyDescent="0.3">
      <c r="B609" s="25"/>
      <c r="C609" s="25"/>
      <c r="AE609" s="3">
        <v>605</v>
      </c>
      <c r="AF609" s="4">
        <v>127.938669180894</v>
      </c>
      <c r="AG609" s="4">
        <v>209.3</v>
      </c>
    </row>
    <row r="610" spans="2:33" ht="16.5" thickTop="1" thickBot="1" x14ac:dyDescent="0.3">
      <c r="B610" s="25"/>
      <c r="C610" s="25"/>
      <c r="AE610" s="3">
        <v>606</v>
      </c>
      <c r="AF610" s="4">
        <v>128.149795078913</v>
      </c>
      <c r="AG610" s="4">
        <v>209.6</v>
      </c>
    </row>
    <row r="611" spans="2:33" ht="16.5" thickTop="1" thickBot="1" x14ac:dyDescent="0.3">
      <c r="B611" s="25"/>
      <c r="C611" s="25"/>
      <c r="AE611" s="3">
        <v>607</v>
      </c>
      <c r="AF611" s="4">
        <v>128.360920976931</v>
      </c>
      <c r="AG611" s="4">
        <v>209.9</v>
      </c>
    </row>
    <row r="612" spans="2:33" ht="16.5" thickTop="1" thickBot="1" x14ac:dyDescent="0.3">
      <c r="B612" s="25"/>
      <c r="C612" s="25"/>
      <c r="AE612" s="3">
        <v>608</v>
      </c>
      <c r="AF612" s="4">
        <v>128.57204687494999</v>
      </c>
      <c r="AG612" s="4">
        <v>210.2</v>
      </c>
    </row>
    <row r="613" spans="2:33" ht="16.5" thickTop="1" thickBot="1" x14ac:dyDescent="0.3">
      <c r="B613" s="25"/>
      <c r="C613" s="25"/>
      <c r="AE613" s="3">
        <v>609</v>
      </c>
      <c r="AF613" s="4">
        <v>128.78317277296799</v>
      </c>
      <c r="AG613" s="4">
        <v>210.5</v>
      </c>
    </row>
    <row r="614" spans="2:33" ht="16.5" thickTop="1" thickBot="1" x14ac:dyDescent="0.3">
      <c r="B614" s="25"/>
      <c r="C614" s="25"/>
      <c r="AE614" s="3">
        <v>610</v>
      </c>
      <c r="AF614" s="4">
        <v>128.99429867098601</v>
      </c>
      <c r="AG614" s="4">
        <v>210.8</v>
      </c>
    </row>
    <row r="615" spans="2:33" ht="16.5" thickTop="1" thickBot="1" x14ac:dyDescent="0.3">
      <c r="B615" s="25"/>
      <c r="C615" s="25"/>
      <c r="AE615" s="3">
        <v>611</v>
      </c>
      <c r="AF615" s="4">
        <v>129.205424569005</v>
      </c>
      <c r="AG615" s="4">
        <v>211.1</v>
      </c>
    </row>
    <row r="616" spans="2:33" ht="16.5" thickTop="1" thickBot="1" x14ac:dyDescent="0.3">
      <c r="B616" s="25"/>
      <c r="C616" s="25"/>
      <c r="AE616" s="3">
        <v>612</v>
      </c>
      <c r="AF616" s="4">
        <v>129.416550467023</v>
      </c>
      <c r="AG616" s="4">
        <v>211.4</v>
      </c>
    </row>
    <row r="617" spans="2:33" ht="16.5" thickTop="1" thickBot="1" x14ac:dyDescent="0.3">
      <c r="B617" s="25"/>
      <c r="C617" s="25"/>
      <c r="AE617" s="3">
        <v>613</v>
      </c>
      <c r="AF617" s="4">
        <v>129.62767636504199</v>
      </c>
      <c r="AG617" s="4">
        <v>211.7</v>
      </c>
    </row>
    <row r="618" spans="2:33" ht="16.5" thickTop="1" thickBot="1" x14ac:dyDescent="0.3">
      <c r="B618" s="25"/>
      <c r="C618" s="25"/>
      <c r="AE618" s="3">
        <v>614</v>
      </c>
      <c r="AF618" s="4">
        <v>129.83880226305999</v>
      </c>
      <c r="AG618" s="4">
        <v>212</v>
      </c>
    </row>
    <row r="619" spans="2:33" ht="16.5" thickTop="1" thickBot="1" x14ac:dyDescent="0.3">
      <c r="B619" s="25"/>
      <c r="C619" s="25"/>
      <c r="AE619" s="3">
        <v>615</v>
      </c>
      <c r="AF619" s="4">
        <v>130.04992816107799</v>
      </c>
      <c r="AG619" s="4">
        <v>212.3</v>
      </c>
    </row>
    <row r="620" spans="2:33" ht="16.5" thickTop="1" thickBot="1" x14ac:dyDescent="0.3">
      <c r="B620" s="25"/>
      <c r="C620" s="25"/>
      <c r="AE620" s="3">
        <v>616</v>
      </c>
      <c r="AF620" s="4">
        <v>130.26105405909701</v>
      </c>
      <c r="AG620" s="4">
        <v>212.6</v>
      </c>
    </row>
    <row r="621" spans="2:33" ht="16.5" thickTop="1" thickBot="1" x14ac:dyDescent="0.3">
      <c r="B621" s="25"/>
      <c r="C621" s="25"/>
      <c r="AE621" s="3">
        <v>617</v>
      </c>
      <c r="AF621" s="4">
        <v>130.472179957115</v>
      </c>
      <c r="AG621" s="4">
        <v>212.9</v>
      </c>
    </row>
    <row r="622" spans="2:33" ht="16.5" thickTop="1" thickBot="1" x14ac:dyDescent="0.3">
      <c r="B622" s="25"/>
      <c r="C622" s="25"/>
      <c r="AE622" s="3">
        <v>618</v>
      </c>
      <c r="AF622" s="4">
        <v>130.68330585513399</v>
      </c>
      <c r="AG622" s="4">
        <v>213.2</v>
      </c>
    </row>
    <row r="623" spans="2:33" ht="16.5" thickTop="1" thickBot="1" x14ac:dyDescent="0.3">
      <c r="B623" s="25"/>
      <c r="C623" s="25"/>
      <c r="AE623" s="3">
        <v>619</v>
      </c>
      <c r="AF623" s="4">
        <v>130.89443175315199</v>
      </c>
      <c r="AG623" s="4">
        <v>213.5</v>
      </c>
    </row>
    <row r="624" spans="2:33" ht="16.5" thickTop="1" thickBot="1" x14ac:dyDescent="0.3">
      <c r="B624" s="25"/>
      <c r="C624" s="25"/>
      <c r="AE624" s="3">
        <v>620</v>
      </c>
      <c r="AF624" s="4">
        <v>131.10555765116999</v>
      </c>
      <c r="AG624" s="4">
        <v>213.8</v>
      </c>
    </row>
    <row r="625" spans="2:33" ht="16.5" thickTop="1" thickBot="1" x14ac:dyDescent="0.3">
      <c r="B625" s="25"/>
      <c r="C625" s="25"/>
      <c r="AE625" s="3">
        <v>621</v>
      </c>
      <c r="AF625" s="4">
        <v>131.31668354918901</v>
      </c>
      <c r="AG625" s="4">
        <v>214.1</v>
      </c>
    </row>
    <row r="626" spans="2:33" ht="16.5" thickTop="1" thickBot="1" x14ac:dyDescent="0.3">
      <c r="B626" s="25"/>
      <c r="C626" s="25"/>
      <c r="AE626" s="3">
        <v>622</v>
      </c>
      <c r="AF626" s="4">
        <v>131.52780944720701</v>
      </c>
      <c r="AG626" s="4">
        <v>214.4</v>
      </c>
    </row>
    <row r="627" spans="2:33" ht="16.5" thickTop="1" thickBot="1" x14ac:dyDescent="0.3">
      <c r="B627" s="25"/>
      <c r="C627" s="25"/>
      <c r="AE627" s="3">
        <v>623</v>
      </c>
      <c r="AF627" s="4">
        <v>131.738935345226</v>
      </c>
      <c r="AG627" s="4">
        <v>214.7</v>
      </c>
    </row>
    <row r="628" spans="2:33" ht="16.5" thickTop="1" thickBot="1" x14ac:dyDescent="0.3">
      <c r="B628" s="25"/>
      <c r="C628" s="25"/>
      <c r="AE628" s="3">
        <v>624</v>
      </c>
      <c r="AF628" s="4">
        <v>131.95006124324399</v>
      </c>
      <c r="AG628" s="4">
        <v>215</v>
      </c>
    </row>
    <row r="629" spans="2:33" ht="16.5" thickTop="1" thickBot="1" x14ac:dyDescent="0.3">
      <c r="B629" s="25"/>
      <c r="C629" s="25"/>
      <c r="AE629" s="3">
        <v>625</v>
      </c>
      <c r="AF629" s="4">
        <v>132.16118714126199</v>
      </c>
      <c r="AG629" s="4">
        <v>215.3</v>
      </c>
    </row>
    <row r="630" spans="2:33" ht="16.5" thickTop="1" thickBot="1" x14ac:dyDescent="0.3">
      <c r="B630" s="25"/>
      <c r="C630" s="25"/>
      <c r="AE630" s="3">
        <v>626</v>
      </c>
      <c r="AF630" s="4">
        <v>132.37231303928101</v>
      </c>
      <c r="AG630" s="4">
        <v>215.6</v>
      </c>
    </row>
    <row r="631" spans="2:33" ht="16.5" thickTop="1" thickBot="1" x14ac:dyDescent="0.3">
      <c r="B631" s="25"/>
      <c r="C631" s="25"/>
      <c r="AE631" s="3">
        <v>627</v>
      </c>
      <c r="AF631" s="4">
        <v>132.58343893729901</v>
      </c>
      <c r="AG631" s="4">
        <v>215.9</v>
      </c>
    </row>
    <row r="632" spans="2:33" ht="16.5" thickTop="1" thickBot="1" x14ac:dyDescent="0.3">
      <c r="B632" s="25"/>
      <c r="C632" s="25"/>
      <c r="AE632" s="3">
        <v>628</v>
      </c>
      <c r="AF632" s="4">
        <v>132.794564835318</v>
      </c>
      <c r="AG632" s="4">
        <v>216.2</v>
      </c>
    </row>
    <row r="633" spans="2:33" ht="16.5" thickTop="1" thickBot="1" x14ac:dyDescent="0.3">
      <c r="B633" s="25"/>
      <c r="C633" s="25"/>
      <c r="AE633" s="3">
        <v>629</v>
      </c>
      <c r="AF633" s="4">
        <v>133.005690733336</v>
      </c>
      <c r="AG633" s="4">
        <v>216.5</v>
      </c>
    </row>
    <row r="634" spans="2:33" ht="16.5" thickTop="1" thickBot="1" x14ac:dyDescent="0.3">
      <c r="B634" s="25"/>
      <c r="C634" s="25"/>
      <c r="AE634" s="3">
        <v>630</v>
      </c>
      <c r="AF634" s="4">
        <v>133.21681663135399</v>
      </c>
      <c r="AG634" s="4">
        <v>216.8</v>
      </c>
    </row>
    <row r="635" spans="2:33" ht="16.5" thickTop="1" thickBot="1" x14ac:dyDescent="0.3">
      <c r="B635" s="25"/>
      <c r="C635" s="25"/>
      <c r="AE635" s="3">
        <v>631</v>
      </c>
      <c r="AF635" s="4">
        <v>133.42794252937301</v>
      </c>
      <c r="AG635" s="4">
        <v>217.1</v>
      </c>
    </row>
    <row r="636" spans="2:33" ht="16.5" thickTop="1" thickBot="1" x14ac:dyDescent="0.3">
      <c r="B636" s="25"/>
      <c r="C636" s="25"/>
      <c r="AE636" s="3">
        <v>632</v>
      </c>
      <c r="AF636" s="4">
        <v>133.63906842739101</v>
      </c>
      <c r="AG636" s="4">
        <v>217.4</v>
      </c>
    </row>
    <row r="637" spans="2:33" ht="16.5" thickTop="1" thickBot="1" x14ac:dyDescent="0.3">
      <c r="B637" s="25"/>
      <c r="C637" s="25"/>
      <c r="AE637" s="3">
        <v>633</v>
      </c>
      <c r="AF637" s="4">
        <v>133.85019432541</v>
      </c>
      <c r="AG637" s="4">
        <v>217.7</v>
      </c>
    </row>
    <row r="638" spans="2:33" ht="16.5" thickTop="1" thickBot="1" x14ac:dyDescent="0.3">
      <c r="B638" s="25"/>
      <c r="C638" s="25"/>
      <c r="AE638" s="3">
        <v>634</v>
      </c>
      <c r="AF638" s="4">
        <v>134.061320223428</v>
      </c>
      <c r="AG638" s="4">
        <v>218</v>
      </c>
    </row>
    <row r="639" spans="2:33" ht="16.5" thickTop="1" thickBot="1" x14ac:dyDescent="0.3">
      <c r="B639" s="25"/>
      <c r="C639" s="25"/>
      <c r="AE639" s="3">
        <v>635</v>
      </c>
      <c r="AF639" s="4">
        <v>134.272446121446</v>
      </c>
      <c r="AG639" s="4">
        <v>218.3</v>
      </c>
    </row>
    <row r="640" spans="2:33" ht="16.5" thickTop="1" thickBot="1" x14ac:dyDescent="0.3">
      <c r="B640" s="25"/>
      <c r="C640" s="25"/>
      <c r="AE640" s="3">
        <v>636</v>
      </c>
      <c r="AF640" s="4">
        <v>134.48357201946499</v>
      </c>
      <c r="AG640" s="4">
        <v>218.6</v>
      </c>
    </row>
    <row r="641" spans="2:33" ht="16.5" thickTop="1" thickBot="1" x14ac:dyDescent="0.3">
      <c r="B641" s="25"/>
      <c r="C641" s="25"/>
      <c r="AE641" s="3">
        <v>637</v>
      </c>
      <c r="AF641" s="4">
        <v>134.69469791748301</v>
      </c>
      <c r="AG641" s="4">
        <v>218.9</v>
      </c>
    </row>
    <row r="642" spans="2:33" ht="16.5" thickTop="1" thickBot="1" x14ac:dyDescent="0.3">
      <c r="B642" s="25"/>
      <c r="C642" s="25"/>
      <c r="AE642" s="3">
        <v>638</v>
      </c>
      <c r="AF642" s="4">
        <v>134.905823815502</v>
      </c>
      <c r="AG642" s="4">
        <v>219.2</v>
      </c>
    </row>
    <row r="643" spans="2:33" ht="16.5" thickTop="1" thickBot="1" x14ac:dyDescent="0.3">
      <c r="B643" s="25"/>
      <c r="C643" s="25"/>
      <c r="AE643" s="3">
        <v>639</v>
      </c>
      <c r="AF643" s="4">
        <v>135.11694971352</v>
      </c>
      <c r="AG643" s="4">
        <v>219.5</v>
      </c>
    </row>
    <row r="644" spans="2:33" ht="16.5" thickTop="1" thickBot="1" x14ac:dyDescent="0.3">
      <c r="B644" s="25"/>
      <c r="C644" s="25"/>
      <c r="AE644" s="3">
        <v>640</v>
      </c>
      <c r="AF644" s="4">
        <v>135.328075611538</v>
      </c>
      <c r="AG644" s="4">
        <v>219.8</v>
      </c>
    </row>
    <row r="645" spans="2:33" ht="16.5" thickTop="1" thickBot="1" x14ac:dyDescent="0.3">
      <c r="B645" s="25"/>
      <c r="C645" s="25"/>
      <c r="AE645" s="3">
        <v>641</v>
      </c>
      <c r="AF645" s="4">
        <v>135.53920150955699</v>
      </c>
      <c r="AG645" s="4">
        <v>220.1</v>
      </c>
    </row>
    <row r="646" spans="2:33" ht="16.5" thickTop="1" thickBot="1" x14ac:dyDescent="0.3">
      <c r="B646" s="25"/>
      <c r="C646" s="25"/>
      <c r="AE646" s="3">
        <v>642</v>
      </c>
      <c r="AF646" s="4">
        <v>135.75032740757501</v>
      </c>
      <c r="AG646" s="4">
        <v>220.4</v>
      </c>
    </row>
    <row r="647" spans="2:33" ht="16.5" thickTop="1" thickBot="1" x14ac:dyDescent="0.3">
      <c r="B647" s="25"/>
      <c r="C647" s="25"/>
      <c r="AE647" s="3">
        <v>643</v>
      </c>
      <c r="AF647" s="4">
        <v>135.96145330559401</v>
      </c>
      <c r="AG647" s="4">
        <v>220.7</v>
      </c>
    </row>
    <row r="648" spans="2:33" ht="16.5" thickTop="1" thickBot="1" x14ac:dyDescent="0.3">
      <c r="B648" s="25"/>
      <c r="C648" s="25"/>
      <c r="AE648" s="3">
        <v>644</v>
      </c>
      <c r="AF648" s="4">
        <v>136.172579203612</v>
      </c>
      <c r="AG648" s="4">
        <v>221</v>
      </c>
    </row>
    <row r="649" spans="2:33" ht="16.5" thickTop="1" thickBot="1" x14ac:dyDescent="0.3">
      <c r="B649" s="25"/>
      <c r="C649" s="25"/>
      <c r="AE649" s="3">
        <v>645</v>
      </c>
      <c r="AF649" s="4">
        <v>136.38370510163</v>
      </c>
      <c r="AG649" s="4">
        <v>221.3</v>
      </c>
    </row>
    <row r="650" spans="2:33" ht="16.5" thickTop="1" thickBot="1" x14ac:dyDescent="0.3">
      <c r="B650" s="25"/>
      <c r="C650" s="25"/>
      <c r="AE650" s="3">
        <v>646</v>
      </c>
      <c r="AF650" s="4">
        <v>136.59483099964899</v>
      </c>
      <c r="AG650" s="4">
        <v>221.6</v>
      </c>
    </row>
    <row r="651" spans="2:33" ht="16.5" thickTop="1" thickBot="1" x14ac:dyDescent="0.3">
      <c r="B651" s="25"/>
      <c r="C651" s="25"/>
      <c r="AE651" s="3">
        <v>647</v>
      </c>
      <c r="AF651" s="4">
        <v>136.80595689766699</v>
      </c>
      <c r="AG651" s="4">
        <v>221.9</v>
      </c>
    </row>
    <row r="652" spans="2:33" ht="16.5" thickTop="1" thickBot="1" x14ac:dyDescent="0.3">
      <c r="B652" s="25"/>
      <c r="C652" s="25"/>
      <c r="AE652" s="3">
        <v>648</v>
      </c>
      <c r="AF652" s="4">
        <v>137.01708279568601</v>
      </c>
      <c r="AG652" s="4">
        <v>222.2</v>
      </c>
    </row>
    <row r="653" spans="2:33" ht="16.5" thickTop="1" thickBot="1" x14ac:dyDescent="0.3">
      <c r="B653" s="25"/>
      <c r="C653" s="25"/>
      <c r="AE653" s="3">
        <v>649</v>
      </c>
      <c r="AF653" s="4">
        <v>137.228208693704</v>
      </c>
      <c r="AG653" s="4">
        <v>222.5</v>
      </c>
    </row>
    <row r="654" spans="2:33" ht="16.5" thickTop="1" thickBot="1" x14ac:dyDescent="0.3">
      <c r="B654" s="25"/>
      <c r="C654" s="25"/>
      <c r="AE654" s="3">
        <v>650</v>
      </c>
      <c r="AF654" s="4">
        <v>137.439334591722</v>
      </c>
      <c r="AG654" s="4">
        <v>222.8</v>
      </c>
    </row>
    <row r="655" spans="2:33" ht="16.5" thickTop="1" thickBot="1" x14ac:dyDescent="0.3">
      <c r="B655" s="25"/>
      <c r="C655" s="25"/>
      <c r="AE655" s="3">
        <v>651</v>
      </c>
      <c r="AF655" s="4">
        <v>137.65046048974099</v>
      </c>
      <c r="AG655" s="4">
        <v>223.1</v>
      </c>
    </row>
    <row r="656" spans="2:33" ht="16.5" thickTop="1" thickBot="1" x14ac:dyDescent="0.3">
      <c r="B656" s="25"/>
      <c r="C656" s="25"/>
      <c r="AE656" s="3">
        <v>652</v>
      </c>
      <c r="AF656" s="4">
        <v>137.86158638775899</v>
      </c>
      <c r="AG656" s="4">
        <v>223.4</v>
      </c>
    </row>
    <row r="657" spans="2:33" ht="16.5" thickTop="1" thickBot="1" x14ac:dyDescent="0.3">
      <c r="B657" s="25"/>
      <c r="C657" s="25"/>
      <c r="AE657" s="3">
        <v>653</v>
      </c>
      <c r="AF657" s="4">
        <v>138.07271228577801</v>
      </c>
      <c r="AG657" s="4">
        <v>223.7</v>
      </c>
    </row>
    <row r="658" spans="2:33" ht="16.5" thickTop="1" thickBot="1" x14ac:dyDescent="0.3">
      <c r="B658" s="25"/>
      <c r="C658" s="25"/>
      <c r="AE658" s="3">
        <v>654</v>
      </c>
      <c r="AF658" s="4">
        <v>138.28383818379601</v>
      </c>
      <c r="AG658" s="4">
        <v>224</v>
      </c>
    </row>
    <row r="659" spans="2:33" ht="16.5" thickTop="1" thickBot="1" x14ac:dyDescent="0.3">
      <c r="B659" s="25"/>
      <c r="C659" s="25"/>
      <c r="AE659" s="3">
        <v>655</v>
      </c>
      <c r="AF659" s="4">
        <v>138.494964081814</v>
      </c>
      <c r="AG659" s="4">
        <v>224.3</v>
      </c>
    </row>
    <row r="660" spans="2:33" ht="16.5" thickTop="1" thickBot="1" x14ac:dyDescent="0.3">
      <c r="B660" s="25"/>
      <c r="C660" s="25"/>
      <c r="AE660" s="3">
        <v>656</v>
      </c>
      <c r="AF660" s="4">
        <v>138.706089979833</v>
      </c>
      <c r="AG660" s="4">
        <v>224.6</v>
      </c>
    </row>
    <row r="661" spans="2:33" ht="16.5" thickTop="1" thickBot="1" x14ac:dyDescent="0.3">
      <c r="B661" s="25"/>
      <c r="C661" s="25"/>
      <c r="AE661" s="3">
        <v>657</v>
      </c>
      <c r="AF661" s="4">
        <v>138.91721587785099</v>
      </c>
      <c r="AG661" s="4">
        <v>224.9</v>
      </c>
    </row>
    <row r="662" spans="2:33" ht="16.5" thickTop="1" thickBot="1" x14ac:dyDescent="0.3">
      <c r="B662" s="25"/>
      <c r="C662" s="25"/>
      <c r="AE662" s="3">
        <v>658</v>
      </c>
      <c r="AF662" s="4">
        <v>139.12834177587001</v>
      </c>
      <c r="AG662" s="4">
        <v>225.2</v>
      </c>
    </row>
    <row r="663" spans="2:33" ht="16.5" thickTop="1" thickBot="1" x14ac:dyDescent="0.3">
      <c r="B663" s="25"/>
      <c r="C663" s="25"/>
      <c r="AE663" s="3">
        <v>659</v>
      </c>
      <c r="AF663" s="4">
        <v>139.33946767388801</v>
      </c>
      <c r="AG663" s="4">
        <v>225.5</v>
      </c>
    </row>
    <row r="664" spans="2:33" ht="16.5" thickTop="1" thickBot="1" x14ac:dyDescent="0.3">
      <c r="B664" s="25"/>
      <c r="C664" s="25"/>
      <c r="AE664" s="3">
        <v>660</v>
      </c>
      <c r="AF664" s="4">
        <v>139.55059357190601</v>
      </c>
      <c r="AG664" s="4">
        <v>225.8</v>
      </c>
    </row>
    <row r="665" spans="2:33" ht="16.5" thickTop="1" thickBot="1" x14ac:dyDescent="0.3">
      <c r="B665" s="25"/>
      <c r="C665" s="25"/>
      <c r="AE665" s="3">
        <v>661</v>
      </c>
      <c r="AF665" s="4">
        <v>139.761719469925</v>
      </c>
      <c r="AG665" s="4">
        <v>226.1</v>
      </c>
    </row>
    <row r="666" spans="2:33" ht="16.5" thickTop="1" thickBot="1" x14ac:dyDescent="0.3">
      <c r="B666" s="25"/>
      <c r="C666" s="25"/>
      <c r="AE666" s="3">
        <v>662</v>
      </c>
      <c r="AF666" s="4">
        <v>139.97284536794299</v>
      </c>
      <c r="AG666" s="4">
        <v>226.4</v>
      </c>
    </row>
    <row r="667" spans="2:33" ht="16.5" thickTop="1" thickBot="1" x14ac:dyDescent="0.3">
      <c r="B667" s="25"/>
      <c r="C667" s="25"/>
      <c r="AE667" s="3">
        <v>663</v>
      </c>
      <c r="AF667" s="4">
        <v>140.18397126596199</v>
      </c>
      <c r="AG667" s="4">
        <v>226.7</v>
      </c>
    </row>
    <row r="668" spans="2:33" ht="16.5" thickTop="1" thickBot="1" x14ac:dyDescent="0.3">
      <c r="B668" s="25"/>
      <c r="C668" s="25"/>
      <c r="AE668" s="3">
        <v>664</v>
      </c>
      <c r="AF668" s="4">
        <v>140.39509716398001</v>
      </c>
      <c r="AG668" s="4">
        <v>227</v>
      </c>
    </row>
    <row r="669" spans="2:33" ht="16.5" thickTop="1" thickBot="1" x14ac:dyDescent="0.3">
      <c r="B669" s="25"/>
      <c r="C669" s="25"/>
      <c r="AE669" s="3">
        <v>665</v>
      </c>
      <c r="AF669" s="4">
        <v>140.60622306199801</v>
      </c>
      <c r="AG669" s="4">
        <v>227.3</v>
      </c>
    </row>
    <row r="670" spans="2:33" ht="16.5" thickTop="1" thickBot="1" x14ac:dyDescent="0.3">
      <c r="B670" s="25"/>
      <c r="C670" s="25"/>
      <c r="AE670" s="3">
        <v>666</v>
      </c>
      <c r="AF670" s="4">
        <v>140.817348960017</v>
      </c>
      <c r="AG670" s="4">
        <v>227.6</v>
      </c>
    </row>
    <row r="671" spans="2:33" ht="16.5" thickTop="1" thickBot="1" x14ac:dyDescent="0.3">
      <c r="B671" s="25"/>
      <c r="C671" s="25"/>
      <c r="AE671" s="3">
        <v>667</v>
      </c>
      <c r="AF671" s="4">
        <v>141.028474858035</v>
      </c>
      <c r="AG671" s="4">
        <v>227.9</v>
      </c>
    </row>
    <row r="672" spans="2:33" ht="16.5" thickTop="1" thickBot="1" x14ac:dyDescent="0.3">
      <c r="B672" s="25"/>
      <c r="C672" s="25"/>
      <c r="AE672" s="3">
        <v>668</v>
      </c>
      <c r="AF672" s="4">
        <v>141.23960075605399</v>
      </c>
      <c r="AG672" s="4">
        <v>228.2</v>
      </c>
    </row>
    <row r="673" spans="2:33" ht="16.5" thickTop="1" thickBot="1" x14ac:dyDescent="0.3">
      <c r="B673" s="25"/>
      <c r="C673" s="25"/>
      <c r="AE673" s="3">
        <v>669</v>
      </c>
      <c r="AF673" s="4">
        <v>141.45072665407201</v>
      </c>
      <c r="AG673" s="4">
        <v>228.5</v>
      </c>
    </row>
    <row r="674" spans="2:33" ht="16.5" thickTop="1" thickBot="1" x14ac:dyDescent="0.3">
      <c r="B674" s="25"/>
      <c r="C674" s="25"/>
      <c r="AE674" s="3">
        <v>670</v>
      </c>
      <c r="AF674" s="4">
        <v>141.66185255209001</v>
      </c>
      <c r="AG674" s="4">
        <v>228.8</v>
      </c>
    </row>
    <row r="675" spans="2:33" ht="16.5" thickTop="1" thickBot="1" x14ac:dyDescent="0.3">
      <c r="B675" s="25"/>
      <c r="C675" s="25"/>
      <c r="AE675" s="3">
        <v>671</v>
      </c>
      <c r="AF675" s="4">
        <v>141.872978450109</v>
      </c>
      <c r="AG675" s="4">
        <v>229.1</v>
      </c>
    </row>
    <row r="676" spans="2:33" ht="16.5" thickTop="1" thickBot="1" x14ac:dyDescent="0.3">
      <c r="B676" s="25"/>
      <c r="C676" s="25"/>
      <c r="AE676" s="3">
        <v>672</v>
      </c>
      <c r="AF676" s="4">
        <v>142.084104348127</v>
      </c>
      <c r="AG676" s="4">
        <v>229.4</v>
      </c>
    </row>
    <row r="677" spans="2:33" ht="16.5" thickTop="1" thickBot="1" x14ac:dyDescent="0.3">
      <c r="B677" s="25"/>
      <c r="C677" s="25"/>
      <c r="AE677" s="3">
        <v>673</v>
      </c>
      <c r="AF677" s="4">
        <v>142.29523024614599</v>
      </c>
      <c r="AG677" s="4">
        <v>229.7</v>
      </c>
    </row>
    <row r="678" spans="2:33" ht="16.5" thickTop="1" thickBot="1" x14ac:dyDescent="0.3">
      <c r="B678" s="25"/>
      <c r="C678" s="25"/>
      <c r="AE678" s="3">
        <v>674</v>
      </c>
      <c r="AF678" s="4">
        <v>142.50635614416399</v>
      </c>
      <c r="AG678" s="4">
        <v>230</v>
      </c>
    </row>
    <row r="679" spans="2:33" ht="16.5" thickTop="1" thickBot="1" x14ac:dyDescent="0.3">
      <c r="B679" s="25"/>
      <c r="C679" s="25"/>
      <c r="AE679" s="3">
        <v>675</v>
      </c>
      <c r="AF679" s="4">
        <v>142.71748204218201</v>
      </c>
      <c r="AG679" s="4">
        <v>230.3</v>
      </c>
    </row>
    <row r="680" spans="2:33" ht="16.5" thickTop="1" thickBot="1" x14ac:dyDescent="0.3">
      <c r="B680" s="25"/>
      <c r="C680" s="25"/>
      <c r="AE680" s="3">
        <v>676</v>
      </c>
      <c r="AF680" s="4">
        <v>142.928607940201</v>
      </c>
      <c r="AG680" s="4">
        <v>230.6</v>
      </c>
    </row>
    <row r="681" spans="2:33" ht="16.5" thickTop="1" thickBot="1" x14ac:dyDescent="0.3">
      <c r="B681" s="25"/>
      <c r="C681" s="25"/>
      <c r="AE681" s="3">
        <v>677</v>
      </c>
      <c r="AF681" s="4">
        <v>143.139733838219</v>
      </c>
      <c r="AG681" s="4">
        <v>230.9</v>
      </c>
    </row>
    <row r="682" spans="2:33" ht="16.5" thickTop="1" thickBot="1" x14ac:dyDescent="0.3">
      <c r="B682" s="25"/>
      <c r="C682" s="25"/>
      <c r="AE682" s="3">
        <v>678</v>
      </c>
      <c r="AF682" s="4">
        <v>143.35085973623799</v>
      </c>
      <c r="AG682" s="4">
        <v>231.2</v>
      </c>
    </row>
    <row r="683" spans="2:33" ht="16.5" thickTop="1" thickBot="1" x14ac:dyDescent="0.3">
      <c r="B683" s="25"/>
      <c r="C683" s="25"/>
      <c r="AE683" s="3">
        <v>679</v>
      </c>
      <c r="AF683" s="4">
        <v>143.56198563425599</v>
      </c>
      <c r="AG683" s="4">
        <v>231.5</v>
      </c>
    </row>
    <row r="684" spans="2:33" ht="16.5" thickTop="1" thickBot="1" x14ac:dyDescent="0.3">
      <c r="B684" s="25"/>
      <c r="C684" s="25"/>
      <c r="AE684" s="3">
        <v>680</v>
      </c>
      <c r="AF684" s="4">
        <v>143.77311153227399</v>
      </c>
      <c r="AG684" s="4">
        <v>231.8</v>
      </c>
    </row>
    <row r="685" spans="2:33" ht="16.5" thickTop="1" thickBot="1" x14ac:dyDescent="0.3">
      <c r="B685" s="25"/>
      <c r="C685" s="25"/>
      <c r="AE685" s="3">
        <v>681</v>
      </c>
      <c r="AF685" s="4">
        <v>143.98423743029301</v>
      </c>
      <c r="AG685" s="4">
        <v>232.1</v>
      </c>
    </row>
    <row r="686" spans="2:33" ht="16.5" thickTop="1" thickBot="1" x14ac:dyDescent="0.3">
      <c r="B686" s="25"/>
      <c r="C686" s="25"/>
      <c r="AE686" s="3">
        <v>682</v>
      </c>
      <c r="AF686" s="4">
        <v>144.195363328311</v>
      </c>
      <c r="AG686" s="4">
        <v>232.4</v>
      </c>
    </row>
    <row r="687" spans="2:33" ht="16.5" thickTop="1" thickBot="1" x14ac:dyDescent="0.3">
      <c r="B687" s="25"/>
      <c r="C687" s="25"/>
      <c r="AE687" s="3">
        <v>683</v>
      </c>
      <c r="AF687" s="4">
        <v>144.40648922633</v>
      </c>
      <c r="AG687" s="4">
        <v>232.7</v>
      </c>
    </row>
    <row r="688" spans="2:33" ht="16.5" thickTop="1" thickBot="1" x14ac:dyDescent="0.3">
      <c r="B688" s="25"/>
      <c r="C688" s="25"/>
      <c r="AE688" s="3">
        <v>684</v>
      </c>
      <c r="AF688" s="4">
        <v>144.61761512434799</v>
      </c>
      <c r="AG688" s="4">
        <v>233</v>
      </c>
    </row>
    <row r="689" spans="2:33" ht="16.5" thickTop="1" thickBot="1" x14ac:dyDescent="0.3">
      <c r="B689" s="25"/>
      <c r="C689" s="25"/>
      <c r="AE689" s="3">
        <v>685</v>
      </c>
      <c r="AF689" s="4">
        <v>144.82874102236599</v>
      </c>
      <c r="AG689" s="4">
        <v>233.3</v>
      </c>
    </row>
    <row r="690" spans="2:33" ht="16.5" thickTop="1" thickBot="1" x14ac:dyDescent="0.3">
      <c r="B690" s="25"/>
      <c r="C690" s="25"/>
      <c r="AE690" s="3">
        <v>686</v>
      </c>
      <c r="AF690" s="4">
        <v>145.03986692038501</v>
      </c>
      <c r="AG690" s="4">
        <v>233.6</v>
      </c>
    </row>
    <row r="691" spans="2:33" ht="16.5" thickTop="1" thickBot="1" x14ac:dyDescent="0.3">
      <c r="B691" s="25"/>
      <c r="C691" s="25"/>
      <c r="AE691" s="3">
        <v>687</v>
      </c>
      <c r="AF691" s="4">
        <v>145.25099281840301</v>
      </c>
      <c r="AG691" s="4">
        <v>233.9</v>
      </c>
    </row>
    <row r="692" spans="2:33" ht="16.5" thickTop="1" thickBot="1" x14ac:dyDescent="0.3">
      <c r="B692" s="25"/>
      <c r="C692" s="25"/>
      <c r="AE692" s="3">
        <v>688</v>
      </c>
      <c r="AF692" s="4">
        <v>145.462118716422</v>
      </c>
      <c r="AG692" s="4">
        <v>234.2</v>
      </c>
    </row>
    <row r="693" spans="2:33" ht="16.5" thickTop="1" thickBot="1" x14ac:dyDescent="0.3">
      <c r="B693" s="25"/>
      <c r="C693" s="25"/>
      <c r="AE693" s="3">
        <v>689</v>
      </c>
      <c r="AF693" s="4">
        <v>145.67324461443999</v>
      </c>
      <c r="AG693" s="4">
        <v>234.5</v>
      </c>
    </row>
    <row r="694" spans="2:33" ht="16.5" thickTop="1" thickBot="1" x14ac:dyDescent="0.3">
      <c r="B694" s="25"/>
      <c r="C694" s="25"/>
      <c r="AE694" s="3">
        <v>690</v>
      </c>
      <c r="AF694" s="4">
        <v>145.88437051245799</v>
      </c>
      <c r="AG694" s="4">
        <v>234.8</v>
      </c>
    </row>
    <row r="695" spans="2:33" ht="16.5" thickTop="1" thickBot="1" x14ac:dyDescent="0.3">
      <c r="B695" s="25"/>
      <c r="C695" s="25"/>
      <c r="AE695" s="3">
        <v>691</v>
      </c>
      <c r="AF695" s="4">
        <v>146.09549641047701</v>
      </c>
      <c r="AG695" s="4">
        <v>235.1</v>
      </c>
    </row>
    <row r="696" spans="2:33" ht="16.5" thickTop="1" thickBot="1" x14ac:dyDescent="0.3">
      <c r="B696" s="25"/>
      <c r="C696" s="25"/>
      <c r="AE696" s="3">
        <v>692</v>
      </c>
      <c r="AF696" s="4">
        <v>146.30662230849501</v>
      </c>
      <c r="AG696" s="4">
        <v>235.4</v>
      </c>
    </row>
    <row r="697" spans="2:33" ht="16.5" thickTop="1" thickBot="1" x14ac:dyDescent="0.3">
      <c r="B697" s="25"/>
      <c r="C697" s="25"/>
      <c r="AE697" s="3">
        <v>693</v>
      </c>
      <c r="AF697" s="4">
        <v>146.517748206514</v>
      </c>
      <c r="AG697" s="4">
        <v>235.7</v>
      </c>
    </row>
    <row r="698" spans="2:33" ht="16.5" thickTop="1" thickBot="1" x14ac:dyDescent="0.3">
      <c r="B698" s="25"/>
      <c r="C698" s="25"/>
      <c r="AE698" s="3">
        <v>694</v>
      </c>
      <c r="AF698" s="4">
        <v>146.728874104532</v>
      </c>
      <c r="AG698" s="4">
        <v>236</v>
      </c>
    </row>
    <row r="699" spans="2:33" ht="16.5" thickTop="1" thickBot="1" x14ac:dyDescent="0.3">
      <c r="B699" s="25"/>
      <c r="C699" s="25"/>
      <c r="AE699" s="3">
        <v>695</v>
      </c>
      <c r="AF699" s="4">
        <v>146.94000000254999</v>
      </c>
      <c r="AG699" s="4">
        <v>236.3</v>
      </c>
    </row>
    <row r="700" spans="2:33" ht="16.5" thickTop="1" thickBot="1" x14ac:dyDescent="0.3">
      <c r="B700" s="25"/>
      <c r="C700" s="25"/>
      <c r="AE700" s="3">
        <v>696</v>
      </c>
      <c r="AF700" s="4">
        <v>147.15112590056901</v>
      </c>
      <c r="AG700" s="4">
        <v>236.6</v>
      </c>
    </row>
    <row r="701" spans="2:33" ht="16.5" thickTop="1" thickBot="1" x14ac:dyDescent="0.3">
      <c r="B701" s="25"/>
      <c r="C701" s="25"/>
      <c r="AE701" s="3">
        <v>697</v>
      </c>
      <c r="AF701" s="4">
        <v>147.36225179858701</v>
      </c>
      <c r="AG701" s="4">
        <v>236.9</v>
      </c>
    </row>
    <row r="702" spans="2:33" ht="16.5" thickTop="1" thickBot="1" x14ac:dyDescent="0.3">
      <c r="B702" s="25"/>
      <c r="C702" s="25"/>
      <c r="AE702" s="3">
        <v>698</v>
      </c>
      <c r="AF702" s="4">
        <v>147.573377696606</v>
      </c>
      <c r="AG702" s="4">
        <v>237.2</v>
      </c>
    </row>
    <row r="703" spans="2:33" ht="16.5" thickTop="1" thickBot="1" x14ac:dyDescent="0.3">
      <c r="B703" s="25"/>
      <c r="C703" s="25"/>
      <c r="AE703" s="3">
        <v>699</v>
      </c>
      <c r="AF703" s="4">
        <v>147.784503594624</v>
      </c>
      <c r="AG703" s="4">
        <v>237.5</v>
      </c>
    </row>
    <row r="704" spans="2:33" ht="16.5" thickTop="1" thickBot="1" x14ac:dyDescent="0.3">
      <c r="B704" s="25"/>
      <c r="C704" s="25"/>
      <c r="AE704" s="3">
        <v>700</v>
      </c>
      <c r="AF704" s="4">
        <v>147.995629492642</v>
      </c>
      <c r="AG704" s="4">
        <v>237.8</v>
      </c>
    </row>
    <row r="705" spans="2:33" ht="16.5" thickTop="1" thickBot="1" x14ac:dyDescent="0.3">
      <c r="B705" s="25"/>
      <c r="C705" s="25"/>
      <c r="AE705" s="3">
        <v>701</v>
      </c>
      <c r="AF705" s="4">
        <v>148.20675539066099</v>
      </c>
      <c r="AG705" s="4">
        <v>238.1</v>
      </c>
    </row>
    <row r="706" spans="2:33" ht="16.5" thickTop="1" thickBot="1" x14ac:dyDescent="0.3">
      <c r="B706" s="25"/>
      <c r="C706" s="25"/>
      <c r="AE706" s="3">
        <v>702</v>
      </c>
      <c r="AF706" s="4">
        <v>148.41788128867901</v>
      </c>
      <c r="AG706" s="4">
        <v>238.4</v>
      </c>
    </row>
    <row r="707" spans="2:33" ht="16.5" thickTop="1" thickBot="1" x14ac:dyDescent="0.3">
      <c r="B707" s="25"/>
      <c r="C707" s="25"/>
      <c r="AE707" s="3">
        <v>703</v>
      </c>
      <c r="AF707" s="4">
        <v>148.629007186698</v>
      </c>
      <c r="AG707" s="4">
        <v>238.7</v>
      </c>
    </row>
    <row r="708" spans="2:33" ht="16.5" thickTop="1" thickBot="1" x14ac:dyDescent="0.3">
      <c r="B708" s="25"/>
      <c r="C708" s="25"/>
      <c r="AE708" s="3">
        <v>704</v>
      </c>
      <c r="AF708" s="4">
        <v>148.840133084716</v>
      </c>
      <c r="AG708" s="4">
        <v>239</v>
      </c>
    </row>
    <row r="709" spans="2:33" ht="16.5" thickTop="1" thickBot="1" x14ac:dyDescent="0.3">
      <c r="B709" s="25"/>
      <c r="C709" s="25"/>
      <c r="AE709" s="3">
        <v>705</v>
      </c>
      <c r="AF709" s="4">
        <v>149.051258982734</v>
      </c>
      <c r="AG709" s="4">
        <v>239.3</v>
      </c>
    </row>
    <row r="710" spans="2:33" ht="16.5" thickTop="1" thickBot="1" x14ac:dyDescent="0.3">
      <c r="B710" s="25"/>
      <c r="C710" s="25"/>
      <c r="AE710" s="3">
        <v>706</v>
      </c>
      <c r="AF710" s="4">
        <v>149.26238488075299</v>
      </c>
      <c r="AG710" s="4">
        <v>239.6</v>
      </c>
    </row>
    <row r="711" spans="2:33" ht="16.5" thickTop="1" thickBot="1" x14ac:dyDescent="0.3">
      <c r="B711" s="25"/>
      <c r="C711" s="25"/>
      <c r="AE711" s="3">
        <v>707</v>
      </c>
      <c r="AF711" s="4">
        <v>149.47351077877099</v>
      </c>
      <c r="AG711" s="4">
        <v>239.9</v>
      </c>
    </row>
    <row r="712" spans="2:33" ht="16.5" thickTop="1" thickBot="1" x14ac:dyDescent="0.3">
      <c r="B712" s="25"/>
      <c r="C712" s="25"/>
      <c r="AE712" s="3">
        <v>708</v>
      </c>
      <c r="AF712" s="4">
        <v>149.68463667679001</v>
      </c>
      <c r="AG712" s="4">
        <v>240.2</v>
      </c>
    </row>
    <row r="713" spans="2:33" ht="16.5" thickTop="1" thickBot="1" x14ac:dyDescent="0.3">
      <c r="B713" s="25"/>
      <c r="C713" s="25"/>
      <c r="AE713" s="3">
        <v>709</v>
      </c>
      <c r="AF713" s="4">
        <v>149.895762574808</v>
      </c>
      <c r="AG713" s="4">
        <v>240.5</v>
      </c>
    </row>
    <row r="714" spans="2:33" ht="16.5" thickTop="1" thickBot="1" x14ac:dyDescent="0.3">
      <c r="B714" s="25"/>
      <c r="C714" s="25"/>
      <c r="AE714" s="3">
        <v>710</v>
      </c>
      <c r="AF714" s="4">
        <v>150.106888472826</v>
      </c>
      <c r="AG714" s="4">
        <v>240.8</v>
      </c>
    </row>
    <row r="715" spans="2:33" ht="16.5" thickTop="1" thickBot="1" x14ac:dyDescent="0.3">
      <c r="B715" s="25"/>
      <c r="C715" s="25"/>
      <c r="AE715" s="3">
        <v>711</v>
      </c>
      <c r="AF715" s="4">
        <v>150.31801437084499</v>
      </c>
      <c r="AG715" s="4">
        <v>241.1</v>
      </c>
    </row>
    <row r="716" spans="2:33" ht="16.5" thickTop="1" thickBot="1" x14ac:dyDescent="0.3">
      <c r="B716" s="25"/>
      <c r="C716" s="25"/>
      <c r="AE716" s="3">
        <v>712</v>
      </c>
      <c r="AF716" s="4">
        <v>150.52914026886299</v>
      </c>
      <c r="AG716" s="4">
        <v>241.4</v>
      </c>
    </row>
    <row r="717" spans="2:33" ht="16.5" thickTop="1" thickBot="1" x14ac:dyDescent="0.3">
      <c r="B717" s="25"/>
      <c r="C717" s="25"/>
      <c r="AE717" s="3">
        <v>713</v>
      </c>
      <c r="AF717" s="4">
        <v>150.74026616688201</v>
      </c>
      <c r="AG717" s="4">
        <v>241.7</v>
      </c>
    </row>
    <row r="718" spans="2:33" ht="16.5" thickTop="1" thickBot="1" x14ac:dyDescent="0.3">
      <c r="B718" s="25"/>
      <c r="C718" s="25"/>
      <c r="AE718" s="3">
        <v>714</v>
      </c>
      <c r="AF718" s="4">
        <v>150.95139206490001</v>
      </c>
      <c r="AG718" s="4">
        <v>242</v>
      </c>
    </row>
    <row r="719" spans="2:33" ht="16.5" thickTop="1" thickBot="1" x14ac:dyDescent="0.3">
      <c r="B719" s="25"/>
      <c r="C719" s="25"/>
      <c r="AE719" s="3">
        <v>715</v>
      </c>
      <c r="AF719" s="4">
        <v>151.162517962918</v>
      </c>
      <c r="AG719" s="4">
        <v>242.3</v>
      </c>
    </row>
    <row r="720" spans="2:33" ht="16.5" thickTop="1" thickBot="1" x14ac:dyDescent="0.3">
      <c r="B720" s="25"/>
      <c r="C720" s="25"/>
      <c r="AE720" s="3">
        <v>716</v>
      </c>
      <c r="AF720" s="4">
        <v>151.37364386093699</v>
      </c>
      <c r="AG720" s="4">
        <v>242.6</v>
      </c>
    </row>
    <row r="721" spans="2:33" ht="16.5" thickTop="1" thickBot="1" x14ac:dyDescent="0.3">
      <c r="B721" s="25"/>
      <c r="C721" s="25"/>
      <c r="AE721" s="3">
        <v>717</v>
      </c>
      <c r="AF721" s="4">
        <v>151.58476975895499</v>
      </c>
      <c r="AG721" s="4">
        <v>242.9</v>
      </c>
    </row>
    <row r="722" spans="2:33" ht="16.5" thickTop="1" thickBot="1" x14ac:dyDescent="0.3">
      <c r="B722" s="25"/>
      <c r="C722" s="25"/>
      <c r="AE722" s="3">
        <v>718</v>
      </c>
      <c r="AF722" s="4">
        <v>151.79589565697401</v>
      </c>
      <c r="AG722" s="4">
        <v>243.2</v>
      </c>
    </row>
    <row r="723" spans="2:33" ht="16.5" thickTop="1" thickBot="1" x14ac:dyDescent="0.3">
      <c r="B723" s="25"/>
      <c r="C723" s="25"/>
      <c r="AE723" s="3">
        <v>719</v>
      </c>
      <c r="AF723" s="4">
        <v>152.00702155499201</v>
      </c>
      <c r="AG723" s="4">
        <v>243.5</v>
      </c>
    </row>
    <row r="724" spans="2:33" ht="16.5" thickTop="1" thickBot="1" x14ac:dyDescent="0.3">
      <c r="B724" s="25"/>
      <c r="C724" s="25"/>
      <c r="AE724" s="3">
        <v>720</v>
      </c>
      <c r="AF724" s="4">
        <v>152.21814745301</v>
      </c>
      <c r="AG724" s="4">
        <v>243.8</v>
      </c>
    </row>
    <row r="725" spans="2:33" ht="16.5" thickTop="1" thickBot="1" x14ac:dyDescent="0.3">
      <c r="B725" s="25"/>
      <c r="C725" s="25"/>
      <c r="AE725" s="3">
        <v>721</v>
      </c>
      <c r="AF725" s="4">
        <v>152.429273351029</v>
      </c>
      <c r="AG725" s="4">
        <v>244.1</v>
      </c>
    </row>
    <row r="726" spans="2:33" ht="16.5" thickTop="1" thickBot="1" x14ac:dyDescent="0.3">
      <c r="B726" s="25"/>
      <c r="C726" s="25"/>
      <c r="AE726" s="3">
        <v>722</v>
      </c>
      <c r="AF726" s="4">
        <v>152.64039924904699</v>
      </c>
      <c r="AG726" s="4">
        <v>244.4</v>
      </c>
    </row>
    <row r="727" spans="2:33" ht="16.5" thickTop="1" thickBot="1" x14ac:dyDescent="0.3">
      <c r="B727" s="25"/>
      <c r="C727" s="25"/>
      <c r="AE727" s="3">
        <v>723</v>
      </c>
      <c r="AF727" s="4">
        <v>152.85152514706601</v>
      </c>
      <c r="AG727" s="4">
        <v>244.7</v>
      </c>
    </row>
    <row r="728" spans="2:33" ht="16.5" thickTop="1" thickBot="1" x14ac:dyDescent="0.3">
      <c r="B728" s="25"/>
      <c r="C728" s="25"/>
      <c r="AE728" s="3">
        <v>724</v>
      </c>
      <c r="AF728" s="4">
        <v>153.06265104508401</v>
      </c>
      <c r="AG728" s="4">
        <v>245</v>
      </c>
    </row>
    <row r="729" spans="2:33" ht="16.5" thickTop="1" thickBot="1" x14ac:dyDescent="0.3">
      <c r="B729" s="25"/>
      <c r="C729" s="25"/>
      <c r="AE729" s="3">
        <v>725</v>
      </c>
      <c r="AF729" s="4">
        <v>153.27377694310201</v>
      </c>
      <c r="AG729" s="4">
        <v>245.3</v>
      </c>
    </row>
    <row r="730" spans="2:33" ht="16.5" thickTop="1" thickBot="1" x14ac:dyDescent="0.3">
      <c r="B730" s="25"/>
      <c r="C730" s="25"/>
      <c r="AE730" s="3">
        <v>726</v>
      </c>
      <c r="AF730" s="4">
        <v>153.484902841121</v>
      </c>
      <c r="AG730" s="4">
        <v>245.6</v>
      </c>
    </row>
    <row r="731" spans="2:33" ht="16.5" thickTop="1" thickBot="1" x14ac:dyDescent="0.3">
      <c r="B731" s="25"/>
      <c r="C731" s="25"/>
      <c r="AE731" s="3">
        <v>727</v>
      </c>
      <c r="AF731" s="4">
        <v>153.696028739139</v>
      </c>
      <c r="AG731" s="4">
        <v>245.9</v>
      </c>
    </row>
    <row r="732" spans="2:33" ht="16.5" thickTop="1" thickBot="1" x14ac:dyDescent="0.3">
      <c r="B732" s="25"/>
      <c r="C732" s="25"/>
      <c r="AE732" s="3">
        <v>728</v>
      </c>
      <c r="AF732" s="4">
        <v>153.90715463715799</v>
      </c>
      <c r="AG732" s="4">
        <v>246.2</v>
      </c>
    </row>
    <row r="733" spans="2:33" ht="16.5" thickTop="1" thickBot="1" x14ac:dyDescent="0.3">
      <c r="B733" s="25"/>
      <c r="C733" s="25"/>
      <c r="AE733" s="3">
        <v>729</v>
      </c>
      <c r="AF733" s="4">
        <v>154.11828053517601</v>
      </c>
      <c r="AG733" s="4">
        <v>246.5</v>
      </c>
    </row>
    <row r="734" spans="2:33" ht="16.5" thickTop="1" thickBot="1" x14ac:dyDescent="0.3">
      <c r="B734" s="25"/>
      <c r="C734" s="25"/>
      <c r="AE734" s="3">
        <v>730</v>
      </c>
      <c r="AF734" s="4">
        <v>154.32940643319401</v>
      </c>
      <c r="AG734" s="4">
        <v>246.8</v>
      </c>
    </row>
    <row r="735" spans="2:33" ht="16.5" thickTop="1" thickBot="1" x14ac:dyDescent="0.3">
      <c r="B735" s="25"/>
      <c r="C735" s="25"/>
      <c r="AE735" s="3">
        <v>731</v>
      </c>
      <c r="AF735" s="4">
        <v>154.540532331213</v>
      </c>
      <c r="AG735" s="4">
        <v>247.1</v>
      </c>
    </row>
    <row r="736" spans="2:33" ht="16.5" thickTop="1" thickBot="1" x14ac:dyDescent="0.3">
      <c r="B736" s="25"/>
      <c r="C736" s="25"/>
      <c r="AE736" s="3">
        <v>732</v>
      </c>
      <c r="AF736" s="4">
        <v>154.751658229231</v>
      </c>
      <c r="AG736" s="4">
        <v>247.4</v>
      </c>
    </row>
    <row r="737" spans="2:33" ht="16.5" thickTop="1" thickBot="1" x14ac:dyDescent="0.3">
      <c r="B737" s="25"/>
      <c r="C737" s="25"/>
      <c r="AE737" s="3">
        <v>733</v>
      </c>
      <c r="AF737" s="4">
        <v>154.96278412724999</v>
      </c>
      <c r="AG737" s="4">
        <v>247.7</v>
      </c>
    </row>
    <row r="738" spans="2:33" ht="16.5" thickTop="1" thickBot="1" x14ac:dyDescent="0.3">
      <c r="B738" s="25"/>
      <c r="C738" s="25"/>
      <c r="AE738" s="3">
        <v>734</v>
      </c>
      <c r="AF738" s="4">
        <v>155.17391002526799</v>
      </c>
      <c r="AG738" s="4">
        <v>248</v>
      </c>
    </row>
    <row r="739" spans="2:33" ht="16.5" thickTop="1" thickBot="1" x14ac:dyDescent="0.3">
      <c r="B739" s="25"/>
      <c r="C739" s="25"/>
      <c r="AE739" s="3">
        <v>735</v>
      </c>
      <c r="AF739" s="4">
        <v>155.38503592328601</v>
      </c>
      <c r="AG739" s="4">
        <v>248.3</v>
      </c>
    </row>
    <row r="740" spans="2:33" ht="16.5" thickTop="1" thickBot="1" x14ac:dyDescent="0.3">
      <c r="B740" s="25"/>
      <c r="C740" s="25"/>
      <c r="AE740" s="3">
        <v>736</v>
      </c>
      <c r="AF740" s="4">
        <v>155.596161821305</v>
      </c>
      <c r="AG740" s="4">
        <v>248.6</v>
      </c>
    </row>
    <row r="741" spans="2:33" ht="16.5" thickTop="1" thickBot="1" x14ac:dyDescent="0.3">
      <c r="B741" s="25"/>
      <c r="C741" s="25"/>
      <c r="AE741" s="3">
        <v>737</v>
      </c>
      <c r="AF741" s="4">
        <v>155.807287719323</v>
      </c>
      <c r="AG741" s="4">
        <v>248.9</v>
      </c>
    </row>
    <row r="742" spans="2:33" ht="16.5" thickTop="1" thickBot="1" x14ac:dyDescent="0.3">
      <c r="B742" s="25"/>
      <c r="C742" s="25"/>
      <c r="AE742" s="3">
        <v>738</v>
      </c>
      <c r="AF742" s="4">
        <v>156.01841361734199</v>
      </c>
      <c r="AG742" s="4">
        <v>249.2</v>
      </c>
    </row>
    <row r="743" spans="2:33" ht="16.5" thickTop="1" thickBot="1" x14ac:dyDescent="0.3">
      <c r="B743" s="25"/>
      <c r="C743" s="25"/>
      <c r="AE743" s="3">
        <v>739</v>
      </c>
      <c r="AF743" s="4">
        <v>156.22953951535999</v>
      </c>
      <c r="AG743" s="4">
        <v>249.5</v>
      </c>
    </row>
    <row r="744" spans="2:33" ht="16.5" thickTop="1" thickBot="1" x14ac:dyDescent="0.3">
      <c r="B744" s="25"/>
      <c r="C744" s="25"/>
      <c r="AE744" s="3">
        <v>740</v>
      </c>
      <c r="AF744" s="4">
        <v>156.44066541337801</v>
      </c>
      <c r="AG744" s="4">
        <v>249.8</v>
      </c>
    </row>
    <row r="745" spans="2:33" ht="16.5" thickTop="1" thickBot="1" x14ac:dyDescent="0.3">
      <c r="B745" s="25"/>
      <c r="C745" s="25"/>
      <c r="AE745" s="3">
        <v>741</v>
      </c>
      <c r="AF745" s="4">
        <v>156.65179131139701</v>
      </c>
      <c r="AG745" s="4">
        <v>250.1</v>
      </c>
    </row>
    <row r="746" spans="2:33" ht="16.5" thickTop="1" thickBot="1" x14ac:dyDescent="0.3">
      <c r="B746" s="25"/>
      <c r="C746" s="25"/>
      <c r="AE746" s="3">
        <v>742</v>
      </c>
      <c r="AF746" s="4">
        <v>156.862917209415</v>
      </c>
      <c r="AG746" s="4">
        <v>250.4</v>
      </c>
    </row>
    <row r="747" spans="2:33" ht="16.5" thickTop="1" thickBot="1" x14ac:dyDescent="0.3">
      <c r="B747" s="25"/>
      <c r="C747" s="25"/>
      <c r="AE747" s="3">
        <v>743</v>
      </c>
      <c r="AF747" s="4">
        <v>157.07404310743399</v>
      </c>
      <c r="AG747" s="4">
        <v>250.7</v>
      </c>
    </row>
    <row r="748" spans="2:33" ht="16.5" thickTop="1" thickBot="1" x14ac:dyDescent="0.3">
      <c r="B748" s="25"/>
      <c r="C748" s="25"/>
      <c r="AE748" s="3">
        <v>744</v>
      </c>
      <c r="AF748" s="4">
        <v>157.28516900545199</v>
      </c>
      <c r="AG748" s="4">
        <v>251</v>
      </c>
    </row>
    <row r="749" spans="2:33" ht="16.5" thickTop="1" thickBot="1" x14ac:dyDescent="0.3">
      <c r="B749" s="25"/>
      <c r="C749" s="25"/>
      <c r="AE749" s="3">
        <v>745</v>
      </c>
      <c r="AF749" s="4">
        <v>157.49629490346999</v>
      </c>
      <c r="AG749" s="4">
        <v>251.3</v>
      </c>
    </row>
    <row r="750" spans="2:33" ht="16.5" thickTop="1" thickBot="1" x14ac:dyDescent="0.3">
      <c r="B750" s="25"/>
      <c r="C750" s="25"/>
      <c r="AE750" s="3">
        <v>746</v>
      </c>
      <c r="AF750" s="4">
        <v>157.70742080148901</v>
      </c>
      <c r="AG750" s="4">
        <v>251.6</v>
      </c>
    </row>
    <row r="751" spans="2:33" ht="16.5" thickTop="1" thickBot="1" x14ac:dyDescent="0.3">
      <c r="B751" s="25"/>
      <c r="C751" s="25"/>
      <c r="AE751" s="3">
        <v>747</v>
      </c>
      <c r="AF751" s="4">
        <v>157.918546699507</v>
      </c>
      <c r="AG751" s="4">
        <v>251.9</v>
      </c>
    </row>
    <row r="752" spans="2:33" ht="16.5" thickTop="1" thickBot="1" x14ac:dyDescent="0.3">
      <c r="B752" s="25"/>
      <c r="C752" s="25"/>
      <c r="AE752" s="3">
        <v>748</v>
      </c>
      <c r="AF752" s="4">
        <v>158.129672597526</v>
      </c>
      <c r="AG752" s="4">
        <v>252.2</v>
      </c>
    </row>
    <row r="753" spans="2:33" ht="16.5" thickTop="1" thickBot="1" x14ac:dyDescent="0.3">
      <c r="B753" s="25"/>
      <c r="C753" s="25"/>
      <c r="AE753" s="3">
        <v>749</v>
      </c>
      <c r="AF753" s="4">
        <v>158.34079849554399</v>
      </c>
      <c r="AG753" s="4">
        <v>252.5</v>
      </c>
    </row>
    <row r="754" spans="2:33" ht="16.5" thickTop="1" thickBot="1" x14ac:dyDescent="0.3">
      <c r="B754" s="25"/>
      <c r="C754" s="25"/>
      <c r="AE754" s="3">
        <v>750</v>
      </c>
      <c r="AF754" s="4">
        <v>158.55192439356199</v>
      </c>
      <c r="AG754" s="4">
        <v>252.8</v>
      </c>
    </row>
    <row r="755" spans="2:33" ht="16.5" thickTop="1" thickBot="1" x14ac:dyDescent="0.3">
      <c r="B755" s="25"/>
      <c r="C755" s="25"/>
      <c r="AE755" s="3">
        <v>751</v>
      </c>
      <c r="AF755" s="4">
        <v>158.76305029158101</v>
      </c>
      <c r="AG755" s="4">
        <v>253.1</v>
      </c>
    </row>
    <row r="756" spans="2:33" ht="16.5" thickTop="1" thickBot="1" x14ac:dyDescent="0.3">
      <c r="B756" s="25"/>
      <c r="C756" s="25"/>
      <c r="AE756" s="3">
        <v>752</v>
      </c>
      <c r="AF756" s="4">
        <v>158.97417618959901</v>
      </c>
      <c r="AG756" s="4">
        <v>253.4</v>
      </c>
    </row>
    <row r="757" spans="2:33" ht="16.5" thickTop="1" thickBot="1" x14ac:dyDescent="0.3">
      <c r="B757" s="25"/>
      <c r="C757" s="25"/>
      <c r="AE757" s="3">
        <v>753</v>
      </c>
      <c r="AF757" s="4">
        <v>159.185302087618</v>
      </c>
      <c r="AG757" s="4">
        <v>253.7</v>
      </c>
    </row>
    <row r="758" spans="2:33" ht="16.5" thickTop="1" thickBot="1" x14ac:dyDescent="0.3">
      <c r="B758" s="25"/>
      <c r="C758" s="25"/>
      <c r="AE758" s="3">
        <v>754</v>
      </c>
      <c r="AF758" s="4">
        <v>159.396427985636</v>
      </c>
      <c r="AG758" s="4">
        <v>254</v>
      </c>
    </row>
    <row r="759" spans="2:33" ht="16.5" thickTop="1" thickBot="1" x14ac:dyDescent="0.3">
      <c r="B759" s="25"/>
      <c r="C759" s="25"/>
      <c r="AE759" s="3">
        <v>755</v>
      </c>
      <c r="AF759" s="4">
        <v>159.60755388365399</v>
      </c>
      <c r="AG759" s="4">
        <v>254.3</v>
      </c>
    </row>
    <row r="760" spans="2:33" ht="16.5" thickTop="1" thickBot="1" x14ac:dyDescent="0.3">
      <c r="B760" s="25"/>
      <c r="C760" s="25"/>
      <c r="AE760" s="3">
        <v>756</v>
      </c>
      <c r="AF760" s="4">
        <v>159.81867978167301</v>
      </c>
      <c r="AG760" s="4">
        <v>254.6</v>
      </c>
    </row>
    <row r="761" spans="2:33" ht="16.5" thickTop="1" thickBot="1" x14ac:dyDescent="0.3">
      <c r="B761" s="25"/>
      <c r="C761" s="25"/>
      <c r="AE761" s="3">
        <v>757</v>
      </c>
      <c r="AF761" s="4">
        <v>160.02980567969101</v>
      </c>
      <c r="AG761" s="4">
        <v>254.9</v>
      </c>
    </row>
    <row r="762" spans="2:33" ht="16.5" thickTop="1" thickBot="1" x14ac:dyDescent="0.3">
      <c r="B762" s="25"/>
      <c r="C762" s="25"/>
      <c r="AE762" s="3">
        <v>758</v>
      </c>
      <c r="AF762" s="4">
        <v>160.24093157771</v>
      </c>
      <c r="AG762" s="4">
        <v>255.2</v>
      </c>
    </row>
    <row r="763" spans="2:33" ht="16.5" thickTop="1" thickBot="1" x14ac:dyDescent="0.3">
      <c r="B763" s="25"/>
      <c r="C763" s="25"/>
      <c r="AE763" s="3">
        <v>759</v>
      </c>
      <c r="AF763" s="4">
        <v>160.452057475728</v>
      </c>
      <c r="AG763" s="4">
        <v>255.5</v>
      </c>
    </row>
    <row r="764" spans="2:33" ht="16.5" thickTop="1" thickBot="1" x14ac:dyDescent="0.3">
      <c r="B764" s="25"/>
      <c r="C764" s="25"/>
      <c r="AE764" s="3">
        <v>760</v>
      </c>
      <c r="AF764" s="4">
        <v>160.66318337374599</v>
      </c>
      <c r="AG764" s="4">
        <v>255.8</v>
      </c>
    </row>
    <row r="765" spans="2:33" ht="16.5" thickTop="1" thickBot="1" x14ac:dyDescent="0.3">
      <c r="B765" s="25"/>
      <c r="C765" s="25"/>
      <c r="AE765" s="3">
        <v>761</v>
      </c>
      <c r="AF765" s="4">
        <v>160.87430927176499</v>
      </c>
      <c r="AG765" s="4">
        <v>256.10000000000002</v>
      </c>
    </row>
    <row r="766" spans="2:33" ht="16.5" thickTop="1" thickBot="1" x14ac:dyDescent="0.3">
      <c r="B766" s="25"/>
      <c r="C766" s="25"/>
      <c r="AE766" s="3">
        <v>762</v>
      </c>
      <c r="AF766" s="4">
        <v>161.08543516978301</v>
      </c>
      <c r="AG766" s="4">
        <v>256.39999999999998</v>
      </c>
    </row>
    <row r="767" spans="2:33" ht="16.5" thickTop="1" thickBot="1" x14ac:dyDescent="0.3">
      <c r="B767" s="25"/>
      <c r="C767" s="25"/>
      <c r="AE767" s="3">
        <v>763</v>
      </c>
      <c r="AF767" s="4">
        <v>161.296561067802</v>
      </c>
      <c r="AG767" s="4">
        <v>256.7</v>
      </c>
    </row>
    <row r="768" spans="2:33" ht="16.5" thickTop="1" thickBot="1" x14ac:dyDescent="0.3">
      <c r="B768" s="25"/>
      <c r="C768" s="25"/>
      <c r="AE768" s="3">
        <v>764</v>
      </c>
      <c r="AF768" s="4">
        <v>161.50768696582</v>
      </c>
      <c r="AG768" s="4">
        <v>257</v>
      </c>
    </row>
    <row r="769" spans="2:33" ht="16.5" thickTop="1" thickBot="1" x14ac:dyDescent="0.3">
      <c r="B769" s="25"/>
      <c r="C769" s="25"/>
      <c r="AE769" s="3">
        <v>765</v>
      </c>
      <c r="AF769" s="4">
        <v>161.718812863838</v>
      </c>
      <c r="AG769" s="4">
        <v>257.3</v>
      </c>
    </row>
    <row r="770" spans="2:33" ht="16.5" thickTop="1" thickBot="1" x14ac:dyDescent="0.3">
      <c r="B770" s="25"/>
      <c r="C770" s="25"/>
      <c r="AE770" s="3">
        <v>766</v>
      </c>
      <c r="AF770" s="4">
        <v>161.92993876185699</v>
      </c>
      <c r="AG770" s="4">
        <v>257.60000000000002</v>
      </c>
    </row>
    <row r="771" spans="2:33" ht="16.5" thickTop="1" thickBot="1" x14ac:dyDescent="0.3">
      <c r="B771" s="25"/>
      <c r="C771" s="25"/>
      <c r="AE771" s="3">
        <v>767</v>
      </c>
      <c r="AF771" s="4">
        <v>162.14106465987501</v>
      </c>
      <c r="AG771" s="4">
        <v>257.89999999999998</v>
      </c>
    </row>
    <row r="772" spans="2:33" ht="16.5" thickTop="1" thickBot="1" x14ac:dyDescent="0.3">
      <c r="B772" s="25"/>
      <c r="C772" s="25"/>
      <c r="AE772" s="3">
        <v>768</v>
      </c>
      <c r="AF772" s="4">
        <v>162.352190557894</v>
      </c>
      <c r="AG772" s="4">
        <v>258.2</v>
      </c>
    </row>
    <row r="773" spans="2:33" ht="16.5" thickTop="1" thickBot="1" x14ac:dyDescent="0.3">
      <c r="B773" s="25"/>
      <c r="C773" s="25"/>
      <c r="AE773" s="3">
        <v>769</v>
      </c>
      <c r="AF773" s="4">
        <v>162.563316455912</v>
      </c>
      <c r="AG773" s="4">
        <v>258.5</v>
      </c>
    </row>
    <row r="774" spans="2:33" ht="16.5" thickTop="1" thickBot="1" x14ac:dyDescent="0.3">
      <c r="B774" s="25"/>
      <c r="C774" s="25"/>
      <c r="AE774" s="3">
        <v>770</v>
      </c>
      <c r="AF774" s="4">
        <v>162.77444235393</v>
      </c>
      <c r="AG774" s="4">
        <v>258.8</v>
      </c>
    </row>
    <row r="775" spans="2:33" ht="16.5" thickTop="1" thickBot="1" x14ac:dyDescent="0.3">
      <c r="B775" s="25"/>
      <c r="C775" s="25"/>
      <c r="AE775" s="3">
        <v>771</v>
      </c>
      <c r="AF775" s="4">
        <v>162.98556825194899</v>
      </c>
      <c r="AG775" s="4">
        <v>259.10000000000002</v>
      </c>
    </row>
    <row r="776" spans="2:33" ht="16.5" thickTop="1" thickBot="1" x14ac:dyDescent="0.3">
      <c r="B776" s="25"/>
      <c r="C776" s="25"/>
      <c r="AE776" s="3">
        <v>772</v>
      </c>
      <c r="AF776" s="4">
        <v>163.19669414996699</v>
      </c>
      <c r="AG776" s="4">
        <v>259.39999999999998</v>
      </c>
    </row>
    <row r="777" spans="2:33" ht="16.5" thickTop="1" thickBot="1" x14ac:dyDescent="0.3">
      <c r="B777" s="25"/>
      <c r="C777" s="25"/>
      <c r="AE777" s="3">
        <v>773</v>
      </c>
      <c r="AF777" s="4">
        <v>163.40782004798601</v>
      </c>
      <c r="AG777" s="4">
        <v>259.7</v>
      </c>
    </row>
    <row r="778" spans="2:33" ht="16.5" thickTop="1" thickBot="1" x14ac:dyDescent="0.3">
      <c r="B778" s="25"/>
      <c r="C778" s="25"/>
      <c r="AE778" s="3">
        <v>774</v>
      </c>
      <c r="AF778" s="4">
        <v>163.618945946004</v>
      </c>
      <c r="AG778" s="4">
        <v>260</v>
      </c>
    </row>
    <row r="779" spans="2:33" ht="16.5" thickTop="1" thickBot="1" x14ac:dyDescent="0.3">
      <c r="B779" s="25"/>
      <c r="C779" s="25"/>
      <c r="AE779" s="3">
        <v>775</v>
      </c>
      <c r="AF779" s="4">
        <v>163.830071844022</v>
      </c>
      <c r="AG779" s="4">
        <v>260.3</v>
      </c>
    </row>
    <row r="780" spans="2:33" ht="16.5" thickTop="1" thickBot="1" x14ac:dyDescent="0.3">
      <c r="B780" s="25"/>
      <c r="C780" s="25"/>
      <c r="AE780" s="3">
        <v>776</v>
      </c>
      <c r="AF780" s="4">
        <v>164.04119774204099</v>
      </c>
      <c r="AG780" s="4">
        <v>260.60000000000002</v>
      </c>
    </row>
    <row r="781" spans="2:33" ht="16.5" thickTop="1" thickBot="1" x14ac:dyDescent="0.3">
      <c r="B781" s="25"/>
      <c r="C781" s="25"/>
      <c r="AE781" s="3">
        <v>777</v>
      </c>
      <c r="AF781" s="4">
        <v>164.25232364005899</v>
      </c>
      <c r="AG781" s="4">
        <v>260.89999999999998</v>
      </c>
    </row>
    <row r="782" spans="2:33" ht="16.5" thickTop="1" thickBot="1" x14ac:dyDescent="0.3">
      <c r="B782" s="25"/>
      <c r="C782" s="25"/>
      <c r="AE782" s="3">
        <v>778</v>
      </c>
      <c r="AF782" s="4">
        <v>164.46344953807801</v>
      </c>
      <c r="AG782" s="4">
        <v>261.2</v>
      </c>
    </row>
    <row r="783" spans="2:33" ht="16.5" thickTop="1" thickBot="1" x14ac:dyDescent="0.3">
      <c r="B783" s="25"/>
      <c r="C783" s="25"/>
      <c r="AE783" s="3">
        <v>779</v>
      </c>
      <c r="AF783" s="4">
        <v>164.67457543609601</v>
      </c>
      <c r="AG783" s="4">
        <v>261.5</v>
      </c>
    </row>
    <row r="784" spans="2:33" ht="16.5" thickTop="1" thickBot="1" x14ac:dyDescent="0.3">
      <c r="B784" s="25"/>
      <c r="C784" s="25"/>
      <c r="AE784" s="3">
        <v>780</v>
      </c>
      <c r="AF784" s="4">
        <v>164.885701334114</v>
      </c>
      <c r="AG784" s="4">
        <v>261.8</v>
      </c>
    </row>
    <row r="785" spans="2:33" ht="16.5" thickTop="1" thickBot="1" x14ac:dyDescent="0.3">
      <c r="B785" s="25"/>
      <c r="C785" s="25"/>
      <c r="AE785" s="3">
        <v>781</v>
      </c>
      <c r="AF785" s="4">
        <v>165.09682723213299</v>
      </c>
      <c r="AG785" s="4">
        <v>262.10000000000002</v>
      </c>
    </row>
    <row r="786" spans="2:33" ht="16.5" thickTop="1" thickBot="1" x14ac:dyDescent="0.3">
      <c r="B786" s="25"/>
      <c r="C786" s="25"/>
      <c r="AE786" s="3">
        <v>782</v>
      </c>
      <c r="AF786" s="4">
        <v>165.30795313015099</v>
      </c>
      <c r="AG786" s="4">
        <v>262.39999999999998</v>
      </c>
    </row>
    <row r="787" spans="2:33" ht="16.5" thickTop="1" thickBot="1" x14ac:dyDescent="0.3">
      <c r="B787" s="25"/>
      <c r="C787" s="25"/>
      <c r="AE787" s="3">
        <v>783</v>
      </c>
      <c r="AF787" s="4">
        <v>165.51907902817001</v>
      </c>
      <c r="AG787" s="4">
        <v>262.7</v>
      </c>
    </row>
    <row r="788" spans="2:33" ht="16.5" thickTop="1" thickBot="1" x14ac:dyDescent="0.3">
      <c r="B788" s="25"/>
      <c r="C788" s="25"/>
      <c r="AE788" s="3">
        <v>784</v>
      </c>
      <c r="AF788" s="4">
        <v>165.73020492618801</v>
      </c>
      <c r="AG788" s="4">
        <v>263</v>
      </c>
    </row>
    <row r="789" spans="2:33" ht="16.5" thickTop="1" thickBot="1" x14ac:dyDescent="0.3">
      <c r="B789" s="25"/>
      <c r="C789" s="25"/>
      <c r="AE789" s="3">
        <v>785</v>
      </c>
      <c r="AF789" s="4">
        <v>165.94133082420601</v>
      </c>
      <c r="AG789" s="4">
        <v>263.3</v>
      </c>
    </row>
    <row r="790" spans="2:33" ht="16.5" thickTop="1" thickBot="1" x14ac:dyDescent="0.3">
      <c r="B790" s="25"/>
      <c r="C790" s="25"/>
      <c r="AE790" s="3">
        <v>786</v>
      </c>
      <c r="AF790" s="4">
        <v>166.152456722225</v>
      </c>
      <c r="AG790" s="4">
        <v>263.60000000000002</v>
      </c>
    </row>
    <row r="791" spans="2:33" ht="16.5" thickTop="1" thickBot="1" x14ac:dyDescent="0.3">
      <c r="B791" s="25"/>
      <c r="C791" s="25"/>
      <c r="AE791" s="3">
        <v>787</v>
      </c>
      <c r="AF791" s="4">
        <v>166.36358262024299</v>
      </c>
      <c r="AG791" s="4">
        <v>263.89999999999998</v>
      </c>
    </row>
    <row r="792" spans="2:33" ht="16.5" thickTop="1" thickBot="1" x14ac:dyDescent="0.3">
      <c r="B792" s="25"/>
      <c r="C792" s="25"/>
      <c r="AE792" s="3">
        <v>788</v>
      </c>
      <c r="AF792" s="4">
        <v>166.57470851826201</v>
      </c>
      <c r="AG792" s="4">
        <v>264.2</v>
      </c>
    </row>
    <row r="793" spans="2:33" ht="16.5" thickTop="1" thickBot="1" x14ac:dyDescent="0.3">
      <c r="B793" s="25"/>
      <c r="C793" s="25"/>
      <c r="AE793" s="3">
        <v>789</v>
      </c>
      <c r="AF793" s="4">
        <v>166.78583441628001</v>
      </c>
      <c r="AG793" s="4">
        <v>264.5</v>
      </c>
    </row>
    <row r="794" spans="2:33" ht="16.5" thickTop="1" thickBot="1" x14ac:dyDescent="0.3">
      <c r="B794" s="25"/>
      <c r="C794" s="25"/>
      <c r="AE794" s="3">
        <v>790</v>
      </c>
      <c r="AF794" s="4">
        <v>166.99696031429801</v>
      </c>
      <c r="AG794" s="4">
        <v>264.8</v>
      </c>
    </row>
    <row r="795" spans="2:33" ht="16.5" thickTop="1" thickBot="1" x14ac:dyDescent="0.3">
      <c r="B795" s="25"/>
      <c r="C795" s="25"/>
      <c r="AE795" s="3">
        <v>791</v>
      </c>
      <c r="AF795" s="4">
        <v>167.208086212317</v>
      </c>
      <c r="AG795" s="4">
        <v>265.10000000000002</v>
      </c>
    </row>
    <row r="796" spans="2:33" ht="16.5" thickTop="1" thickBot="1" x14ac:dyDescent="0.3">
      <c r="B796" s="25"/>
      <c r="C796" s="25"/>
      <c r="AE796" s="3">
        <v>792</v>
      </c>
      <c r="AF796" s="4">
        <v>167.419212110335</v>
      </c>
      <c r="AG796" s="4">
        <v>265.39999999999998</v>
      </c>
    </row>
    <row r="797" spans="2:33" ht="16.5" thickTop="1" thickBot="1" x14ac:dyDescent="0.3">
      <c r="B797" s="25"/>
      <c r="C797" s="25"/>
      <c r="AE797" s="3">
        <v>793</v>
      </c>
      <c r="AF797" s="4">
        <v>167.63033800835399</v>
      </c>
      <c r="AG797" s="4">
        <v>265.7</v>
      </c>
    </row>
    <row r="798" spans="2:33" ht="16.5" thickTop="1" thickBot="1" x14ac:dyDescent="0.3">
      <c r="B798" s="25"/>
      <c r="C798" s="25"/>
      <c r="AE798" s="3">
        <v>794</v>
      </c>
      <c r="AF798" s="4">
        <v>167.84146390637201</v>
      </c>
      <c r="AG798" s="4">
        <v>266</v>
      </c>
    </row>
    <row r="799" spans="2:33" ht="16.5" thickTop="1" thickBot="1" x14ac:dyDescent="0.3">
      <c r="B799" s="25"/>
      <c r="C799" s="25"/>
      <c r="AE799" s="3">
        <v>795</v>
      </c>
      <c r="AF799" s="4">
        <v>168.05258980439001</v>
      </c>
      <c r="AG799" s="4">
        <v>266.3</v>
      </c>
    </row>
    <row r="800" spans="2:33" ht="16.5" thickTop="1" thickBot="1" x14ac:dyDescent="0.3">
      <c r="B800" s="25"/>
      <c r="C800" s="25"/>
      <c r="AE800" s="3">
        <v>796</v>
      </c>
      <c r="AF800" s="4">
        <v>168.263715702409</v>
      </c>
      <c r="AG800" s="4">
        <v>266.60000000000002</v>
      </c>
    </row>
    <row r="801" spans="2:33" ht="16.5" thickTop="1" thickBot="1" x14ac:dyDescent="0.3">
      <c r="B801" s="25"/>
      <c r="C801" s="25"/>
      <c r="AE801" s="3">
        <v>797</v>
      </c>
      <c r="AF801" s="4">
        <v>168.474841600427</v>
      </c>
      <c r="AG801" s="4">
        <v>266.89999999999998</v>
      </c>
    </row>
    <row r="802" spans="2:33" ht="16.5" thickTop="1" thickBot="1" x14ac:dyDescent="0.3">
      <c r="B802" s="25"/>
      <c r="C802" s="25"/>
      <c r="AE802" s="3">
        <v>798</v>
      </c>
      <c r="AF802" s="4">
        <v>168.68596749844599</v>
      </c>
      <c r="AG802" s="4">
        <v>267.2</v>
      </c>
    </row>
    <row r="803" spans="2:33" ht="16.5" thickTop="1" thickBot="1" x14ac:dyDescent="0.3">
      <c r="B803" s="25"/>
      <c r="C803" s="25"/>
      <c r="AE803" s="3">
        <v>799</v>
      </c>
      <c r="AF803" s="4">
        <v>168.89709339646399</v>
      </c>
      <c r="AG803" s="4">
        <v>267.5</v>
      </c>
    </row>
    <row r="804" spans="2:33" ht="16.5" thickTop="1" thickBot="1" x14ac:dyDescent="0.3">
      <c r="B804" s="25"/>
      <c r="C804" s="25"/>
      <c r="AE804" s="3">
        <v>800</v>
      </c>
      <c r="AF804" s="4">
        <v>169.10821929448201</v>
      </c>
      <c r="AG804" s="4">
        <v>267.8</v>
      </c>
    </row>
    <row r="805" spans="2:33" ht="16.5" thickTop="1" thickBot="1" x14ac:dyDescent="0.3">
      <c r="B805" s="25"/>
      <c r="C805" s="25"/>
      <c r="AE805" s="3">
        <v>801</v>
      </c>
      <c r="AF805" s="4">
        <v>169.319345192501</v>
      </c>
      <c r="AG805" s="4">
        <v>268.10000000000002</v>
      </c>
    </row>
    <row r="806" spans="2:33" ht="16.5" thickTop="1" thickBot="1" x14ac:dyDescent="0.3">
      <c r="B806" s="25"/>
      <c r="C806" s="25"/>
      <c r="AE806" s="3">
        <v>802</v>
      </c>
      <c r="AF806" s="4">
        <v>169.530471090519</v>
      </c>
      <c r="AG806" s="4">
        <v>268.39999999999998</v>
      </c>
    </row>
    <row r="807" spans="2:33" ht="16.5" thickTop="1" thickBot="1" x14ac:dyDescent="0.3">
      <c r="B807" s="25"/>
      <c r="C807" s="25"/>
      <c r="AE807" s="3">
        <v>803</v>
      </c>
      <c r="AF807" s="4">
        <v>169.74159698853799</v>
      </c>
      <c r="AG807" s="4">
        <v>268.7</v>
      </c>
    </row>
    <row r="808" spans="2:33" ht="16.5" thickTop="1" thickBot="1" x14ac:dyDescent="0.3">
      <c r="B808" s="25"/>
      <c r="C808" s="25"/>
      <c r="AE808" s="3">
        <v>804</v>
      </c>
      <c r="AF808" s="4">
        <v>169.95272288655599</v>
      </c>
      <c r="AG808" s="4">
        <v>269</v>
      </c>
    </row>
    <row r="809" spans="2:33" ht="16.5" thickTop="1" thickBot="1" x14ac:dyDescent="0.3">
      <c r="B809" s="25"/>
      <c r="C809" s="25"/>
      <c r="AE809" s="3">
        <v>805</v>
      </c>
      <c r="AF809" s="4">
        <v>170.16384878457399</v>
      </c>
      <c r="AG809" s="4">
        <v>269.3</v>
      </c>
    </row>
    <row r="810" spans="2:33" ht="16.5" thickTop="1" thickBot="1" x14ac:dyDescent="0.3">
      <c r="B810" s="25"/>
      <c r="C810" s="25"/>
      <c r="AE810" s="3">
        <v>806</v>
      </c>
      <c r="AF810" s="4">
        <v>170.37497468259301</v>
      </c>
      <c r="AG810" s="4">
        <v>269.60000000000002</v>
      </c>
    </row>
    <row r="811" spans="2:33" ht="16.5" thickTop="1" thickBot="1" x14ac:dyDescent="0.3">
      <c r="B811" s="25"/>
      <c r="C811" s="25"/>
      <c r="AE811" s="3">
        <v>807</v>
      </c>
      <c r="AF811" s="4">
        <v>170.586100580611</v>
      </c>
      <c r="AG811" s="4">
        <v>269.89999999999998</v>
      </c>
    </row>
    <row r="812" spans="2:33" ht="16.5" thickTop="1" thickBot="1" x14ac:dyDescent="0.3">
      <c r="B812" s="25"/>
      <c r="C812" s="25"/>
      <c r="AE812" s="3">
        <v>808</v>
      </c>
      <c r="AF812" s="4">
        <v>170.79722647862999</v>
      </c>
      <c r="AG812" s="4">
        <v>270.2</v>
      </c>
    </row>
    <row r="813" spans="2:33" ht="16.5" thickTop="1" thickBot="1" x14ac:dyDescent="0.3">
      <c r="B813" s="25"/>
      <c r="C813" s="25"/>
      <c r="AE813" s="3">
        <v>809</v>
      </c>
      <c r="AF813" s="4">
        <v>171.00835237664799</v>
      </c>
      <c r="AG813" s="4">
        <v>270.5</v>
      </c>
    </row>
    <row r="814" spans="2:33" ht="16.5" thickTop="1" thickBot="1" x14ac:dyDescent="0.3">
      <c r="B814" s="25"/>
      <c r="C814" s="25"/>
      <c r="AE814" s="3">
        <v>810</v>
      </c>
      <c r="AF814" s="4">
        <v>171.21947827466599</v>
      </c>
      <c r="AG814" s="4">
        <v>270.8</v>
      </c>
    </row>
    <row r="815" spans="2:33" ht="16.5" thickTop="1" thickBot="1" x14ac:dyDescent="0.3">
      <c r="B815" s="25"/>
      <c r="C815" s="25"/>
      <c r="AE815" s="3">
        <v>811</v>
      </c>
      <c r="AF815" s="4">
        <v>171.43060417268501</v>
      </c>
      <c r="AG815" s="4">
        <v>271.10000000000002</v>
      </c>
    </row>
    <row r="816" spans="2:33" ht="16.5" thickTop="1" thickBot="1" x14ac:dyDescent="0.3">
      <c r="B816" s="25"/>
      <c r="C816" s="25"/>
      <c r="AE816" s="3">
        <v>812</v>
      </c>
      <c r="AF816" s="4">
        <v>171.64173007070301</v>
      </c>
      <c r="AG816" s="4">
        <v>271.39999999999998</v>
      </c>
    </row>
    <row r="817" spans="2:33" ht="16.5" thickTop="1" thickBot="1" x14ac:dyDescent="0.3">
      <c r="B817" s="25"/>
      <c r="C817" s="25"/>
      <c r="AE817" s="3">
        <v>813</v>
      </c>
      <c r="AF817" s="4">
        <v>171.852855968722</v>
      </c>
      <c r="AG817" s="4">
        <v>271.7</v>
      </c>
    </row>
    <row r="818" spans="2:33" ht="16.5" thickTop="1" thickBot="1" x14ac:dyDescent="0.3">
      <c r="B818" s="25"/>
      <c r="C818" s="25"/>
      <c r="AE818" s="3">
        <v>814</v>
      </c>
      <c r="AF818" s="4">
        <v>172.06398186673999</v>
      </c>
      <c r="AG818" s="4">
        <v>272</v>
      </c>
    </row>
    <row r="819" spans="2:33" ht="16.5" thickTop="1" thickBot="1" x14ac:dyDescent="0.3">
      <c r="B819" s="25"/>
      <c r="C819" s="25"/>
      <c r="AE819" s="3">
        <v>815</v>
      </c>
      <c r="AF819" s="4">
        <v>172.27510776475799</v>
      </c>
      <c r="AG819" s="4">
        <v>272.3</v>
      </c>
    </row>
    <row r="820" spans="2:33" ht="16.5" thickTop="1" thickBot="1" x14ac:dyDescent="0.3">
      <c r="B820" s="25"/>
      <c r="C820" s="25"/>
      <c r="AE820" s="3">
        <v>816</v>
      </c>
      <c r="AF820" s="4">
        <v>172.48623366277701</v>
      </c>
      <c r="AG820" s="4">
        <v>272.60000000000002</v>
      </c>
    </row>
    <row r="821" spans="2:33" ht="16.5" thickTop="1" thickBot="1" x14ac:dyDescent="0.3">
      <c r="B821" s="25"/>
      <c r="C821" s="25"/>
      <c r="AE821" s="3">
        <v>817</v>
      </c>
      <c r="AF821" s="4">
        <v>172.69735956079501</v>
      </c>
      <c r="AG821" s="4">
        <v>272.89999999999998</v>
      </c>
    </row>
    <row r="822" spans="2:33" ht="16.5" thickTop="1" thickBot="1" x14ac:dyDescent="0.3">
      <c r="B822" s="25"/>
      <c r="C822" s="25"/>
      <c r="AE822" s="3">
        <v>818</v>
      </c>
      <c r="AF822" s="4">
        <v>172.908485458814</v>
      </c>
      <c r="AG822" s="4">
        <v>273.2</v>
      </c>
    </row>
    <row r="823" spans="2:33" ht="16.5" thickTop="1" thickBot="1" x14ac:dyDescent="0.3">
      <c r="B823" s="25"/>
      <c r="C823" s="25"/>
      <c r="AE823" s="3">
        <v>819</v>
      </c>
      <c r="AF823" s="4">
        <v>173.119611356832</v>
      </c>
      <c r="AG823" s="4">
        <v>273.5</v>
      </c>
    </row>
    <row r="824" spans="2:33" ht="16.5" thickTop="1" thickBot="1" x14ac:dyDescent="0.3">
      <c r="B824" s="25"/>
      <c r="C824" s="25"/>
      <c r="AE824" s="3">
        <v>820</v>
      </c>
      <c r="AF824" s="4">
        <v>173.33073725484999</v>
      </c>
      <c r="AG824" s="4">
        <v>273.8</v>
      </c>
    </row>
    <row r="825" spans="2:33" ht="16.5" thickTop="1" thickBot="1" x14ac:dyDescent="0.3">
      <c r="B825" s="25"/>
      <c r="C825" s="25"/>
      <c r="AE825" s="3">
        <v>821</v>
      </c>
      <c r="AF825" s="4">
        <v>173.54186315286901</v>
      </c>
      <c r="AG825" s="4">
        <v>274.10000000000002</v>
      </c>
    </row>
    <row r="826" spans="2:33" ht="16.5" thickTop="1" thickBot="1" x14ac:dyDescent="0.3">
      <c r="B826" s="25"/>
      <c r="C826" s="25"/>
      <c r="AE826" s="3">
        <v>822</v>
      </c>
      <c r="AF826" s="4">
        <v>173.75298905088701</v>
      </c>
      <c r="AG826" s="4">
        <v>274.39999999999998</v>
      </c>
    </row>
    <row r="827" spans="2:33" ht="16.5" thickTop="1" thickBot="1" x14ac:dyDescent="0.3">
      <c r="B827" s="25"/>
      <c r="C827" s="25"/>
      <c r="AE827" s="3">
        <v>823</v>
      </c>
      <c r="AF827" s="4">
        <v>173.964114948906</v>
      </c>
      <c r="AG827" s="4">
        <v>274.7</v>
      </c>
    </row>
    <row r="828" spans="2:33" ht="16.5" thickTop="1" thickBot="1" x14ac:dyDescent="0.3">
      <c r="B828" s="25"/>
      <c r="C828" s="25"/>
      <c r="AE828" s="3">
        <v>824</v>
      </c>
      <c r="AF828" s="4">
        <v>174.175240846924</v>
      </c>
      <c r="AG828" s="4">
        <v>275</v>
      </c>
    </row>
    <row r="829" spans="2:33" ht="16.5" thickTop="1" thickBot="1" x14ac:dyDescent="0.3">
      <c r="B829" s="25"/>
      <c r="C829" s="25"/>
      <c r="AE829" s="3">
        <v>825</v>
      </c>
      <c r="AF829" s="4">
        <v>174.38636674494199</v>
      </c>
      <c r="AG829" s="4">
        <v>275.3</v>
      </c>
    </row>
    <row r="830" spans="2:33" ht="16.5" thickTop="1" thickBot="1" x14ac:dyDescent="0.3">
      <c r="B830" s="25"/>
      <c r="C830" s="25"/>
      <c r="AE830" s="3">
        <v>826</v>
      </c>
      <c r="AF830" s="4">
        <v>174.59749264296099</v>
      </c>
      <c r="AG830" s="4">
        <v>275.60000000000002</v>
      </c>
    </row>
    <row r="831" spans="2:33" ht="16.5" thickTop="1" thickBot="1" x14ac:dyDescent="0.3">
      <c r="B831" s="25"/>
      <c r="C831" s="25"/>
      <c r="AE831" s="3">
        <v>827</v>
      </c>
      <c r="AF831" s="4">
        <v>174.80861854097901</v>
      </c>
      <c r="AG831" s="4">
        <v>275.89999999999998</v>
      </c>
    </row>
    <row r="832" spans="2:33" ht="16.5" thickTop="1" thickBot="1" x14ac:dyDescent="0.3">
      <c r="B832" s="25"/>
      <c r="C832" s="25"/>
      <c r="AE832" s="3">
        <v>828</v>
      </c>
      <c r="AF832" s="4">
        <v>175.019744438998</v>
      </c>
      <c r="AG832" s="4">
        <v>276.2</v>
      </c>
    </row>
    <row r="833" spans="2:33" ht="16.5" thickTop="1" thickBot="1" x14ac:dyDescent="0.3">
      <c r="B833" s="25"/>
      <c r="C833" s="25"/>
      <c r="AE833" s="3">
        <v>829</v>
      </c>
      <c r="AF833" s="4">
        <v>175.230870337016</v>
      </c>
      <c r="AG833" s="4">
        <v>276.5</v>
      </c>
    </row>
    <row r="834" spans="2:33" ht="16.5" thickTop="1" thickBot="1" x14ac:dyDescent="0.3">
      <c r="B834" s="25"/>
      <c r="C834" s="25"/>
      <c r="AE834" s="3">
        <v>830</v>
      </c>
      <c r="AF834" s="4">
        <v>175.441996235034</v>
      </c>
      <c r="AG834" s="4">
        <v>276.8</v>
      </c>
    </row>
    <row r="835" spans="2:33" ht="16.5" thickTop="1" thickBot="1" x14ac:dyDescent="0.3">
      <c r="AE835" s="3">
        <v>831</v>
      </c>
      <c r="AF835" s="4">
        <v>175.65312213305299</v>
      </c>
      <c r="AG835" s="4">
        <v>277.10000000000002</v>
      </c>
    </row>
    <row r="836" spans="2:33" ht="16.5" thickTop="1" thickBot="1" x14ac:dyDescent="0.3">
      <c r="AE836" s="3">
        <v>832</v>
      </c>
      <c r="AF836" s="4">
        <v>175.86424803107101</v>
      </c>
      <c r="AG836" s="4">
        <v>277.39999999999998</v>
      </c>
    </row>
    <row r="837" spans="2:33" ht="16.5" thickTop="1" thickBot="1" x14ac:dyDescent="0.3">
      <c r="AE837" s="3">
        <v>833</v>
      </c>
      <c r="AF837" s="4">
        <v>176.07537392909001</v>
      </c>
      <c r="AG837" s="4">
        <v>277.7</v>
      </c>
    </row>
    <row r="838" spans="2:33" ht="16.5" thickTop="1" thickBot="1" x14ac:dyDescent="0.3">
      <c r="AE838" s="3">
        <v>834</v>
      </c>
      <c r="AF838" s="4">
        <v>176.286499827108</v>
      </c>
      <c r="AG838" s="4">
        <v>278</v>
      </c>
    </row>
    <row r="839" spans="2:33" ht="16.5" thickTop="1" thickBot="1" x14ac:dyDescent="0.3">
      <c r="AE839" s="3">
        <v>835</v>
      </c>
      <c r="AF839" s="4">
        <v>176.497625725126</v>
      </c>
      <c r="AG839" s="4">
        <v>278.3</v>
      </c>
    </row>
    <row r="840" spans="2:33" ht="16.5" thickTop="1" thickBot="1" x14ac:dyDescent="0.3">
      <c r="AE840" s="3">
        <v>836</v>
      </c>
      <c r="AF840" s="4">
        <v>176.70875162314499</v>
      </c>
      <c r="AG840" s="4">
        <v>278.60000000000002</v>
      </c>
    </row>
    <row r="841" spans="2:33" ht="16.5" thickTop="1" thickBot="1" x14ac:dyDescent="0.3">
      <c r="AE841" s="3">
        <v>837</v>
      </c>
      <c r="AF841" s="4">
        <v>176.91987752116299</v>
      </c>
      <c r="AG841" s="4">
        <v>278.89999999999998</v>
      </c>
    </row>
    <row r="842" spans="2:33" ht="16.5" thickTop="1" thickBot="1" x14ac:dyDescent="0.3">
      <c r="AE842" s="3">
        <v>838</v>
      </c>
      <c r="AF842" s="4">
        <v>177.13100341918201</v>
      </c>
      <c r="AG842" s="4">
        <v>279.2</v>
      </c>
    </row>
    <row r="843" spans="2:33" ht="16.5" thickTop="1" thickBot="1" x14ac:dyDescent="0.3">
      <c r="AE843" s="3">
        <v>839</v>
      </c>
      <c r="AF843" s="4">
        <v>177.3421293172</v>
      </c>
      <c r="AG843" s="4">
        <v>279.5</v>
      </c>
    </row>
    <row r="844" spans="2:33" ht="16.5" thickTop="1" thickBot="1" x14ac:dyDescent="0.3">
      <c r="AE844" s="3">
        <v>840</v>
      </c>
      <c r="AF844" s="4">
        <v>177.553255215218</v>
      </c>
      <c r="AG844" s="4">
        <v>279.8</v>
      </c>
    </row>
    <row r="845" spans="2:33" ht="16.5" thickTop="1" thickBot="1" x14ac:dyDescent="0.3">
      <c r="AE845" s="3">
        <v>841</v>
      </c>
      <c r="AF845" s="4">
        <v>177.76438111323699</v>
      </c>
      <c r="AG845" s="4">
        <v>280.10000000000002</v>
      </c>
    </row>
    <row r="846" spans="2:33" ht="16.5" thickTop="1" thickBot="1" x14ac:dyDescent="0.3">
      <c r="AE846" s="3">
        <v>842</v>
      </c>
      <c r="AF846" s="4">
        <v>177.97550701125499</v>
      </c>
      <c r="AG846" s="4">
        <v>280.39999999999998</v>
      </c>
    </row>
    <row r="847" spans="2:33" ht="15.75" thickTop="1" x14ac:dyDescent="0.25"/>
  </sheetData>
  <mergeCells count="8">
    <mergeCell ref="L17:M17"/>
    <mergeCell ref="I17:K17"/>
    <mergeCell ref="L2:M2"/>
    <mergeCell ref="J2:K2"/>
    <mergeCell ref="V3:W3"/>
    <mergeCell ref="S3:T3"/>
    <mergeCell ref="B7:M15"/>
    <mergeCell ref="J5:L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85567-6DD9-4703-A835-DF127C2FC32E}">
  <dimension ref="B1:N81"/>
  <sheetViews>
    <sheetView tabSelected="1" topLeftCell="A26" zoomScale="175" zoomScaleNormal="175" workbookViewId="0">
      <selection activeCell="C24" sqref="C24:N24"/>
    </sheetView>
  </sheetViews>
  <sheetFormatPr defaultRowHeight="15" x14ac:dyDescent="0.25"/>
  <sheetData>
    <row r="1" spans="2:14" ht="15.75" thickBot="1" x14ac:dyDescent="0.3"/>
    <row r="2" spans="2:14" ht="17.25" thickTop="1" thickBot="1" x14ac:dyDescent="0.3">
      <c r="B2" s="95" t="s">
        <v>725</v>
      </c>
      <c r="C2" s="88"/>
      <c r="D2" s="88"/>
      <c r="E2" s="88"/>
      <c r="F2" s="88"/>
      <c r="G2" s="88"/>
      <c r="H2" s="88"/>
      <c r="I2" s="88"/>
      <c r="J2" s="88"/>
      <c r="K2" s="88"/>
      <c r="L2" s="88"/>
      <c r="M2" s="88"/>
      <c r="N2" s="89"/>
    </row>
    <row r="3" spans="2:14" ht="16.5" thickTop="1" thickBot="1" x14ac:dyDescent="0.3">
      <c r="B3" s="26">
        <v>0</v>
      </c>
      <c r="C3" s="75" t="s">
        <v>726</v>
      </c>
      <c r="D3" s="76"/>
      <c r="E3" s="76"/>
      <c r="F3" s="76"/>
      <c r="G3" s="76"/>
      <c r="H3" s="76"/>
      <c r="I3" s="76"/>
      <c r="J3" s="76"/>
      <c r="K3" s="76"/>
      <c r="L3" s="76"/>
      <c r="M3" s="76"/>
      <c r="N3" s="77"/>
    </row>
    <row r="4" spans="2:14" ht="16.5" thickTop="1" thickBot="1" x14ac:dyDescent="0.3">
      <c r="B4" s="26">
        <v>0</v>
      </c>
      <c r="C4" s="75" t="s">
        <v>727</v>
      </c>
      <c r="D4" s="76"/>
      <c r="E4" s="76"/>
      <c r="F4" s="76"/>
      <c r="G4" s="76"/>
      <c r="H4" s="76"/>
      <c r="I4" s="76"/>
      <c r="J4" s="76"/>
      <c r="K4" s="76"/>
      <c r="L4" s="76"/>
      <c r="M4" s="76"/>
      <c r="N4" s="77"/>
    </row>
    <row r="5" spans="2:14" ht="16.5" thickTop="1" thickBot="1" x14ac:dyDescent="0.3">
      <c r="B5" s="26" t="s">
        <v>728</v>
      </c>
      <c r="C5" s="75" t="s">
        <v>729</v>
      </c>
      <c r="D5" s="76"/>
      <c r="E5" s="76"/>
      <c r="F5" s="76"/>
      <c r="G5" s="76"/>
      <c r="H5" s="76"/>
      <c r="I5" s="76"/>
      <c r="J5" s="76"/>
      <c r="K5" s="76"/>
      <c r="L5" s="76"/>
      <c r="M5" s="76"/>
      <c r="N5" s="77"/>
    </row>
    <row r="6" spans="2:14" ht="16.5" thickTop="1" thickBot="1" x14ac:dyDescent="0.3">
      <c r="B6" s="26">
        <v>1</v>
      </c>
      <c r="C6" s="75" t="s">
        <v>730</v>
      </c>
      <c r="D6" s="76"/>
      <c r="E6" s="76"/>
      <c r="F6" s="76"/>
      <c r="G6" s="76"/>
      <c r="H6" s="76"/>
      <c r="I6" s="76"/>
      <c r="J6" s="76"/>
      <c r="K6" s="76"/>
      <c r="L6" s="76"/>
      <c r="M6" s="76"/>
      <c r="N6" s="77"/>
    </row>
    <row r="7" spans="2:14" ht="16.5" thickTop="1" thickBot="1" x14ac:dyDescent="0.3">
      <c r="B7" s="26">
        <v>3</v>
      </c>
      <c r="C7" s="75" t="s">
        <v>731</v>
      </c>
      <c r="D7" s="76"/>
      <c r="E7" s="76"/>
      <c r="F7" s="76"/>
      <c r="G7" s="76"/>
      <c r="H7" s="76"/>
      <c r="I7" s="76"/>
      <c r="J7" s="76"/>
      <c r="K7" s="76"/>
      <c r="L7" s="76"/>
      <c r="M7" s="76"/>
      <c r="N7" s="77"/>
    </row>
    <row r="8" spans="2:14" ht="16.5" thickTop="1" thickBot="1" x14ac:dyDescent="0.3">
      <c r="B8" s="26">
        <v>3</v>
      </c>
      <c r="C8" s="75" t="s">
        <v>732</v>
      </c>
      <c r="D8" s="76"/>
      <c r="E8" s="76"/>
      <c r="F8" s="76"/>
      <c r="G8" s="76"/>
      <c r="H8" s="76"/>
      <c r="I8" s="76"/>
      <c r="J8" s="76"/>
      <c r="K8" s="76"/>
      <c r="L8" s="76"/>
      <c r="M8" s="76"/>
      <c r="N8" s="77"/>
    </row>
    <row r="9" spans="2:14" ht="16.5" thickTop="1" thickBot="1" x14ac:dyDescent="0.3">
      <c r="B9" s="26">
        <v>3</v>
      </c>
      <c r="C9" s="75" t="s">
        <v>735</v>
      </c>
      <c r="D9" s="76"/>
      <c r="E9" s="76"/>
      <c r="F9" s="76"/>
      <c r="G9" s="76"/>
      <c r="H9" s="76"/>
      <c r="I9" s="76"/>
      <c r="J9" s="76"/>
      <c r="K9" s="76"/>
      <c r="L9" s="76"/>
      <c r="M9" s="76"/>
      <c r="N9" s="77"/>
    </row>
    <row r="10" spans="2:14" ht="16.5" thickTop="1" thickBot="1" x14ac:dyDescent="0.3">
      <c r="B10" s="26">
        <v>4</v>
      </c>
      <c r="C10" s="75" t="s">
        <v>733</v>
      </c>
      <c r="D10" s="76"/>
      <c r="E10" s="76"/>
      <c r="F10" s="76"/>
      <c r="G10" s="76"/>
      <c r="H10" s="76"/>
      <c r="I10" s="76"/>
      <c r="J10" s="76"/>
      <c r="K10" s="76"/>
      <c r="L10" s="76"/>
      <c r="M10" s="76"/>
      <c r="N10" s="77"/>
    </row>
    <row r="11" spans="2:14" ht="16.5" thickTop="1" thickBot="1" x14ac:dyDescent="0.3">
      <c r="B11" s="26">
        <v>4</v>
      </c>
      <c r="C11" s="75" t="s">
        <v>734</v>
      </c>
      <c r="D11" s="76"/>
      <c r="E11" s="76"/>
      <c r="F11" s="76"/>
      <c r="G11" s="76"/>
      <c r="H11" s="76"/>
      <c r="I11" s="76"/>
      <c r="J11" s="76"/>
      <c r="K11" s="76"/>
      <c r="L11" s="76"/>
      <c r="M11" s="76"/>
      <c r="N11" s="77"/>
    </row>
    <row r="12" spans="2:14" ht="16.5" thickTop="1" thickBot="1" x14ac:dyDescent="0.3">
      <c r="B12" s="26">
        <v>4</v>
      </c>
      <c r="C12" s="75" t="s">
        <v>736</v>
      </c>
      <c r="D12" s="76"/>
      <c r="E12" s="76"/>
      <c r="F12" s="76"/>
      <c r="G12" s="76"/>
      <c r="H12" s="76"/>
      <c r="I12" s="76"/>
      <c r="J12" s="76"/>
      <c r="K12" s="76"/>
      <c r="L12" s="76"/>
      <c r="M12" s="76"/>
      <c r="N12" s="77"/>
    </row>
    <row r="13" spans="2:14" ht="16.5" thickTop="1" thickBot="1" x14ac:dyDescent="0.3">
      <c r="B13" s="26">
        <v>5</v>
      </c>
      <c r="C13" s="75" t="s">
        <v>737</v>
      </c>
      <c r="D13" s="76"/>
      <c r="E13" s="76"/>
      <c r="F13" s="76"/>
      <c r="G13" s="76"/>
      <c r="H13" s="76"/>
      <c r="I13" s="76"/>
      <c r="J13" s="76"/>
      <c r="K13" s="76"/>
      <c r="L13" s="76"/>
      <c r="M13" s="76"/>
      <c r="N13" s="77"/>
    </row>
    <row r="14" spans="2:14" ht="16.5" thickTop="1" thickBot="1" x14ac:dyDescent="0.3">
      <c r="B14" s="26">
        <v>5</v>
      </c>
      <c r="C14" s="75" t="s">
        <v>738</v>
      </c>
      <c r="D14" s="76"/>
      <c r="E14" s="76"/>
      <c r="F14" s="76"/>
      <c r="G14" s="76"/>
      <c r="H14" s="76"/>
      <c r="I14" s="76"/>
      <c r="J14" s="76"/>
      <c r="K14" s="76"/>
      <c r="L14" s="76"/>
      <c r="M14" s="76"/>
      <c r="N14" s="77"/>
    </row>
    <row r="15" spans="2:14" ht="16.5" thickTop="1" thickBot="1" x14ac:dyDescent="0.3">
      <c r="B15" s="26">
        <v>5</v>
      </c>
      <c r="C15" s="75" t="s">
        <v>739</v>
      </c>
      <c r="D15" s="76"/>
      <c r="E15" s="76"/>
      <c r="F15" s="76"/>
      <c r="G15" s="76"/>
      <c r="H15" s="76"/>
      <c r="I15" s="76"/>
      <c r="J15" s="76"/>
      <c r="K15" s="76"/>
      <c r="L15" s="76"/>
      <c r="M15" s="76"/>
      <c r="N15" s="77"/>
    </row>
    <row r="16" spans="2:14" ht="16.5" thickTop="1" thickBot="1" x14ac:dyDescent="0.3">
      <c r="B16" s="26">
        <v>6</v>
      </c>
      <c r="C16" s="75" t="s">
        <v>740</v>
      </c>
      <c r="D16" s="76"/>
      <c r="E16" s="76"/>
      <c r="F16" s="76"/>
      <c r="G16" s="76"/>
      <c r="H16" s="76"/>
      <c r="I16" s="76"/>
      <c r="J16" s="76"/>
      <c r="K16" s="76"/>
      <c r="L16" s="76"/>
      <c r="M16" s="76"/>
      <c r="N16" s="77"/>
    </row>
    <row r="17" spans="2:14" ht="38.25" customHeight="1" thickTop="1" thickBot="1" x14ac:dyDescent="0.3">
      <c r="B17" s="26">
        <v>6</v>
      </c>
      <c r="C17" s="78" t="s">
        <v>741</v>
      </c>
      <c r="D17" s="79"/>
      <c r="E17" s="79"/>
      <c r="F17" s="79"/>
      <c r="G17" s="79"/>
      <c r="H17" s="79"/>
      <c r="I17" s="79"/>
      <c r="J17" s="79"/>
      <c r="K17" s="79"/>
      <c r="L17" s="79"/>
      <c r="M17" s="79"/>
      <c r="N17" s="80"/>
    </row>
    <row r="18" spans="2:14" ht="16.5" thickTop="1" thickBot="1" x14ac:dyDescent="0.3">
      <c r="B18" s="26">
        <v>7</v>
      </c>
      <c r="C18" s="81" t="s">
        <v>231</v>
      </c>
      <c r="D18" s="82"/>
      <c r="E18" s="82"/>
      <c r="F18" s="82"/>
      <c r="G18" s="82"/>
      <c r="H18" s="82"/>
      <c r="I18" s="82"/>
      <c r="J18" s="82"/>
      <c r="K18" s="82"/>
      <c r="L18" s="82"/>
      <c r="M18" s="82"/>
      <c r="N18" s="83"/>
    </row>
    <row r="19" spans="2:14" ht="16.5" thickTop="1" thickBot="1" x14ac:dyDescent="0.3">
      <c r="B19" s="26">
        <v>7</v>
      </c>
      <c r="C19" s="84" t="s">
        <v>742</v>
      </c>
      <c r="D19" s="82"/>
      <c r="E19" s="82"/>
      <c r="F19" s="82"/>
      <c r="G19" s="82"/>
      <c r="H19" s="82"/>
      <c r="I19" s="82"/>
      <c r="J19" s="82"/>
      <c r="K19" s="82"/>
      <c r="L19" s="82"/>
      <c r="M19" s="82"/>
      <c r="N19" s="83"/>
    </row>
    <row r="20" spans="2:14" ht="16.5" thickTop="1" thickBot="1" x14ac:dyDescent="0.3">
      <c r="B20" s="26">
        <v>7</v>
      </c>
      <c r="C20" s="81" t="s">
        <v>743</v>
      </c>
      <c r="D20" s="82"/>
      <c r="E20" s="82"/>
      <c r="F20" s="82"/>
      <c r="G20" s="82"/>
      <c r="H20" s="82"/>
      <c r="I20" s="82"/>
      <c r="J20" s="82"/>
      <c r="K20" s="82"/>
      <c r="L20" s="82"/>
      <c r="M20" s="82"/>
      <c r="N20" s="83"/>
    </row>
    <row r="21" spans="2:14" ht="16.5" thickTop="1" thickBot="1" x14ac:dyDescent="0.3">
      <c r="B21" s="26">
        <v>8</v>
      </c>
      <c r="C21" s="81" t="s">
        <v>744</v>
      </c>
      <c r="D21" s="82"/>
      <c r="E21" s="82"/>
      <c r="F21" s="82"/>
      <c r="G21" s="82"/>
      <c r="H21" s="82"/>
      <c r="I21" s="82"/>
      <c r="J21" s="82"/>
      <c r="K21" s="82"/>
      <c r="L21" s="82"/>
      <c r="M21" s="82"/>
      <c r="N21" s="83"/>
    </row>
    <row r="22" spans="2:14" ht="16.5" thickTop="1" thickBot="1" x14ac:dyDescent="0.3">
      <c r="B22" s="26">
        <v>9</v>
      </c>
      <c r="C22" s="81" t="s">
        <v>745</v>
      </c>
      <c r="D22" s="82"/>
      <c r="E22" s="82"/>
      <c r="F22" s="82"/>
      <c r="G22" s="82"/>
      <c r="H22" s="82"/>
      <c r="I22" s="82"/>
      <c r="J22" s="82"/>
      <c r="K22" s="82"/>
      <c r="L22" s="82"/>
      <c r="M22" s="82"/>
      <c r="N22" s="83"/>
    </row>
    <row r="23" spans="2:14" ht="16.5" thickTop="1" thickBot="1" x14ac:dyDescent="0.3">
      <c r="B23" s="26">
        <v>10</v>
      </c>
      <c r="C23" s="81" t="s">
        <v>746</v>
      </c>
      <c r="D23" s="82"/>
      <c r="E23" s="82"/>
      <c r="F23" s="82"/>
      <c r="G23" s="82"/>
      <c r="H23" s="82"/>
      <c r="I23" s="82"/>
      <c r="J23" s="82"/>
      <c r="K23" s="82"/>
      <c r="L23" s="82"/>
      <c r="M23" s="82"/>
      <c r="N23" s="83"/>
    </row>
    <row r="24" spans="2:14" ht="16.5" thickTop="1" thickBot="1" x14ac:dyDescent="0.3">
      <c r="B24" s="26">
        <v>10</v>
      </c>
      <c r="C24" s="85" t="s">
        <v>797</v>
      </c>
      <c r="D24" s="86"/>
      <c r="E24" s="86"/>
      <c r="F24" s="86"/>
      <c r="G24" s="86"/>
      <c r="H24" s="86"/>
      <c r="I24" s="86"/>
      <c r="J24" s="86"/>
      <c r="K24" s="86"/>
      <c r="L24" s="86"/>
      <c r="M24" s="86"/>
      <c r="N24" s="87"/>
    </row>
    <row r="25" spans="2:14" ht="17.25" thickTop="1" thickBot="1" x14ac:dyDescent="0.3">
      <c r="B25" s="88" t="s">
        <v>747</v>
      </c>
      <c r="C25" s="88"/>
      <c r="D25" s="88"/>
      <c r="E25" s="88"/>
      <c r="F25" s="88"/>
      <c r="G25" s="88"/>
      <c r="H25" s="88"/>
      <c r="I25" s="88"/>
      <c r="J25" s="88"/>
      <c r="K25" s="88"/>
      <c r="L25" s="88"/>
      <c r="M25" s="88"/>
      <c r="N25" s="89"/>
    </row>
    <row r="26" spans="2:14" ht="16.5" thickTop="1" thickBot="1" x14ac:dyDescent="0.3">
      <c r="B26" s="26">
        <v>1</v>
      </c>
      <c r="C26" s="75" t="s">
        <v>748</v>
      </c>
      <c r="D26" s="76"/>
      <c r="E26" s="76"/>
      <c r="F26" s="76"/>
      <c r="G26" s="76"/>
      <c r="H26" s="76"/>
      <c r="I26" s="76"/>
      <c r="J26" s="76"/>
      <c r="K26" s="76"/>
      <c r="L26" s="76"/>
      <c r="M26" s="76"/>
      <c r="N26" s="77"/>
    </row>
    <row r="27" spans="2:14" ht="16.5" thickTop="1" thickBot="1" x14ac:dyDescent="0.3">
      <c r="B27" s="26">
        <v>1</v>
      </c>
      <c r="C27" s="75" t="s">
        <v>749</v>
      </c>
      <c r="D27" s="76"/>
      <c r="E27" s="76"/>
      <c r="F27" s="76"/>
      <c r="G27" s="76"/>
      <c r="H27" s="76"/>
      <c r="I27" s="76"/>
      <c r="J27" s="76"/>
      <c r="K27" s="76"/>
      <c r="L27" s="76"/>
      <c r="M27" s="76"/>
      <c r="N27" s="77"/>
    </row>
    <row r="28" spans="2:14" ht="16.5" thickTop="1" thickBot="1" x14ac:dyDescent="0.3">
      <c r="B28" s="26">
        <v>1</v>
      </c>
      <c r="C28" s="75" t="s">
        <v>750</v>
      </c>
      <c r="D28" s="76"/>
      <c r="E28" s="76"/>
      <c r="F28" s="76"/>
      <c r="G28" s="76"/>
      <c r="H28" s="76"/>
      <c r="I28" s="76"/>
      <c r="J28" s="76"/>
      <c r="K28" s="76"/>
      <c r="L28" s="76"/>
      <c r="M28" s="76"/>
      <c r="N28" s="77"/>
    </row>
    <row r="29" spans="2:14" ht="16.5" thickTop="1" thickBot="1" x14ac:dyDescent="0.3">
      <c r="B29" s="26">
        <v>1</v>
      </c>
      <c r="C29" s="75" t="s">
        <v>751</v>
      </c>
      <c r="D29" s="76"/>
      <c r="E29" s="76"/>
      <c r="F29" s="76"/>
      <c r="G29" s="76"/>
      <c r="H29" s="76"/>
      <c r="I29" s="76"/>
      <c r="J29" s="76"/>
      <c r="K29" s="76"/>
      <c r="L29" s="76"/>
      <c r="M29" s="76"/>
      <c r="N29" s="77"/>
    </row>
    <row r="30" spans="2:14" ht="16.5" thickTop="1" thickBot="1" x14ac:dyDescent="0.3">
      <c r="B30" s="26">
        <v>2</v>
      </c>
      <c r="C30" s="75" t="s">
        <v>752</v>
      </c>
      <c r="D30" s="76"/>
      <c r="E30" s="76"/>
      <c r="F30" s="76"/>
      <c r="G30" s="76"/>
      <c r="H30" s="76"/>
      <c r="I30" s="76"/>
      <c r="J30" s="76"/>
      <c r="K30" s="76"/>
      <c r="L30" s="76"/>
      <c r="M30" s="76"/>
      <c r="N30" s="77"/>
    </row>
    <row r="31" spans="2:14" ht="16.5" thickTop="1" thickBot="1" x14ac:dyDescent="0.3">
      <c r="B31" s="90" t="s">
        <v>756</v>
      </c>
      <c r="C31" s="90"/>
      <c r="D31" s="90"/>
      <c r="E31" s="90"/>
      <c r="F31" s="90"/>
      <c r="G31" s="90"/>
      <c r="H31" s="90"/>
      <c r="I31" s="90"/>
      <c r="J31" s="90"/>
      <c r="K31" s="90"/>
      <c r="L31" s="90"/>
      <c r="M31" s="90"/>
      <c r="N31" s="91"/>
    </row>
    <row r="32" spans="2:14" ht="16.5" thickTop="1" thickBot="1" x14ac:dyDescent="0.3">
      <c r="B32" s="26">
        <v>0</v>
      </c>
      <c r="C32" s="75" t="s">
        <v>753</v>
      </c>
      <c r="D32" s="76"/>
      <c r="E32" s="76"/>
      <c r="F32" s="76"/>
      <c r="G32" s="76"/>
      <c r="H32" s="76"/>
      <c r="I32" s="76"/>
      <c r="J32" s="76"/>
      <c r="K32" s="76"/>
      <c r="L32" s="76"/>
      <c r="M32" s="76"/>
      <c r="N32" s="77"/>
    </row>
    <row r="33" spans="2:14" ht="16.5" thickTop="1" thickBot="1" x14ac:dyDescent="0.3">
      <c r="B33" s="26">
        <v>1</v>
      </c>
      <c r="C33" s="75" t="s">
        <v>754</v>
      </c>
      <c r="D33" s="76"/>
      <c r="E33" s="76"/>
      <c r="F33" s="76"/>
      <c r="G33" s="76"/>
      <c r="H33" s="76"/>
      <c r="I33" s="76"/>
      <c r="J33" s="76"/>
      <c r="K33" s="76"/>
      <c r="L33" s="76"/>
      <c r="M33" s="76"/>
      <c r="N33" s="77"/>
    </row>
    <row r="34" spans="2:14" ht="16.5" thickTop="1" thickBot="1" x14ac:dyDescent="0.3">
      <c r="B34" s="26">
        <v>1</v>
      </c>
      <c r="C34" s="75" t="s">
        <v>757</v>
      </c>
      <c r="D34" s="76"/>
      <c r="E34" s="76"/>
      <c r="F34" s="76"/>
      <c r="G34" s="76"/>
      <c r="H34" s="76"/>
      <c r="I34" s="76"/>
      <c r="J34" s="76"/>
      <c r="K34" s="76"/>
      <c r="L34" s="76"/>
      <c r="M34" s="76"/>
      <c r="N34" s="77"/>
    </row>
    <row r="35" spans="2:14" ht="16.5" thickTop="1" thickBot="1" x14ac:dyDescent="0.3">
      <c r="B35" s="26">
        <v>2</v>
      </c>
      <c r="C35" s="75" t="s">
        <v>755</v>
      </c>
      <c r="D35" s="76"/>
      <c r="E35" s="76"/>
      <c r="F35" s="76"/>
      <c r="G35" s="76"/>
      <c r="H35" s="76"/>
      <c r="I35" s="76"/>
      <c r="J35" s="76"/>
      <c r="K35" s="76"/>
      <c r="L35" s="76"/>
      <c r="M35" s="76"/>
      <c r="N35" s="77"/>
    </row>
    <row r="36" spans="2:14" ht="16.5" thickTop="1" thickBot="1" x14ac:dyDescent="0.3">
      <c r="B36" s="26">
        <v>2</v>
      </c>
      <c r="C36" s="75" t="s">
        <v>758</v>
      </c>
      <c r="D36" s="76"/>
      <c r="E36" s="76"/>
      <c r="F36" s="76"/>
      <c r="G36" s="76"/>
      <c r="H36" s="76"/>
      <c r="I36" s="76"/>
      <c r="J36" s="76"/>
      <c r="K36" s="76"/>
      <c r="L36" s="76"/>
      <c r="M36" s="76"/>
      <c r="N36" s="77"/>
    </row>
    <row r="37" spans="2:14" ht="16.5" thickTop="1" thickBot="1" x14ac:dyDescent="0.3">
      <c r="B37" s="26">
        <v>4</v>
      </c>
      <c r="C37" s="75" t="s">
        <v>759</v>
      </c>
      <c r="D37" s="76"/>
      <c r="E37" s="76"/>
      <c r="F37" s="76"/>
      <c r="G37" s="76"/>
      <c r="H37" s="76"/>
      <c r="I37" s="76"/>
      <c r="J37" s="76"/>
      <c r="K37" s="76"/>
      <c r="L37" s="76"/>
      <c r="M37" s="76"/>
      <c r="N37" s="77"/>
    </row>
    <row r="38" spans="2:14" ht="16.5" thickTop="1" thickBot="1" x14ac:dyDescent="0.3">
      <c r="B38" s="26">
        <v>4</v>
      </c>
      <c r="C38" s="75" t="s">
        <v>760</v>
      </c>
      <c r="D38" s="76"/>
      <c r="E38" s="76"/>
      <c r="F38" s="76"/>
      <c r="G38" s="76"/>
      <c r="H38" s="76"/>
      <c r="I38" s="76"/>
      <c r="J38" s="76"/>
      <c r="K38" s="76"/>
      <c r="L38" s="76"/>
      <c r="M38" s="76"/>
      <c r="N38" s="77"/>
    </row>
    <row r="39" spans="2:14" ht="16.5" thickTop="1" thickBot="1" x14ac:dyDescent="0.3">
      <c r="B39" s="26">
        <v>5</v>
      </c>
      <c r="C39" s="75" t="s">
        <v>761</v>
      </c>
      <c r="D39" s="76"/>
      <c r="E39" s="76"/>
      <c r="F39" s="76"/>
      <c r="G39" s="76"/>
      <c r="H39" s="76"/>
      <c r="I39" s="76"/>
      <c r="J39" s="76"/>
      <c r="K39" s="76"/>
      <c r="L39" s="76"/>
      <c r="M39" s="76"/>
      <c r="N39" s="77"/>
    </row>
    <row r="40" spans="2:14" ht="16.5" thickTop="1" thickBot="1" x14ac:dyDescent="0.3">
      <c r="B40" s="26">
        <v>5</v>
      </c>
      <c r="C40" s="75" t="s">
        <v>762</v>
      </c>
      <c r="D40" s="76"/>
      <c r="E40" s="76"/>
      <c r="F40" s="76"/>
      <c r="G40" s="76"/>
      <c r="H40" s="76"/>
      <c r="I40" s="76"/>
      <c r="J40" s="76"/>
      <c r="K40" s="76"/>
      <c r="L40" s="76"/>
      <c r="M40" s="76"/>
      <c r="N40" s="77"/>
    </row>
    <row r="41" spans="2:14" ht="16.5" thickTop="1" thickBot="1" x14ac:dyDescent="0.3">
      <c r="B41" s="26">
        <v>5</v>
      </c>
      <c r="C41" s="75" t="s">
        <v>763</v>
      </c>
      <c r="D41" s="76"/>
      <c r="E41" s="76"/>
      <c r="F41" s="76"/>
      <c r="G41" s="76"/>
      <c r="H41" s="76"/>
      <c r="I41" s="76"/>
      <c r="J41" s="76"/>
      <c r="K41" s="76"/>
      <c r="L41" s="76"/>
      <c r="M41" s="76"/>
      <c r="N41" s="77"/>
    </row>
    <row r="42" spans="2:14" ht="16.5" thickTop="1" thickBot="1" x14ac:dyDescent="0.3">
      <c r="B42" s="26">
        <v>6</v>
      </c>
      <c r="C42" s="75" t="s">
        <v>764</v>
      </c>
      <c r="D42" s="76"/>
      <c r="E42" s="76"/>
      <c r="F42" s="76"/>
      <c r="G42" s="76"/>
      <c r="H42" s="76"/>
      <c r="I42" s="76"/>
      <c r="J42" s="76"/>
      <c r="K42" s="76"/>
      <c r="L42" s="76"/>
      <c r="M42" s="76"/>
      <c r="N42" s="77"/>
    </row>
    <row r="43" spans="2:14" ht="17.25" thickTop="1" thickBot="1" x14ac:dyDescent="0.3">
      <c r="B43" s="88" t="s">
        <v>765</v>
      </c>
      <c r="C43" s="88"/>
      <c r="D43" s="88"/>
      <c r="E43" s="88"/>
      <c r="F43" s="88"/>
      <c r="G43" s="88"/>
      <c r="H43" s="88"/>
      <c r="I43" s="88"/>
      <c r="J43" s="88"/>
      <c r="K43" s="88"/>
      <c r="L43" s="88"/>
      <c r="M43" s="88"/>
      <c r="N43" s="89"/>
    </row>
    <row r="44" spans="2:14" ht="16.5" thickTop="1" thickBot="1" x14ac:dyDescent="0.3">
      <c r="B44" s="26">
        <v>1</v>
      </c>
      <c r="C44" s="75" t="s">
        <v>766</v>
      </c>
      <c r="D44" s="76"/>
      <c r="E44" s="76"/>
      <c r="F44" s="76"/>
      <c r="G44" s="76"/>
      <c r="H44" s="76"/>
      <c r="I44" s="76"/>
      <c r="J44" s="76"/>
      <c r="K44" s="76"/>
      <c r="L44" s="76"/>
      <c r="M44" s="76"/>
      <c r="N44" s="77"/>
    </row>
    <row r="45" spans="2:14" ht="16.5" thickTop="1" thickBot="1" x14ac:dyDescent="0.3">
      <c r="B45" s="26">
        <v>1</v>
      </c>
      <c r="C45" s="75" t="s">
        <v>767</v>
      </c>
      <c r="D45" s="76"/>
      <c r="E45" s="76"/>
      <c r="F45" s="76"/>
      <c r="G45" s="76"/>
      <c r="H45" s="76"/>
      <c r="I45" s="76"/>
      <c r="J45" s="76"/>
      <c r="K45" s="76"/>
      <c r="L45" s="76"/>
      <c r="M45" s="76"/>
      <c r="N45" s="77"/>
    </row>
    <row r="46" spans="2:14" ht="16.5" thickTop="1" thickBot="1" x14ac:dyDescent="0.3">
      <c r="B46" s="26">
        <v>1</v>
      </c>
      <c r="C46" s="75" t="s">
        <v>768</v>
      </c>
      <c r="D46" s="76"/>
      <c r="E46" s="76"/>
      <c r="F46" s="76"/>
      <c r="G46" s="76"/>
      <c r="H46" s="76"/>
      <c r="I46" s="76"/>
      <c r="J46" s="76"/>
      <c r="K46" s="76"/>
      <c r="L46" s="76"/>
      <c r="M46" s="76"/>
      <c r="N46" s="77"/>
    </row>
    <row r="47" spans="2:14" ht="16.5" thickTop="1" thickBot="1" x14ac:dyDescent="0.3">
      <c r="B47" s="26">
        <v>1</v>
      </c>
      <c r="C47" s="75" t="s">
        <v>769</v>
      </c>
      <c r="D47" s="76"/>
      <c r="E47" s="76"/>
      <c r="F47" s="76"/>
      <c r="G47" s="76"/>
      <c r="H47" s="76"/>
      <c r="I47" s="76"/>
      <c r="J47" s="76"/>
      <c r="K47" s="76"/>
      <c r="L47" s="76"/>
      <c r="M47" s="76"/>
      <c r="N47" s="77"/>
    </row>
    <row r="48" spans="2:14" ht="21" customHeight="1" thickTop="1" thickBot="1" x14ac:dyDescent="0.3">
      <c r="B48" s="26">
        <v>1</v>
      </c>
      <c r="C48" s="92" t="s">
        <v>770</v>
      </c>
      <c r="D48" s="93"/>
      <c r="E48" s="93"/>
      <c r="F48" s="93"/>
      <c r="G48" s="93"/>
      <c r="H48" s="93"/>
      <c r="I48" s="93"/>
      <c r="J48" s="93"/>
      <c r="K48" s="93"/>
      <c r="L48" s="93"/>
      <c r="M48" s="93"/>
      <c r="N48" s="94"/>
    </row>
    <row r="49" spans="2:14" ht="16.5" thickTop="1" thickBot="1" x14ac:dyDescent="0.3">
      <c r="B49" s="26">
        <v>2</v>
      </c>
      <c r="C49" s="75" t="s">
        <v>771</v>
      </c>
      <c r="D49" s="76"/>
      <c r="E49" s="76"/>
      <c r="F49" s="76"/>
      <c r="G49" s="76"/>
      <c r="H49" s="76"/>
      <c r="I49" s="76"/>
      <c r="J49" s="76"/>
      <c r="K49" s="76"/>
      <c r="L49" s="76"/>
      <c r="M49" s="76"/>
      <c r="N49" s="77"/>
    </row>
    <row r="50" spans="2:14" ht="32.25" customHeight="1" thickTop="1" thickBot="1" x14ac:dyDescent="0.3">
      <c r="B50" s="26">
        <v>3</v>
      </c>
      <c r="C50" s="92" t="s">
        <v>796</v>
      </c>
      <c r="D50" s="93"/>
      <c r="E50" s="93"/>
      <c r="F50" s="93"/>
      <c r="G50" s="93"/>
      <c r="H50" s="93"/>
      <c r="I50" s="93"/>
      <c r="J50" s="93"/>
      <c r="K50" s="93"/>
      <c r="L50" s="93"/>
      <c r="M50" s="93"/>
      <c r="N50" s="94"/>
    </row>
    <row r="51" spans="2:14" ht="16.5" thickTop="1" thickBot="1" x14ac:dyDescent="0.3">
      <c r="B51" s="26">
        <v>3</v>
      </c>
      <c r="C51" s="75" t="s">
        <v>772</v>
      </c>
      <c r="D51" s="76"/>
      <c r="E51" s="76"/>
      <c r="F51" s="76"/>
      <c r="G51" s="76"/>
      <c r="H51" s="76"/>
      <c r="I51" s="76"/>
      <c r="J51" s="76"/>
      <c r="K51" s="76"/>
      <c r="L51" s="76"/>
      <c r="M51" s="76"/>
      <c r="N51" s="77"/>
    </row>
    <row r="52" spans="2:14" ht="16.5" thickTop="1" thickBot="1" x14ac:dyDescent="0.3">
      <c r="B52" s="26">
        <v>3</v>
      </c>
      <c r="C52" s="75" t="s">
        <v>773</v>
      </c>
      <c r="D52" s="76"/>
      <c r="E52" s="76"/>
      <c r="F52" s="76"/>
      <c r="G52" s="76"/>
      <c r="H52" s="76"/>
      <c r="I52" s="76"/>
      <c r="J52" s="76"/>
      <c r="K52" s="76"/>
      <c r="L52" s="76"/>
      <c r="M52" s="76"/>
      <c r="N52" s="77"/>
    </row>
    <row r="53" spans="2:14" ht="16.5" thickTop="1" thickBot="1" x14ac:dyDescent="0.3">
      <c r="B53" s="26">
        <v>3</v>
      </c>
      <c r="C53" s="75" t="s">
        <v>774</v>
      </c>
      <c r="D53" s="76"/>
      <c r="E53" s="76"/>
      <c r="F53" s="76"/>
      <c r="G53" s="76"/>
      <c r="H53" s="76"/>
      <c r="I53" s="76"/>
      <c r="J53" s="76"/>
      <c r="K53" s="76"/>
      <c r="L53" s="76"/>
      <c r="M53" s="76"/>
      <c r="N53" s="77"/>
    </row>
    <row r="54" spans="2:14" ht="16.5" thickTop="1" thickBot="1" x14ac:dyDescent="0.3">
      <c r="B54" s="26">
        <v>4</v>
      </c>
      <c r="C54" s="75" t="s">
        <v>775</v>
      </c>
      <c r="D54" s="76"/>
      <c r="E54" s="76"/>
      <c r="F54" s="76"/>
      <c r="G54" s="76"/>
      <c r="H54" s="76"/>
      <c r="I54" s="76"/>
      <c r="J54" s="76"/>
      <c r="K54" s="76"/>
      <c r="L54" s="76"/>
      <c r="M54" s="76"/>
      <c r="N54" s="77"/>
    </row>
    <row r="55" spans="2:14" ht="16.5" thickTop="1" thickBot="1" x14ac:dyDescent="0.3">
      <c r="B55" s="26">
        <v>4</v>
      </c>
      <c r="C55" s="75" t="s">
        <v>776</v>
      </c>
      <c r="D55" s="76"/>
      <c r="E55" s="76"/>
      <c r="F55" s="76"/>
      <c r="G55" s="76"/>
      <c r="H55" s="76"/>
      <c r="I55" s="76"/>
      <c r="J55" s="76"/>
      <c r="K55" s="76"/>
      <c r="L55" s="76"/>
      <c r="M55" s="76"/>
      <c r="N55" s="77"/>
    </row>
    <row r="56" spans="2:14" ht="16.5" thickTop="1" thickBot="1" x14ac:dyDescent="0.3">
      <c r="B56" s="26">
        <v>4</v>
      </c>
      <c r="C56" s="75" t="s">
        <v>777</v>
      </c>
      <c r="D56" s="76"/>
      <c r="E56" s="76"/>
      <c r="F56" s="76"/>
      <c r="G56" s="76"/>
      <c r="H56" s="76"/>
      <c r="I56" s="76"/>
      <c r="J56" s="76"/>
      <c r="K56" s="76"/>
      <c r="L56" s="76"/>
      <c r="M56" s="76"/>
      <c r="N56" s="77"/>
    </row>
    <row r="57" spans="2:14" ht="16.5" thickTop="1" thickBot="1" x14ac:dyDescent="0.3">
      <c r="B57" s="26">
        <v>4</v>
      </c>
      <c r="C57" s="75" t="s">
        <v>778</v>
      </c>
      <c r="D57" s="76"/>
      <c r="E57" s="76"/>
      <c r="F57" s="76"/>
      <c r="G57" s="76"/>
      <c r="H57" s="76"/>
      <c r="I57" s="76"/>
      <c r="J57" s="76"/>
      <c r="K57" s="76"/>
      <c r="L57" s="76"/>
      <c r="M57" s="76"/>
      <c r="N57" s="77"/>
    </row>
    <row r="58" spans="2:14" ht="16.5" thickTop="1" thickBot="1" x14ac:dyDescent="0.3">
      <c r="B58" s="26">
        <v>6</v>
      </c>
      <c r="C58" s="75" t="s">
        <v>779</v>
      </c>
      <c r="D58" s="76"/>
      <c r="E58" s="76"/>
      <c r="F58" s="76"/>
      <c r="G58" s="76"/>
      <c r="H58" s="76"/>
      <c r="I58" s="76"/>
      <c r="J58" s="76"/>
      <c r="K58" s="76"/>
      <c r="L58" s="76"/>
      <c r="M58" s="76"/>
      <c r="N58" s="77"/>
    </row>
    <row r="59" spans="2:14" ht="16.5" thickTop="1" thickBot="1" x14ac:dyDescent="0.3">
      <c r="B59" s="26">
        <v>8</v>
      </c>
      <c r="C59" s="75" t="s">
        <v>780</v>
      </c>
      <c r="D59" s="76"/>
      <c r="E59" s="76"/>
      <c r="F59" s="76"/>
      <c r="G59" s="76"/>
      <c r="H59" s="76"/>
      <c r="I59" s="76"/>
      <c r="J59" s="76"/>
      <c r="K59" s="76"/>
      <c r="L59" s="76"/>
      <c r="M59" s="76"/>
      <c r="N59" s="77"/>
    </row>
    <row r="60" spans="2:14" ht="17.25" thickTop="1" thickBot="1" x14ac:dyDescent="0.3">
      <c r="B60" s="88" t="s">
        <v>795</v>
      </c>
      <c r="C60" s="88"/>
      <c r="D60" s="88"/>
      <c r="E60" s="88"/>
      <c r="F60" s="88"/>
      <c r="G60" s="88"/>
      <c r="H60" s="88"/>
      <c r="I60" s="88"/>
      <c r="J60" s="88"/>
      <c r="K60" s="88"/>
      <c r="L60" s="88"/>
      <c r="M60" s="88"/>
      <c r="N60" s="89"/>
    </row>
    <row r="61" spans="2:14" ht="25.5" customHeight="1" thickTop="1" thickBot="1" x14ac:dyDescent="0.3">
      <c r="B61" s="55" t="s">
        <v>781</v>
      </c>
      <c r="C61" s="93" t="s">
        <v>651</v>
      </c>
      <c r="D61" s="93"/>
      <c r="E61" s="93"/>
      <c r="F61" s="93"/>
      <c r="G61" s="93"/>
      <c r="H61" s="93"/>
      <c r="I61" s="93"/>
      <c r="J61" s="93"/>
      <c r="K61" s="93"/>
      <c r="L61" s="93"/>
      <c r="M61" s="93"/>
      <c r="N61" s="94"/>
    </row>
    <row r="62" spans="2:14" ht="16.5" thickTop="1" thickBot="1" x14ac:dyDescent="0.3">
      <c r="B62" s="26">
        <v>0</v>
      </c>
      <c r="C62" s="75" t="s">
        <v>782</v>
      </c>
      <c r="D62" s="76"/>
      <c r="E62" s="76"/>
      <c r="F62" s="76"/>
      <c r="G62" s="76"/>
      <c r="H62" s="76"/>
      <c r="I62" s="76"/>
      <c r="J62" s="76"/>
      <c r="K62" s="76"/>
      <c r="L62" s="76"/>
      <c r="M62" s="76"/>
      <c r="N62" s="77"/>
    </row>
    <row r="63" spans="2:14" ht="16.5" thickTop="1" thickBot="1" x14ac:dyDescent="0.3">
      <c r="B63" s="26">
        <v>1</v>
      </c>
      <c r="C63" s="75" t="s">
        <v>261</v>
      </c>
      <c r="D63" s="76"/>
      <c r="E63" s="76"/>
      <c r="F63" s="76"/>
      <c r="G63" s="76"/>
      <c r="H63" s="76"/>
      <c r="I63" s="76"/>
      <c r="J63" s="76"/>
      <c r="K63" s="76"/>
      <c r="L63" s="76"/>
      <c r="M63" s="76"/>
      <c r="N63" s="77"/>
    </row>
    <row r="64" spans="2:14" ht="16.5" thickTop="1" thickBot="1" x14ac:dyDescent="0.3">
      <c r="B64" s="26">
        <v>1</v>
      </c>
      <c r="C64" s="75" t="s">
        <v>783</v>
      </c>
      <c r="D64" s="76"/>
      <c r="E64" s="76"/>
      <c r="F64" s="76"/>
      <c r="G64" s="76"/>
      <c r="H64" s="76"/>
      <c r="I64" s="76"/>
      <c r="J64" s="76"/>
      <c r="K64" s="76"/>
      <c r="L64" s="76"/>
      <c r="M64" s="76"/>
      <c r="N64" s="77"/>
    </row>
    <row r="65" spans="2:14" ht="16.5" thickTop="1" thickBot="1" x14ac:dyDescent="0.3">
      <c r="B65" s="26">
        <v>1</v>
      </c>
      <c r="C65" s="75" t="s">
        <v>784</v>
      </c>
      <c r="D65" s="76"/>
      <c r="E65" s="76"/>
      <c r="F65" s="76"/>
      <c r="G65" s="76"/>
      <c r="H65" s="76"/>
      <c r="I65" s="76"/>
      <c r="J65" s="76"/>
      <c r="K65" s="76"/>
      <c r="L65" s="76"/>
      <c r="M65" s="76"/>
      <c r="N65" s="77"/>
    </row>
    <row r="66" spans="2:14" ht="16.5" thickTop="1" thickBot="1" x14ac:dyDescent="0.3">
      <c r="B66" s="26">
        <v>1</v>
      </c>
      <c r="C66" s="75" t="s">
        <v>155</v>
      </c>
      <c r="D66" s="76"/>
      <c r="E66" s="76"/>
      <c r="F66" s="76"/>
      <c r="G66" s="76"/>
      <c r="H66" s="76"/>
      <c r="I66" s="76"/>
      <c r="J66" s="76"/>
      <c r="K66" s="76"/>
      <c r="L66" s="76"/>
      <c r="M66" s="76"/>
      <c r="N66" s="77"/>
    </row>
    <row r="67" spans="2:14" ht="16.5" thickTop="1" thickBot="1" x14ac:dyDescent="0.3">
      <c r="B67" s="26">
        <v>1</v>
      </c>
      <c r="C67" s="75" t="s">
        <v>785</v>
      </c>
      <c r="D67" s="76"/>
      <c r="E67" s="76"/>
      <c r="F67" s="76"/>
      <c r="G67" s="76"/>
      <c r="H67" s="76"/>
      <c r="I67" s="76"/>
      <c r="J67" s="76"/>
      <c r="K67" s="76"/>
      <c r="L67" s="76"/>
      <c r="M67" s="76"/>
      <c r="N67" s="77"/>
    </row>
    <row r="68" spans="2:14" ht="16.5" thickTop="1" thickBot="1" x14ac:dyDescent="0.3">
      <c r="B68" s="26">
        <v>1</v>
      </c>
      <c r="C68" s="75" t="s">
        <v>156</v>
      </c>
      <c r="D68" s="76"/>
      <c r="E68" s="76"/>
      <c r="F68" s="76"/>
      <c r="G68" s="76"/>
      <c r="H68" s="76"/>
      <c r="I68" s="76"/>
      <c r="J68" s="76"/>
      <c r="K68" s="76"/>
      <c r="L68" s="76"/>
      <c r="M68" s="76"/>
      <c r="N68" s="77"/>
    </row>
    <row r="69" spans="2:14" ht="16.5" thickTop="1" thickBot="1" x14ac:dyDescent="0.3">
      <c r="B69" s="26">
        <v>2</v>
      </c>
      <c r="C69" s="75" t="s">
        <v>786</v>
      </c>
      <c r="D69" s="76"/>
      <c r="E69" s="76"/>
      <c r="F69" s="76"/>
      <c r="G69" s="76"/>
      <c r="H69" s="76"/>
      <c r="I69" s="76"/>
      <c r="J69" s="76"/>
      <c r="K69" s="76"/>
      <c r="L69" s="76"/>
      <c r="M69" s="76"/>
      <c r="N69" s="77"/>
    </row>
    <row r="70" spans="2:14" ht="16.5" thickTop="1" thickBot="1" x14ac:dyDescent="0.3">
      <c r="B70" s="26">
        <v>2</v>
      </c>
      <c r="C70" s="75" t="s">
        <v>787</v>
      </c>
      <c r="D70" s="76"/>
      <c r="E70" s="76"/>
      <c r="F70" s="76"/>
      <c r="G70" s="76"/>
      <c r="H70" s="76"/>
      <c r="I70" s="76"/>
      <c r="J70" s="76"/>
      <c r="K70" s="76"/>
      <c r="L70" s="76"/>
      <c r="M70" s="76"/>
      <c r="N70" s="77"/>
    </row>
    <row r="71" spans="2:14" ht="16.5" thickTop="1" thickBot="1" x14ac:dyDescent="0.3">
      <c r="B71" s="26">
        <v>2</v>
      </c>
      <c r="C71" s="75" t="s">
        <v>788</v>
      </c>
      <c r="D71" s="76"/>
      <c r="E71" s="76"/>
      <c r="F71" s="76"/>
      <c r="G71" s="76"/>
      <c r="H71" s="76"/>
      <c r="I71" s="76"/>
      <c r="J71" s="76"/>
      <c r="K71" s="76"/>
      <c r="L71" s="76"/>
      <c r="M71" s="76"/>
      <c r="N71" s="77"/>
    </row>
    <row r="72" spans="2:14" ht="16.5" thickTop="1" thickBot="1" x14ac:dyDescent="0.3">
      <c r="B72" s="26">
        <v>2</v>
      </c>
      <c r="C72" s="75" t="s">
        <v>158</v>
      </c>
      <c r="D72" s="76"/>
      <c r="E72" s="76"/>
      <c r="F72" s="76"/>
      <c r="G72" s="76"/>
      <c r="H72" s="76"/>
      <c r="I72" s="76"/>
      <c r="J72" s="76"/>
      <c r="K72" s="76"/>
      <c r="L72" s="76"/>
      <c r="M72" s="76"/>
      <c r="N72" s="77"/>
    </row>
    <row r="73" spans="2:14" ht="16.5" thickTop="1" thickBot="1" x14ac:dyDescent="0.3">
      <c r="B73" s="26">
        <v>3</v>
      </c>
      <c r="C73" s="75" t="s">
        <v>789</v>
      </c>
      <c r="D73" s="76"/>
      <c r="E73" s="76"/>
      <c r="F73" s="76"/>
      <c r="G73" s="76"/>
      <c r="H73" s="76"/>
      <c r="I73" s="76"/>
      <c r="J73" s="76"/>
      <c r="K73" s="76"/>
      <c r="L73" s="76"/>
      <c r="M73" s="76"/>
      <c r="N73" s="77"/>
    </row>
    <row r="74" spans="2:14" ht="16.5" thickTop="1" thickBot="1" x14ac:dyDescent="0.3">
      <c r="B74" s="26">
        <v>3</v>
      </c>
      <c r="C74" s="75" t="s">
        <v>159</v>
      </c>
      <c r="D74" s="76"/>
      <c r="E74" s="76"/>
      <c r="F74" s="76"/>
      <c r="G74" s="76"/>
      <c r="H74" s="76"/>
      <c r="I74" s="76"/>
      <c r="J74" s="76"/>
      <c r="K74" s="76"/>
      <c r="L74" s="76"/>
      <c r="M74" s="76"/>
      <c r="N74" s="77"/>
    </row>
    <row r="75" spans="2:14" ht="16.5" thickTop="1" thickBot="1" x14ac:dyDescent="0.3">
      <c r="B75" s="26">
        <v>3</v>
      </c>
      <c r="C75" s="75" t="s">
        <v>160</v>
      </c>
      <c r="D75" s="76"/>
      <c r="E75" s="76"/>
      <c r="F75" s="76"/>
      <c r="G75" s="76"/>
      <c r="H75" s="76"/>
      <c r="I75" s="76"/>
      <c r="J75" s="76"/>
      <c r="K75" s="76"/>
      <c r="L75" s="76"/>
      <c r="M75" s="76"/>
      <c r="N75" s="77"/>
    </row>
    <row r="76" spans="2:14" ht="16.5" thickTop="1" thickBot="1" x14ac:dyDescent="0.3">
      <c r="B76" s="26">
        <v>3</v>
      </c>
      <c r="C76" s="75" t="s">
        <v>790</v>
      </c>
      <c r="D76" s="76"/>
      <c r="E76" s="76"/>
      <c r="F76" s="76"/>
      <c r="G76" s="76"/>
      <c r="H76" s="76"/>
      <c r="I76" s="76"/>
      <c r="J76" s="76"/>
      <c r="K76" s="76"/>
      <c r="L76" s="76"/>
      <c r="M76" s="76"/>
      <c r="N76" s="77"/>
    </row>
    <row r="77" spans="2:14" ht="16.5" thickTop="1" thickBot="1" x14ac:dyDescent="0.3">
      <c r="B77" s="26">
        <v>4</v>
      </c>
      <c r="C77" s="75" t="s">
        <v>791</v>
      </c>
      <c r="D77" s="76"/>
      <c r="E77" s="76"/>
      <c r="F77" s="76"/>
      <c r="G77" s="76"/>
      <c r="H77" s="76"/>
      <c r="I77" s="76"/>
      <c r="J77" s="76"/>
      <c r="K77" s="76"/>
      <c r="L77" s="76"/>
      <c r="M77" s="76"/>
      <c r="N77" s="77"/>
    </row>
    <row r="78" spans="2:14" ht="16.5" thickTop="1" thickBot="1" x14ac:dyDescent="0.3">
      <c r="B78" s="26">
        <v>5</v>
      </c>
      <c r="C78" s="75" t="s">
        <v>792</v>
      </c>
      <c r="D78" s="76"/>
      <c r="E78" s="76"/>
      <c r="F78" s="76"/>
      <c r="G78" s="76"/>
      <c r="H78" s="76"/>
      <c r="I78" s="76"/>
      <c r="J78" s="76"/>
      <c r="K78" s="76"/>
      <c r="L78" s="76"/>
      <c r="M78" s="76"/>
      <c r="N78" s="77"/>
    </row>
    <row r="79" spans="2:14" ht="16.5" thickTop="1" thickBot="1" x14ac:dyDescent="0.3">
      <c r="B79" s="26">
        <v>6</v>
      </c>
      <c r="C79" s="75" t="s">
        <v>793</v>
      </c>
      <c r="D79" s="76"/>
      <c r="E79" s="76"/>
      <c r="F79" s="76"/>
      <c r="G79" s="76"/>
      <c r="H79" s="76"/>
      <c r="I79" s="76"/>
      <c r="J79" s="76"/>
      <c r="K79" s="76"/>
      <c r="L79" s="76"/>
      <c r="M79" s="76"/>
      <c r="N79" s="77"/>
    </row>
    <row r="80" spans="2:14" ht="16.5" thickTop="1" thickBot="1" x14ac:dyDescent="0.3">
      <c r="B80" s="26">
        <v>7</v>
      </c>
      <c r="C80" s="75" t="s">
        <v>794</v>
      </c>
      <c r="D80" s="76"/>
      <c r="E80" s="76"/>
      <c r="F80" s="76"/>
      <c r="G80" s="76"/>
      <c r="H80" s="76"/>
      <c r="I80" s="76"/>
      <c r="J80" s="76"/>
      <c r="K80" s="76"/>
      <c r="L80" s="76"/>
      <c r="M80" s="76"/>
      <c r="N80" s="77"/>
    </row>
    <row r="81" ht="15.75" thickTop="1" x14ac:dyDescent="0.25"/>
  </sheetData>
  <mergeCells count="79">
    <mergeCell ref="C78:N78"/>
    <mergeCell ref="C79:N79"/>
    <mergeCell ref="C80:N80"/>
    <mergeCell ref="B2:N2"/>
    <mergeCell ref="C72:N72"/>
    <mergeCell ref="C73:N73"/>
    <mergeCell ref="C74:N74"/>
    <mergeCell ref="C75:N75"/>
    <mergeCell ref="C76:N76"/>
    <mergeCell ref="C77:N77"/>
    <mergeCell ref="C66:N66"/>
    <mergeCell ref="C67:N67"/>
    <mergeCell ref="C68:N68"/>
    <mergeCell ref="C69:N69"/>
    <mergeCell ref="C70:N70"/>
    <mergeCell ref="C71:N71"/>
    <mergeCell ref="C65:N65"/>
    <mergeCell ref="C54:N54"/>
    <mergeCell ref="C55:N55"/>
    <mergeCell ref="C56:N56"/>
    <mergeCell ref="C57:N57"/>
    <mergeCell ref="C58:N58"/>
    <mergeCell ref="C59:N59"/>
    <mergeCell ref="B60:N60"/>
    <mergeCell ref="C61:N61"/>
    <mergeCell ref="C62:N62"/>
    <mergeCell ref="C63:N63"/>
    <mergeCell ref="C64:N64"/>
    <mergeCell ref="C53:N53"/>
    <mergeCell ref="C42:N42"/>
    <mergeCell ref="B43:N43"/>
    <mergeCell ref="C44:N44"/>
    <mergeCell ref="C45:N45"/>
    <mergeCell ref="C46:N46"/>
    <mergeCell ref="C47:N47"/>
    <mergeCell ref="C48:N48"/>
    <mergeCell ref="C49:N49"/>
    <mergeCell ref="C50:N50"/>
    <mergeCell ref="C51:N51"/>
    <mergeCell ref="C52:N52"/>
    <mergeCell ref="C41:N41"/>
    <mergeCell ref="C30:N30"/>
    <mergeCell ref="B31:N31"/>
    <mergeCell ref="C32:N32"/>
    <mergeCell ref="C33:N33"/>
    <mergeCell ref="C34:N34"/>
    <mergeCell ref="C35:N35"/>
    <mergeCell ref="C36:N36"/>
    <mergeCell ref="C37:N37"/>
    <mergeCell ref="C38:N38"/>
    <mergeCell ref="C39:N39"/>
    <mergeCell ref="C40:N40"/>
    <mergeCell ref="C29:N29"/>
    <mergeCell ref="C19:N19"/>
    <mergeCell ref="C20:N20"/>
    <mergeCell ref="C21:N21"/>
    <mergeCell ref="C22:N22"/>
    <mergeCell ref="C23:N23"/>
    <mergeCell ref="C24:N24"/>
    <mergeCell ref="B25:N25"/>
    <mergeCell ref="C26:N26"/>
    <mergeCell ref="C27:N27"/>
    <mergeCell ref="C28:N28"/>
    <mergeCell ref="C14:N14"/>
    <mergeCell ref="C15:N15"/>
    <mergeCell ref="C16:N16"/>
    <mergeCell ref="C17:N17"/>
    <mergeCell ref="C18:N18"/>
    <mergeCell ref="C13:N13"/>
    <mergeCell ref="C3:N3"/>
    <mergeCell ref="C4:N4"/>
    <mergeCell ref="C5:N5"/>
    <mergeCell ref="C6:N6"/>
    <mergeCell ref="C7:N7"/>
    <mergeCell ref="C8:N8"/>
    <mergeCell ref="C9:N9"/>
    <mergeCell ref="C10:N10"/>
    <mergeCell ref="C11:N11"/>
    <mergeCell ref="C12:N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Creo</v>
      </c>
      <c r="B1" t="s">
        <v>185</v>
      </c>
      <c r="C1" t="str">
        <f>Calculadora!C4</f>
        <v>Animal</v>
      </c>
      <c r="E1" t="str">
        <f>_xlfn.CONCAT(A1:C1)</f>
        <v>Creo Animal</v>
      </c>
    </row>
    <row r="3" spans="1:27" ht="15" customHeight="1" x14ac:dyDescent="0.25">
      <c r="F3" s="34" t="s">
        <v>40</v>
      </c>
      <c r="G3" s="34" t="s">
        <v>477</v>
      </c>
      <c r="H3" s="35"/>
      <c r="I3" s="35"/>
      <c r="J3" s="35"/>
      <c r="K3" s="35"/>
      <c r="L3" s="35"/>
      <c r="M3" s="35"/>
      <c r="N3" s="35"/>
      <c r="O3" s="31"/>
      <c r="P3" s="31"/>
      <c r="Q3" s="31"/>
      <c r="AA3" s="30"/>
    </row>
    <row r="4" spans="1:27" ht="15.75" x14ac:dyDescent="0.25">
      <c r="F4" s="34" t="s">
        <v>472</v>
      </c>
      <c r="G4" s="34" t="s">
        <v>471</v>
      </c>
      <c r="H4" s="35"/>
      <c r="I4" s="35"/>
      <c r="J4" s="35"/>
      <c r="K4" s="35"/>
      <c r="L4" s="35"/>
      <c r="M4" s="35"/>
      <c r="N4" s="35"/>
      <c r="O4" s="31"/>
      <c r="P4" s="31"/>
      <c r="Q4" s="31"/>
    </row>
    <row r="5" spans="1:27" ht="15.75" x14ac:dyDescent="0.25">
      <c r="F5" s="34" t="s">
        <v>473</v>
      </c>
      <c r="G5" s="34" t="s">
        <v>474</v>
      </c>
      <c r="H5" s="35"/>
      <c r="I5" s="35"/>
      <c r="J5" s="35"/>
      <c r="K5" s="35"/>
      <c r="L5" s="35"/>
      <c r="M5" s="35"/>
      <c r="N5" s="35"/>
      <c r="O5" s="31"/>
      <c r="P5" s="31"/>
      <c r="Q5" s="31"/>
    </row>
    <row r="6" spans="1:27" ht="15.75" x14ac:dyDescent="0.25">
      <c r="F6" s="34" t="s">
        <v>476</v>
      </c>
      <c r="G6" s="34" t="s">
        <v>475</v>
      </c>
      <c r="H6" s="35"/>
      <c r="I6" s="35"/>
      <c r="J6" s="35"/>
      <c r="K6" s="35"/>
      <c r="L6" s="35"/>
      <c r="M6" s="35"/>
      <c r="N6" s="35"/>
      <c r="O6" s="31"/>
      <c r="P6" s="31"/>
      <c r="Q6" s="31"/>
    </row>
    <row r="7" spans="1:27" ht="15.75" x14ac:dyDescent="0.25">
      <c r="F7" s="34" t="s">
        <v>478</v>
      </c>
      <c r="G7" s="34" t="s">
        <v>479</v>
      </c>
      <c r="H7" s="35"/>
      <c r="I7" s="35"/>
      <c r="J7" s="35"/>
      <c r="K7" s="35"/>
      <c r="L7" s="35"/>
      <c r="M7" s="35"/>
      <c r="N7" s="35"/>
      <c r="O7" s="31"/>
      <c r="P7" s="31"/>
      <c r="Q7" s="31"/>
    </row>
    <row r="8" spans="1:27" ht="15.75" x14ac:dyDescent="0.25">
      <c r="F8" s="34" t="s">
        <v>480</v>
      </c>
      <c r="G8" s="34" t="s">
        <v>481</v>
      </c>
      <c r="H8" s="35"/>
      <c r="I8" s="35"/>
      <c r="J8" s="35"/>
      <c r="K8" s="35"/>
      <c r="L8" s="35"/>
      <c r="M8" s="35"/>
      <c r="N8" s="35"/>
      <c r="O8" s="31"/>
      <c r="P8" s="31"/>
      <c r="Q8" s="31"/>
    </row>
    <row r="9" spans="1:27" ht="15.75" x14ac:dyDescent="0.25">
      <c r="F9" s="34" t="s">
        <v>483</v>
      </c>
      <c r="G9" s="34" t="s">
        <v>482</v>
      </c>
      <c r="H9" s="35"/>
      <c r="I9" s="35"/>
      <c r="J9" s="35"/>
      <c r="K9" s="35"/>
      <c r="L9" s="35"/>
      <c r="M9" s="35"/>
      <c r="N9" s="35"/>
      <c r="O9" s="31"/>
      <c r="P9" s="31"/>
      <c r="Q9" s="31"/>
    </row>
    <row r="10" spans="1:27" ht="15.75" x14ac:dyDescent="0.25">
      <c r="F10" s="34" t="s">
        <v>484</v>
      </c>
      <c r="G10" s="34" t="s">
        <v>485</v>
      </c>
      <c r="H10" s="35"/>
      <c r="I10" s="35"/>
      <c r="J10" s="35"/>
      <c r="K10" s="35"/>
      <c r="L10" s="35"/>
      <c r="M10" s="35"/>
      <c r="N10" s="35"/>
      <c r="O10" s="31"/>
      <c r="P10" s="31"/>
      <c r="Q10" s="31"/>
    </row>
    <row r="11" spans="1:27" ht="15.75" x14ac:dyDescent="0.25">
      <c r="F11" s="34" t="s">
        <v>486</v>
      </c>
      <c r="G11" s="34" t="s">
        <v>488</v>
      </c>
      <c r="H11" s="35"/>
      <c r="I11" s="35"/>
      <c r="J11" s="35"/>
      <c r="K11" s="35"/>
      <c r="L11" s="35"/>
      <c r="M11" s="35"/>
      <c r="N11" s="35"/>
      <c r="O11" s="31"/>
      <c r="P11" s="31"/>
      <c r="Q11" s="31"/>
    </row>
    <row r="12" spans="1:27" ht="15.75" x14ac:dyDescent="0.25">
      <c r="F12" s="34" t="s">
        <v>490</v>
      </c>
      <c r="G12" s="34" t="s">
        <v>489</v>
      </c>
      <c r="H12" s="35"/>
      <c r="I12" s="35"/>
      <c r="J12" s="35"/>
      <c r="K12" s="35"/>
      <c r="L12" s="35"/>
      <c r="M12" s="35"/>
      <c r="N12" s="35"/>
      <c r="O12" s="31"/>
      <c r="P12" s="31"/>
      <c r="Q12" s="31"/>
    </row>
    <row r="13" spans="1:27" ht="15.75" x14ac:dyDescent="0.25">
      <c r="F13" s="34" t="s">
        <v>491</v>
      </c>
      <c r="G13" s="31" t="s">
        <v>492</v>
      </c>
      <c r="H13" s="31"/>
      <c r="I13" s="31"/>
      <c r="J13" s="31"/>
      <c r="K13" s="31"/>
      <c r="L13" s="31"/>
      <c r="M13" s="31"/>
      <c r="N13" s="31"/>
      <c r="O13" s="31"/>
      <c r="P13" s="31"/>
      <c r="Q13" s="31"/>
    </row>
    <row r="14" spans="1:27" ht="15.75" x14ac:dyDescent="0.25">
      <c r="F14" s="34" t="s">
        <v>493</v>
      </c>
      <c r="G14" s="31" t="s">
        <v>494</v>
      </c>
      <c r="H14" s="31"/>
      <c r="I14" s="31"/>
      <c r="J14" s="31"/>
      <c r="K14" s="31"/>
      <c r="L14" s="31"/>
      <c r="M14" s="31"/>
      <c r="N14" s="31"/>
      <c r="O14" s="31"/>
      <c r="P14" s="31"/>
      <c r="Q14" s="31"/>
    </row>
    <row r="15" spans="1:27" ht="15.75" x14ac:dyDescent="0.25">
      <c r="F15" s="34" t="s">
        <v>496</v>
      </c>
      <c r="G15" s="31" t="s">
        <v>495</v>
      </c>
      <c r="H15" s="31"/>
      <c r="I15" s="31"/>
      <c r="J15" s="31"/>
      <c r="K15" s="31"/>
      <c r="L15" s="31"/>
      <c r="M15" s="31"/>
      <c r="N15" s="31"/>
      <c r="O15" s="31"/>
      <c r="P15" s="31"/>
      <c r="Q15" s="31"/>
    </row>
    <row r="16" spans="1:27" ht="15.75" x14ac:dyDescent="0.25">
      <c r="F16" s="34" t="s">
        <v>497</v>
      </c>
      <c r="G16" s="31" t="s">
        <v>498</v>
      </c>
      <c r="H16" s="31"/>
      <c r="I16" s="31"/>
      <c r="J16" s="31"/>
      <c r="K16" s="31"/>
      <c r="L16" s="31"/>
      <c r="M16" s="31"/>
      <c r="N16" s="31"/>
      <c r="O16" s="31"/>
      <c r="P16" s="31"/>
      <c r="Q16" s="31"/>
    </row>
    <row r="17" spans="6:8" ht="15.75" x14ac:dyDescent="0.25">
      <c r="F17" s="34" t="s">
        <v>499</v>
      </c>
      <c r="G17" s="36" t="s">
        <v>500</v>
      </c>
    </row>
    <row r="18" spans="6:8" ht="15.75" x14ac:dyDescent="0.25">
      <c r="F18" s="34" t="s">
        <v>502</v>
      </c>
      <c r="G18" s="36" t="s">
        <v>501</v>
      </c>
    </row>
    <row r="19" spans="6:8" ht="15.75" x14ac:dyDescent="0.25">
      <c r="F19" s="34" t="s">
        <v>504</v>
      </c>
      <c r="G19" s="36" t="s">
        <v>503</v>
      </c>
      <c r="H19" s="36"/>
    </row>
    <row r="20" spans="6:8" ht="15.75" x14ac:dyDescent="0.25">
      <c r="F20" s="34" t="s">
        <v>506</v>
      </c>
      <c r="G20" s="36" t="s">
        <v>505</v>
      </c>
    </row>
    <row r="21" spans="6:8" ht="15.75" x14ac:dyDescent="0.25">
      <c r="F21" s="34" t="s">
        <v>508</v>
      </c>
      <c r="G21" s="36" t="s">
        <v>507</v>
      </c>
    </row>
    <row r="22" spans="6:8" ht="15.75" x14ac:dyDescent="0.25">
      <c r="F22" s="34" t="s">
        <v>516</v>
      </c>
      <c r="G22" s="36" t="s">
        <v>509</v>
      </c>
    </row>
    <row r="23" spans="6:8" ht="15.75" x14ac:dyDescent="0.25">
      <c r="F23" s="34" t="s">
        <v>510</v>
      </c>
      <c r="G23" s="36" t="s">
        <v>511</v>
      </c>
    </row>
    <row r="24" spans="6:8" ht="15.75" x14ac:dyDescent="0.25">
      <c r="F24" s="34" t="s">
        <v>515</v>
      </c>
      <c r="G24" s="36" t="s">
        <v>512</v>
      </c>
    </row>
    <row r="25" spans="6:8" ht="15.75" x14ac:dyDescent="0.25">
      <c r="F25" s="34" t="s">
        <v>514</v>
      </c>
      <c r="G25" s="36" t="s">
        <v>513</v>
      </c>
    </row>
    <row r="26" spans="6:8" ht="15.75" x14ac:dyDescent="0.25">
      <c r="F26" s="34" t="s">
        <v>518</v>
      </c>
      <c r="G26" s="36" t="s">
        <v>517</v>
      </c>
    </row>
    <row r="27" spans="6:8" ht="15.75" x14ac:dyDescent="0.25">
      <c r="F27" s="34" t="s">
        <v>565</v>
      </c>
      <c r="G27" s="36" t="s">
        <v>519</v>
      </c>
    </row>
    <row r="28" spans="6:8" ht="15.75" x14ac:dyDescent="0.25">
      <c r="F28" s="34" t="s">
        <v>569</v>
      </c>
      <c r="G28" s="36" t="s">
        <v>520</v>
      </c>
    </row>
    <row r="29" spans="6:8" ht="15.75" x14ac:dyDescent="0.25">
      <c r="F29" s="34" t="s">
        <v>568</v>
      </c>
      <c r="G29" s="36" t="s">
        <v>521</v>
      </c>
    </row>
    <row r="30" spans="6:8" ht="15.75" x14ac:dyDescent="0.25">
      <c r="F30" s="34" t="s">
        <v>567</v>
      </c>
      <c r="G30" s="36" t="s">
        <v>522</v>
      </c>
    </row>
    <row r="31" spans="6:8" ht="15.75" x14ac:dyDescent="0.25">
      <c r="F31" s="34" t="s">
        <v>524</v>
      </c>
      <c r="G31" s="36" t="s">
        <v>523</v>
      </c>
    </row>
    <row r="32" spans="6:8" ht="15.75" x14ac:dyDescent="0.25">
      <c r="F32" s="34" t="s">
        <v>525</v>
      </c>
      <c r="G32" s="36" t="s">
        <v>526</v>
      </c>
    </row>
    <row r="33" spans="6:7" ht="15.75" x14ac:dyDescent="0.25">
      <c r="F33" s="34" t="s">
        <v>528</v>
      </c>
      <c r="G33" s="36" t="s">
        <v>527</v>
      </c>
    </row>
    <row r="34" spans="6:7" ht="15.75" x14ac:dyDescent="0.25">
      <c r="F34" s="34" t="s">
        <v>530</v>
      </c>
      <c r="G34" s="36" t="s">
        <v>529</v>
      </c>
    </row>
    <row r="35" spans="6:7" ht="15.75" x14ac:dyDescent="0.25">
      <c r="F35" s="34" t="s">
        <v>532</v>
      </c>
      <c r="G35" s="36" t="s">
        <v>531</v>
      </c>
    </row>
    <row r="36" spans="6:7" ht="15.75" x14ac:dyDescent="0.25">
      <c r="F36" s="34" t="s">
        <v>534</v>
      </c>
      <c r="G36" s="36" t="s">
        <v>533</v>
      </c>
    </row>
    <row r="37" spans="6:7" ht="15.75" x14ac:dyDescent="0.25">
      <c r="F37" s="34" t="s">
        <v>566</v>
      </c>
      <c r="G37" s="36" t="s">
        <v>535</v>
      </c>
    </row>
    <row r="38" spans="6:7" ht="15.75" x14ac:dyDescent="0.25">
      <c r="F38" s="34" t="s">
        <v>537</v>
      </c>
      <c r="G38" s="36" t="s">
        <v>536</v>
      </c>
    </row>
    <row r="39" spans="6:7" ht="15.75" x14ac:dyDescent="0.25">
      <c r="F39" s="34" t="s">
        <v>539</v>
      </c>
      <c r="G39" s="36" t="s">
        <v>538</v>
      </c>
    </row>
    <row r="40" spans="6:7" ht="15.75" x14ac:dyDescent="0.25">
      <c r="F40" s="34" t="s">
        <v>541</v>
      </c>
      <c r="G40" s="36" t="s">
        <v>540</v>
      </c>
    </row>
    <row r="41" spans="6:7" ht="15.75" x14ac:dyDescent="0.25">
      <c r="F41" s="34" t="s">
        <v>543</v>
      </c>
      <c r="G41" s="36" t="s">
        <v>542</v>
      </c>
    </row>
    <row r="42" spans="6:7" ht="15.75" x14ac:dyDescent="0.25">
      <c r="F42" s="34" t="s">
        <v>549</v>
      </c>
      <c r="G42" s="36" t="s">
        <v>544</v>
      </c>
    </row>
    <row r="43" spans="6:7" ht="15.75" x14ac:dyDescent="0.25">
      <c r="F43" s="34" t="s">
        <v>548</v>
      </c>
      <c r="G43" s="36" t="s">
        <v>545</v>
      </c>
    </row>
    <row r="44" spans="6:7" ht="15.75" x14ac:dyDescent="0.25">
      <c r="F44" s="34" t="s">
        <v>547</v>
      </c>
      <c r="G44" s="36" t="s">
        <v>546</v>
      </c>
    </row>
    <row r="45" spans="6:7" ht="15.75" x14ac:dyDescent="0.25">
      <c r="F45" s="34" t="s">
        <v>551</v>
      </c>
      <c r="G45" s="36" t="s">
        <v>550</v>
      </c>
    </row>
    <row r="46" spans="6:7" ht="15.75" x14ac:dyDescent="0.25">
      <c r="F46" s="34" t="s">
        <v>555</v>
      </c>
      <c r="G46" s="36" t="s">
        <v>552</v>
      </c>
    </row>
    <row r="47" spans="6:7" ht="15.75" x14ac:dyDescent="0.25">
      <c r="F47" s="34" t="s">
        <v>554</v>
      </c>
      <c r="G47" s="36" t="s">
        <v>553</v>
      </c>
    </row>
    <row r="48" spans="6:7" ht="15.75" x14ac:dyDescent="0.25">
      <c r="F48" s="34" t="s">
        <v>557</v>
      </c>
      <c r="G48" s="36" t="s">
        <v>556</v>
      </c>
    </row>
    <row r="49" spans="6:7" ht="15.75" x14ac:dyDescent="0.25">
      <c r="F49" s="34" t="s">
        <v>559</v>
      </c>
      <c r="G49" s="36" t="s">
        <v>558</v>
      </c>
    </row>
    <row r="50" spans="6:7" ht="15.75" x14ac:dyDescent="0.25">
      <c r="F50" s="34" t="s">
        <v>561</v>
      </c>
      <c r="G50" s="36" t="s">
        <v>560</v>
      </c>
    </row>
    <row r="51" spans="6:7" ht="15.75" x14ac:dyDescent="0.25">
      <c r="F51" s="34" t="s">
        <v>562</v>
      </c>
      <c r="G51" s="36" t="s">
        <v>398</v>
      </c>
    </row>
    <row r="52" spans="6:7" ht="15.75" x14ac:dyDescent="0.25">
      <c r="F52" s="34" t="s">
        <v>564</v>
      </c>
      <c r="G52" s="36" t="s">
        <v>563</v>
      </c>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97" t="s">
        <v>40</v>
      </c>
      <c r="C2" s="97"/>
      <c r="D2" s="97"/>
      <c r="E2" s="97"/>
      <c r="F2" s="97"/>
      <c r="G2" s="97"/>
      <c r="H2" s="97"/>
      <c r="I2" s="97"/>
      <c r="J2" s="97"/>
      <c r="K2" s="97"/>
      <c r="L2" s="97"/>
      <c r="M2" s="97"/>
      <c r="N2" s="97"/>
      <c r="O2" s="98"/>
    </row>
    <row r="3" spans="2:37" ht="16.5" thickTop="1" thickBot="1" x14ac:dyDescent="0.3">
      <c r="B3" s="26">
        <v>0</v>
      </c>
      <c r="C3" s="112" t="s">
        <v>41</v>
      </c>
      <c r="D3" s="112"/>
      <c r="E3" s="112"/>
      <c r="F3" s="112"/>
      <c r="G3" s="112"/>
      <c r="H3" s="112"/>
      <c r="I3" s="112"/>
      <c r="J3" s="112"/>
      <c r="K3" s="112"/>
      <c r="L3" s="112"/>
      <c r="M3" s="112"/>
      <c r="N3" s="112"/>
      <c r="O3" s="112"/>
    </row>
    <row r="4" spans="2:37" ht="16.5" thickTop="1" thickBot="1" x14ac:dyDescent="0.3">
      <c r="B4" s="26">
        <v>0</v>
      </c>
      <c r="C4" s="96" t="s">
        <v>42</v>
      </c>
      <c r="D4" s="96"/>
      <c r="E4" s="96"/>
      <c r="F4" s="96"/>
      <c r="G4" s="96"/>
      <c r="H4" s="96"/>
      <c r="I4" s="96"/>
      <c r="J4" s="96"/>
      <c r="K4" s="96"/>
      <c r="L4" s="96"/>
      <c r="M4" s="96"/>
      <c r="N4" s="96"/>
      <c r="O4" s="96"/>
      <c r="AK4">
        <v>6</v>
      </c>
    </row>
    <row r="5" spans="2:37" ht="16.5" thickTop="1" thickBot="1" x14ac:dyDescent="0.3">
      <c r="B5" s="26">
        <v>1</v>
      </c>
      <c r="C5" s="96" t="s">
        <v>43</v>
      </c>
      <c r="D5" s="96"/>
      <c r="E5" s="96"/>
      <c r="F5" s="96"/>
      <c r="G5" s="96"/>
      <c r="H5" s="96"/>
      <c r="I5" s="96"/>
      <c r="J5" s="96"/>
      <c r="K5" s="96"/>
      <c r="L5" s="96"/>
      <c r="M5" s="96"/>
      <c r="N5" s="96"/>
      <c r="O5" s="96"/>
    </row>
    <row r="6" spans="2:37" ht="16.5" thickTop="1" thickBot="1" x14ac:dyDescent="0.3">
      <c r="B6" s="26">
        <v>2</v>
      </c>
      <c r="C6" s="96" t="s">
        <v>44</v>
      </c>
      <c r="D6" s="96"/>
      <c r="E6" s="96"/>
      <c r="F6" s="96"/>
      <c r="G6" s="96"/>
      <c r="H6" s="96"/>
      <c r="I6" s="96"/>
      <c r="J6" s="96"/>
      <c r="K6" s="96"/>
      <c r="L6" s="96"/>
      <c r="M6" s="96"/>
      <c r="N6" s="96"/>
      <c r="O6" s="96"/>
    </row>
    <row r="7" spans="2:37" ht="16.5" thickTop="1" thickBot="1" x14ac:dyDescent="0.3">
      <c r="B7" s="26">
        <v>2</v>
      </c>
      <c r="C7" s="96" t="s">
        <v>45</v>
      </c>
      <c r="D7" s="96"/>
      <c r="E7" s="96"/>
      <c r="F7" s="96"/>
      <c r="G7" s="96"/>
      <c r="H7" s="96"/>
      <c r="I7" s="96"/>
      <c r="J7" s="96"/>
      <c r="K7" s="96"/>
      <c r="L7" s="96"/>
      <c r="M7" s="96"/>
      <c r="N7" s="96"/>
      <c r="O7" s="96"/>
    </row>
    <row r="8" spans="2:37" ht="16.5" thickTop="1" thickBot="1" x14ac:dyDescent="0.3">
      <c r="B8" s="26">
        <v>3</v>
      </c>
      <c r="C8" s="96" t="s">
        <v>46</v>
      </c>
      <c r="D8" s="96"/>
      <c r="E8" s="96"/>
      <c r="F8" s="96"/>
      <c r="G8" s="96"/>
      <c r="H8" s="96"/>
      <c r="I8" s="96"/>
      <c r="J8" s="96"/>
      <c r="K8" s="96"/>
      <c r="L8" s="96"/>
      <c r="M8" s="96"/>
      <c r="N8" s="96"/>
      <c r="O8" s="96"/>
    </row>
    <row r="9" spans="2:37" ht="16.5" thickTop="1" thickBot="1" x14ac:dyDescent="0.3">
      <c r="B9" s="26">
        <v>3</v>
      </c>
      <c r="C9" s="106" t="s">
        <v>617</v>
      </c>
      <c r="D9" s="107"/>
      <c r="E9" s="107"/>
      <c r="F9" s="107"/>
      <c r="G9" s="107"/>
      <c r="H9" s="107"/>
      <c r="I9" s="107"/>
      <c r="J9" s="107"/>
      <c r="K9" s="107"/>
      <c r="L9" s="107"/>
      <c r="M9" s="107"/>
      <c r="N9" s="107"/>
      <c r="O9" s="108"/>
    </row>
    <row r="10" spans="2:37" ht="16.5" thickTop="1" thickBot="1" x14ac:dyDescent="0.3">
      <c r="B10" s="26">
        <v>4</v>
      </c>
      <c r="C10" s="106" t="s">
        <v>619</v>
      </c>
      <c r="D10" s="107"/>
      <c r="E10" s="107"/>
      <c r="F10" s="107"/>
      <c r="G10" s="107"/>
      <c r="H10" s="107"/>
      <c r="I10" s="107"/>
      <c r="J10" s="107"/>
      <c r="K10" s="107"/>
      <c r="L10" s="107"/>
      <c r="M10" s="107"/>
      <c r="N10" s="107"/>
      <c r="O10" s="108"/>
      <c r="T10" s="42"/>
    </row>
    <row r="11" spans="2:37" ht="33" customHeight="1" thickTop="1" thickBot="1" x14ac:dyDescent="0.3">
      <c r="B11" s="26">
        <v>3</v>
      </c>
      <c r="C11" s="96" t="s">
        <v>618</v>
      </c>
      <c r="D11" s="96"/>
      <c r="E11" s="96"/>
      <c r="F11" s="96"/>
      <c r="G11" s="96"/>
      <c r="H11" s="96"/>
      <c r="I11" s="96"/>
      <c r="J11" s="96"/>
      <c r="K11" s="96"/>
      <c r="L11" s="96"/>
      <c r="M11" s="96"/>
      <c r="N11" s="96"/>
      <c r="O11" s="96"/>
    </row>
    <row r="12" spans="2:37" ht="16.5" thickTop="1" thickBot="1" x14ac:dyDescent="0.3">
      <c r="B12" s="26">
        <v>4</v>
      </c>
      <c r="C12" s="109" t="s">
        <v>625</v>
      </c>
      <c r="D12" s="110"/>
      <c r="E12" s="110"/>
      <c r="F12" s="110"/>
      <c r="G12" s="110"/>
      <c r="H12" s="110"/>
      <c r="I12" s="110"/>
      <c r="J12" s="110"/>
      <c r="K12" s="110"/>
      <c r="L12" s="110"/>
      <c r="M12" s="110"/>
      <c r="N12" s="110"/>
      <c r="O12" s="111"/>
    </row>
    <row r="13" spans="2:37" ht="16.5" thickTop="1" thickBot="1" x14ac:dyDescent="0.3">
      <c r="B13" s="26">
        <v>4</v>
      </c>
      <c r="C13" s="96" t="s">
        <v>229</v>
      </c>
      <c r="D13" s="96"/>
      <c r="E13" s="96"/>
      <c r="F13" s="96"/>
      <c r="G13" s="96"/>
      <c r="H13" s="96"/>
      <c r="I13" s="96"/>
      <c r="J13" s="96"/>
      <c r="K13" s="96"/>
      <c r="L13" s="96"/>
      <c r="M13" s="96"/>
      <c r="N13" s="96"/>
      <c r="O13" s="96"/>
    </row>
    <row r="14" spans="2:37" ht="16.5" thickTop="1" thickBot="1" x14ac:dyDescent="0.3">
      <c r="B14" s="26">
        <v>5</v>
      </c>
      <c r="C14" s="106" t="s">
        <v>620</v>
      </c>
      <c r="D14" s="107"/>
      <c r="E14" s="107"/>
      <c r="F14" s="107"/>
      <c r="G14" s="107"/>
      <c r="H14" s="107"/>
      <c r="I14" s="107"/>
      <c r="J14" s="107"/>
      <c r="K14" s="107"/>
      <c r="L14" s="107"/>
      <c r="M14" s="107"/>
      <c r="N14" s="107"/>
      <c r="O14" s="108"/>
    </row>
    <row r="15" spans="2:37" ht="16.5" thickTop="1" thickBot="1" x14ac:dyDescent="0.3">
      <c r="B15" s="26">
        <v>5</v>
      </c>
      <c r="C15" s="109" t="s">
        <v>621</v>
      </c>
      <c r="D15" s="110"/>
      <c r="E15" s="110"/>
      <c r="F15" s="110"/>
      <c r="G15" s="110"/>
      <c r="H15" s="110"/>
      <c r="I15" s="110"/>
      <c r="J15" s="110"/>
      <c r="K15" s="110"/>
      <c r="L15" s="110"/>
      <c r="M15" s="110"/>
      <c r="N15" s="110"/>
      <c r="O15" s="111"/>
    </row>
    <row r="16" spans="2:37" ht="16.5" thickTop="1" thickBot="1" x14ac:dyDescent="0.3">
      <c r="B16" s="26">
        <v>5</v>
      </c>
      <c r="C16" s="109" t="s">
        <v>627</v>
      </c>
      <c r="D16" s="110"/>
      <c r="E16" s="110"/>
      <c r="F16" s="110"/>
      <c r="G16" s="110"/>
      <c r="H16" s="110"/>
      <c r="I16" s="110"/>
      <c r="J16" s="110"/>
      <c r="K16" s="110"/>
      <c r="L16" s="110"/>
      <c r="M16" s="110"/>
      <c r="N16" s="110"/>
      <c r="O16" s="111"/>
    </row>
    <row r="17" spans="2:15" ht="16.5" thickTop="1" thickBot="1" x14ac:dyDescent="0.3">
      <c r="B17" s="26">
        <v>5</v>
      </c>
      <c r="C17" s="109" t="s">
        <v>622</v>
      </c>
      <c r="D17" s="110"/>
      <c r="E17" s="110"/>
      <c r="F17" s="110"/>
      <c r="G17" s="110"/>
      <c r="H17" s="110"/>
      <c r="I17" s="110"/>
      <c r="J17" s="110"/>
      <c r="K17" s="110"/>
      <c r="L17" s="110"/>
      <c r="M17" s="110"/>
      <c r="N17" s="110"/>
      <c r="O17" s="111"/>
    </row>
    <row r="18" spans="2:15" ht="33" customHeight="1" thickTop="1" thickBot="1" x14ac:dyDescent="0.3">
      <c r="B18" s="26">
        <v>5</v>
      </c>
      <c r="C18" s="109" t="s">
        <v>626</v>
      </c>
      <c r="D18" s="110"/>
      <c r="E18" s="110"/>
      <c r="F18" s="110"/>
      <c r="G18" s="110"/>
      <c r="H18" s="110"/>
      <c r="I18" s="110"/>
      <c r="J18" s="110"/>
      <c r="K18" s="110"/>
      <c r="L18" s="110"/>
      <c r="M18" s="110"/>
      <c r="N18" s="110"/>
      <c r="O18" s="111"/>
    </row>
    <row r="19" spans="2:15" ht="16.5" thickTop="1" thickBot="1" x14ac:dyDescent="0.3">
      <c r="B19" s="26">
        <v>5</v>
      </c>
      <c r="C19" s="96" t="s">
        <v>48</v>
      </c>
      <c r="D19" s="96"/>
      <c r="E19" s="96"/>
      <c r="F19" s="96"/>
      <c r="G19" s="96"/>
      <c r="H19" s="96"/>
      <c r="I19" s="96"/>
      <c r="J19" s="96"/>
      <c r="K19" s="96"/>
      <c r="L19" s="96"/>
      <c r="M19" s="96"/>
      <c r="N19" s="96"/>
      <c r="O19" s="96"/>
    </row>
    <row r="20" spans="2:15" ht="16.5" thickTop="1" thickBot="1" x14ac:dyDescent="0.3">
      <c r="B20" s="26">
        <v>6</v>
      </c>
      <c r="C20" s="109" t="s">
        <v>628</v>
      </c>
      <c r="D20" s="110"/>
      <c r="E20" s="110"/>
      <c r="F20" s="110"/>
      <c r="G20" s="110"/>
      <c r="H20" s="110"/>
      <c r="I20" s="110"/>
      <c r="J20" s="110"/>
      <c r="K20" s="110"/>
      <c r="L20" s="110"/>
      <c r="M20" s="110"/>
      <c r="N20" s="110"/>
      <c r="O20" s="111"/>
    </row>
    <row r="21" spans="2:15" ht="16.5" customHeight="1" thickTop="1" thickBot="1" x14ac:dyDescent="0.3">
      <c r="B21" s="26">
        <v>4.9780219780219701</v>
      </c>
      <c r="C21" s="96" t="s">
        <v>47</v>
      </c>
      <c r="D21" s="96"/>
      <c r="E21" s="96"/>
      <c r="F21" s="96"/>
      <c r="G21" s="96"/>
      <c r="H21" s="96"/>
      <c r="I21" s="96"/>
      <c r="J21" s="96"/>
      <c r="K21" s="96"/>
      <c r="L21" s="96"/>
      <c r="M21" s="96"/>
      <c r="N21" s="96"/>
      <c r="O21" s="96"/>
    </row>
    <row r="22" spans="2:15" ht="16.5" customHeight="1" thickTop="1" thickBot="1" x14ac:dyDescent="0.3">
      <c r="B22" s="26">
        <v>6</v>
      </c>
      <c r="C22" s="96" t="s">
        <v>48</v>
      </c>
      <c r="D22" s="96"/>
      <c r="E22" s="96"/>
      <c r="F22" s="96"/>
      <c r="G22" s="96"/>
      <c r="H22" s="96"/>
      <c r="I22" s="96"/>
      <c r="J22" s="96"/>
      <c r="K22" s="96"/>
      <c r="L22" s="96"/>
      <c r="M22" s="96"/>
      <c r="N22" s="96"/>
      <c r="O22" s="96"/>
    </row>
    <row r="23" spans="2:15" ht="16.5" customHeight="1" thickTop="1" thickBot="1" x14ac:dyDescent="0.3">
      <c r="B23" s="26">
        <v>5.72527472527472</v>
      </c>
      <c r="C23" s="96" t="s">
        <v>629</v>
      </c>
      <c r="D23" s="96"/>
      <c r="E23" s="96"/>
      <c r="F23" s="96"/>
      <c r="G23" s="96"/>
      <c r="H23" s="96"/>
      <c r="I23" s="96"/>
      <c r="J23" s="96"/>
      <c r="K23" s="96"/>
      <c r="L23" s="96"/>
      <c r="M23" s="96"/>
      <c r="N23" s="96"/>
      <c r="O23" s="96"/>
    </row>
    <row r="24" spans="2:15" ht="16.5" customHeight="1" thickTop="1" thickBot="1" x14ac:dyDescent="0.3">
      <c r="B24" s="26">
        <v>7</v>
      </c>
      <c r="C24" s="96" t="s">
        <v>49</v>
      </c>
      <c r="D24" s="96"/>
      <c r="E24" s="96"/>
      <c r="F24" s="96"/>
      <c r="G24" s="96"/>
      <c r="H24" s="96"/>
      <c r="I24" s="96"/>
      <c r="J24" s="96"/>
      <c r="K24" s="96"/>
      <c r="L24" s="96"/>
      <c r="M24" s="96"/>
      <c r="N24" s="96"/>
      <c r="O24" s="96"/>
    </row>
    <row r="25" spans="2:15" ht="16.5" customHeight="1" thickTop="1" thickBot="1" x14ac:dyDescent="0.3">
      <c r="B25" s="26">
        <v>7</v>
      </c>
      <c r="C25" s="106" t="s">
        <v>50</v>
      </c>
      <c r="D25" s="107"/>
      <c r="E25" s="107"/>
      <c r="F25" s="107"/>
      <c r="G25" s="107"/>
      <c r="H25" s="107"/>
      <c r="I25" s="107"/>
      <c r="J25" s="107"/>
      <c r="K25" s="107"/>
      <c r="L25" s="107"/>
      <c r="M25" s="107"/>
      <c r="N25" s="107"/>
      <c r="O25" s="108"/>
    </row>
    <row r="26" spans="2:15" ht="16.5" customHeight="1" thickTop="1" thickBot="1" x14ac:dyDescent="0.3">
      <c r="B26" s="47">
        <v>8</v>
      </c>
      <c r="C26" s="106" t="s">
        <v>630</v>
      </c>
      <c r="D26" s="107"/>
      <c r="E26" s="107"/>
      <c r="F26" s="107"/>
      <c r="G26" s="107"/>
      <c r="H26" s="107"/>
      <c r="I26" s="107"/>
      <c r="J26" s="107"/>
      <c r="K26" s="107"/>
      <c r="L26" s="107"/>
      <c r="M26" s="107"/>
      <c r="N26" s="107"/>
      <c r="O26" s="108"/>
    </row>
    <row r="27" spans="2:15" ht="16.5" customHeight="1" thickTop="1" thickBot="1" x14ac:dyDescent="0.3">
      <c r="B27" s="47">
        <v>8</v>
      </c>
      <c r="C27" s="106" t="s">
        <v>51</v>
      </c>
      <c r="D27" s="107"/>
      <c r="E27" s="107"/>
      <c r="F27" s="107"/>
      <c r="G27" s="107"/>
      <c r="H27" s="107"/>
      <c r="I27" s="107"/>
      <c r="J27" s="107"/>
      <c r="K27" s="107"/>
      <c r="L27" s="107"/>
      <c r="M27" s="107"/>
      <c r="N27" s="107"/>
      <c r="O27" s="108"/>
    </row>
    <row r="28" spans="2:15" ht="16.5" customHeight="1" thickTop="1" thickBot="1" x14ac:dyDescent="0.3">
      <c r="B28" s="47">
        <v>9</v>
      </c>
      <c r="C28" s="116" t="s">
        <v>631</v>
      </c>
      <c r="D28" s="117"/>
      <c r="E28" s="117"/>
      <c r="F28" s="117"/>
      <c r="G28" s="117"/>
      <c r="H28" s="117"/>
      <c r="I28" s="117"/>
      <c r="J28" s="117"/>
      <c r="K28" s="117"/>
      <c r="L28" s="117"/>
      <c r="M28" s="117"/>
      <c r="N28" s="117"/>
      <c r="O28" s="118"/>
    </row>
    <row r="29" spans="2:15" ht="33.75" customHeight="1" thickTop="1" thickBot="1" x14ac:dyDescent="0.3">
      <c r="B29" s="47">
        <v>10</v>
      </c>
      <c r="C29" s="113" t="s">
        <v>632</v>
      </c>
      <c r="D29" s="114"/>
      <c r="E29" s="114"/>
      <c r="F29" s="114"/>
      <c r="G29" s="114"/>
      <c r="H29" s="114"/>
      <c r="I29" s="114"/>
      <c r="J29" s="114"/>
      <c r="K29" s="114"/>
      <c r="L29" s="114"/>
      <c r="M29" s="114"/>
      <c r="N29" s="114"/>
      <c r="O29" s="115"/>
    </row>
    <row r="30" spans="2:15" ht="16.5" customHeight="1" thickTop="1" thickBot="1" x14ac:dyDescent="0.3">
      <c r="B30" s="47">
        <v>10</v>
      </c>
      <c r="C30" s="113" t="s">
        <v>633</v>
      </c>
      <c r="D30" s="114"/>
      <c r="E30" s="114"/>
      <c r="F30" s="114"/>
      <c r="G30" s="114"/>
      <c r="H30" s="114"/>
      <c r="I30" s="114"/>
      <c r="J30" s="114"/>
      <c r="K30" s="114"/>
      <c r="L30" s="114"/>
      <c r="M30" s="114"/>
      <c r="N30" s="114"/>
      <c r="O30" s="115"/>
    </row>
    <row r="31" spans="2:15" ht="32.25" customHeight="1" thickTop="1" thickBot="1" x14ac:dyDescent="0.3">
      <c r="B31" s="47">
        <v>11</v>
      </c>
      <c r="C31" s="101" t="s">
        <v>634</v>
      </c>
      <c r="D31" s="102"/>
      <c r="E31" s="102"/>
      <c r="F31" s="102"/>
      <c r="G31" s="102"/>
      <c r="H31" s="102"/>
      <c r="I31" s="102"/>
      <c r="J31" s="102"/>
      <c r="K31" s="102"/>
      <c r="L31" s="102"/>
      <c r="M31" s="102"/>
      <c r="N31" s="102"/>
      <c r="O31" s="103"/>
    </row>
    <row r="32" spans="2:15" ht="16.5" customHeight="1" thickTop="1" thickBot="1" x14ac:dyDescent="0.3">
      <c r="B32" s="47">
        <v>15</v>
      </c>
      <c r="C32" s="104" t="s">
        <v>635</v>
      </c>
      <c r="D32" s="104"/>
      <c r="E32" s="104"/>
      <c r="F32" s="104"/>
      <c r="G32" s="104"/>
      <c r="H32" s="104"/>
      <c r="I32" s="104"/>
      <c r="J32" s="104"/>
      <c r="K32" s="104"/>
      <c r="L32" s="104"/>
      <c r="M32" s="104"/>
      <c r="N32" s="104"/>
      <c r="O32" s="105"/>
    </row>
    <row r="33" spans="2:15" ht="15" customHeight="1" thickTop="1" thickBot="1" x14ac:dyDescent="0.3">
      <c r="B33" s="97" t="s">
        <v>472</v>
      </c>
      <c r="C33" s="97"/>
      <c r="D33" s="97"/>
      <c r="E33" s="97"/>
      <c r="F33" s="97"/>
      <c r="G33" s="97"/>
      <c r="H33" s="97"/>
      <c r="I33" s="97"/>
      <c r="J33" s="97"/>
      <c r="K33" s="97"/>
      <c r="L33" s="97"/>
      <c r="M33" s="97"/>
      <c r="N33" s="97"/>
      <c r="O33" s="98"/>
    </row>
    <row r="34" spans="2:15" ht="15" customHeight="1" thickTop="1" thickBot="1" x14ac:dyDescent="0.3">
      <c r="B34" s="27">
        <v>0</v>
      </c>
      <c r="C34" s="113" t="s">
        <v>52</v>
      </c>
      <c r="D34" s="114"/>
      <c r="E34" s="114"/>
      <c r="F34" s="114"/>
      <c r="G34" s="114"/>
      <c r="H34" s="114"/>
      <c r="I34" s="114"/>
      <c r="J34" s="114"/>
      <c r="K34" s="114"/>
      <c r="L34" s="114"/>
      <c r="M34" s="114"/>
      <c r="N34" s="114"/>
      <c r="O34" s="115"/>
    </row>
    <row r="35" spans="2:15" ht="15" customHeight="1" thickTop="1" thickBot="1" x14ac:dyDescent="0.3">
      <c r="B35" s="27">
        <v>1</v>
      </c>
      <c r="C35" s="113" t="s">
        <v>53</v>
      </c>
      <c r="D35" s="114"/>
      <c r="E35" s="114"/>
      <c r="F35" s="114"/>
      <c r="G35" s="114"/>
      <c r="H35" s="114"/>
      <c r="I35" s="114"/>
      <c r="J35" s="114"/>
      <c r="K35" s="114"/>
      <c r="L35" s="114"/>
      <c r="M35" s="114"/>
      <c r="N35" s="114"/>
      <c r="O35" s="115"/>
    </row>
    <row r="36" spans="2:15" ht="16.5" thickTop="1" thickBot="1" x14ac:dyDescent="0.3">
      <c r="B36" s="27">
        <v>1</v>
      </c>
      <c r="C36" s="113" t="s">
        <v>54</v>
      </c>
      <c r="D36" s="114"/>
      <c r="E36" s="114"/>
      <c r="F36" s="114"/>
      <c r="G36" s="114"/>
      <c r="H36" s="114"/>
      <c r="I36" s="114"/>
      <c r="J36" s="114"/>
      <c r="K36" s="114"/>
      <c r="L36" s="114"/>
      <c r="M36" s="114"/>
      <c r="N36" s="114"/>
      <c r="O36" s="115"/>
    </row>
    <row r="37" spans="2:15" ht="16.5" thickTop="1" thickBot="1" x14ac:dyDescent="0.3">
      <c r="B37" s="27">
        <v>1</v>
      </c>
      <c r="C37" s="113" t="s">
        <v>55</v>
      </c>
      <c r="D37" s="114"/>
      <c r="E37" s="114"/>
      <c r="F37" s="114"/>
      <c r="G37" s="114"/>
      <c r="H37" s="114"/>
      <c r="I37" s="114"/>
      <c r="J37" s="114"/>
      <c r="K37" s="114"/>
      <c r="L37" s="114"/>
      <c r="M37" s="114"/>
      <c r="N37" s="114"/>
      <c r="O37" s="115"/>
    </row>
    <row r="38" spans="2:15" ht="15" customHeight="1" thickTop="1" thickBot="1" x14ac:dyDescent="0.3">
      <c r="B38" s="27">
        <v>2</v>
      </c>
      <c r="C38" s="113" t="s">
        <v>56</v>
      </c>
      <c r="D38" s="114"/>
      <c r="E38" s="114"/>
      <c r="F38" s="114"/>
      <c r="G38" s="114"/>
      <c r="H38" s="114"/>
      <c r="I38" s="114"/>
      <c r="J38" s="114"/>
      <c r="K38" s="114"/>
      <c r="L38" s="114"/>
      <c r="M38" s="114"/>
      <c r="N38" s="114"/>
      <c r="O38" s="115"/>
    </row>
    <row r="39" spans="2:15" ht="15" customHeight="1" thickTop="1" thickBot="1" x14ac:dyDescent="0.3">
      <c r="B39" s="27">
        <v>3</v>
      </c>
      <c r="C39" s="113" t="s">
        <v>57</v>
      </c>
      <c r="D39" s="114"/>
      <c r="E39" s="114"/>
      <c r="F39" s="114"/>
      <c r="G39" s="114"/>
      <c r="H39" s="114"/>
      <c r="I39" s="114"/>
      <c r="J39" s="114"/>
      <c r="K39" s="114"/>
      <c r="L39" s="114"/>
      <c r="M39" s="114"/>
      <c r="N39" s="114"/>
      <c r="O39" s="115"/>
    </row>
    <row r="40" spans="2:15" ht="15" customHeight="1" thickTop="1" thickBot="1" x14ac:dyDescent="0.3">
      <c r="B40" s="48">
        <v>4</v>
      </c>
      <c r="C40" s="113" t="s">
        <v>58</v>
      </c>
      <c r="D40" s="114"/>
      <c r="E40" s="114"/>
      <c r="F40" s="114"/>
      <c r="G40" s="114"/>
      <c r="H40" s="114"/>
      <c r="I40" s="114"/>
      <c r="J40" s="114"/>
      <c r="K40" s="114"/>
      <c r="L40" s="114"/>
      <c r="M40" s="114"/>
      <c r="N40" s="114"/>
      <c r="O40" s="115"/>
    </row>
    <row r="41" spans="2:15" ht="15" customHeight="1" thickTop="1" thickBot="1" x14ac:dyDescent="0.3">
      <c r="B41" s="123" t="s">
        <v>473</v>
      </c>
      <c r="C41" s="123"/>
      <c r="D41" s="123"/>
      <c r="E41" s="123"/>
      <c r="F41" s="123"/>
      <c r="G41" s="123"/>
      <c r="H41" s="123"/>
      <c r="I41" s="123"/>
      <c r="J41" s="123"/>
      <c r="K41" s="123"/>
      <c r="L41" s="123"/>
      <c r="M41" s="123"/>
      <c r="N41" s="123"/>
      <c r="O41" s="124"/>
    </row>
    <row r="42" spans="2:15" ht="15" customHeight="1" thickTop="1" thickBot="1" x14ac:dyDescent="0.3">
      <c r="B42" s="27">
        <v>0</v>
      </c>
      <c r="C42" s="125" t="s">
        <v>63</v>
      </c>
      <c r="D42" s="126"/>
      <c r="E42" s="126"/>
      <c r="F42" s="126"/>
      <c r="G42" s="126"/>
      <c r="H42" s="126"/>
      <c r="I42" s="126"/>
      <c r="J42" s="126"/>
      <c r="K42" s="126"/>
      <c r="L42" s="126"/>
      <c r="M42" s="126"/>
      <c r="N42" s="126"/>
      <c r="O42" s="127"/>
    </row>
    <row r="43" spans="2:15" ht="29.25" customHeight="1" thickTop="1" thickBot="1" x14ac:dyDescent="0.3">
      <c r="B43" s="27">
        <v>0</v>
      </c>
      <c r="C43" s="125" t="s">
        <v>636</v>
      </c>
      <c r="D43" s="126"/>
      <c r="E43" s="126"/>
      <c r="F43" s="126"/>
      <c r="G43" s="126"/>
      <c r="H43" s="126"/>
      <c r="I43" s="126"/>
      <c r="J43" s="126"/>
      <c r="K43" s="126"/>
      <c r="L43" s="126"/>
      <c r="M43" s="126"/>
      <c r="N43" s="126"/>
      <c r="O43" s="127"/>
    </row>
    <row r="44" spans="2:15" ht="15" customHeight="1" thickTop="1" thickBot="1" x14ac:dyDescent="0.3">
      <c r="B44" s="27">
        <v>0</v>
      </c>
      <c r="C44" s="128" t="s">
        <v>59</v>
      </c>
      <c r="D44" s="129"/>
      <c r="E44" s="129"/>
      <c r="F44" s="129"/>
      <c r="G44" s="129"/>
      <c r="H44" s="129"/>
      <c r="I44" s="129"/>
      <c r="J44" s="129"/>
      <c r="K44" s="129"/>
      <c r="L44" s="129"/>
      <c r="M44" s="129"/>
      <c r="N44" s="129"/>
      <c r="O44" s="130"/>
    </row>
    <row r="45" spans="2:15" ht="15" customHeight="1" thickTop="1" thickBot="1" x14ac:dyDescent="0.3">
      <c r="B45" s="27">
        <v>1</v>
      </c>
      <c r="C45" s="128" t="s">
        <v>64</v>
      </c>
      <c r="D45" s="129"/>
      <c r="E45" s="129"/>
      <c r="F45" s="129"/>
      <c r="G45" s="129"/>
      <c r="H45" s="129"/>
      <c r="I45" s="129"/>
      <c r="J45" s="129"/>
      <c r="K45" s="129"/>
      <c r="L45" s="129"/>
      <c r="M45" s="129"/>
      <c r="N45" s="129"/>
      <c r="O45" s="130"/>
    </row>
    <row r="46" spans="2:15" ht="15" customHeight="1" thickTop="1" thickBot="1" x14ac:dyDescent="0.3">
      <c r="B46" s="27">
        <v>1</v>
      </c>
      <c r="C46" s="128" t="s">
        <v>60</v>
      </c>
      <c r="D46" s="129"/>
      <c r="E46" s="129"/>
      <c r="F46" s="129"/>
      <c r="G46" s="129"/>
      <c r="H46" s="129"/>
      <c r="I46" s="129"/>
      <c r="J46" s="129"/>
      <c r="K46" s="129"/>
      <c r="L46" s="129"/>
      <c r="M46" s="129"/>
      <c r="N46" s="129"/>
      <c r="O46" s="130"/>
    </row>
    <row r="47" spans="2:15" ht="15" customHeight="1" thickTop="1" thickBot="1" x14ac:dyDescent="0.3">
      <c r="B47" s="27">
        <v>1</v>
      </c>
      <c r="C47" s="128" t="s">
        <v>74</v>
      </c>
      <c r="D47" s="129"/>
      <c r="E47" s="129"/>
      <c r="F47" s="129"/>
      <c r="G47" s="129"/>
      <c r="H47" s="129"/>
      <c r="I47" s="129"/>
      <c r="J47" s="129"/>
      <c r="K47" s="129"/>
      <c r="L47" s="129"/>
      <c r="M47" s="129"/>
      <c r="N47" s="129"/>
      <c r="O47" s="130"/>
    </row>
    <row r="48" spans="2:15" ht="15" customHeight="1" thickTop="1" thickBot="1" x14ac:dyDescent="0.3">
      <c r="B48" s="27">
        <v>1</v>
      </c>
      <c r="C48" s="128" t="s">
        <v>61</v>
      </c>
      <c r="D48" s="129"/>
      <c r="E48" s="129"/>
      <c r="F48" s="129"/>
      <c r="G48" s="129"/>
      <c r="H48" s="129"/>
      <c r="I48" s="129"/>
      <c r="J48" s="129"/>
      <c r="K48" s="129"/>
      <c r="L48" s="129"/>
      <c r="M48" s="129"/>
      <c r="N48" s="129"/>
      <c r="O48" s="130"/>
    </row>
    <row r="49" spans="2:15" ht="30" customHeight="1" thickTop="1" thickBot="1" x14ac:dyDescent="0.3">
      <c r="B49" s="27">
        <v>1</v>
      </c>
      <c r="C49" s="125" t="s">
        <v>637</v>
      </c>
      <c r="D49" s="126"/>
      <c r="E49" s="126"/>
      <c r="F49" s="126"/>
      <c r="G49" s="126"/>
      <c r="H49" s="126"/>
      <c r="I49" s="126"/>
      <c r="J49" s="126"/>
      <c r="K49" s="126"/>
      <c r="L49" s="126"/>
      <c r="M49" s="126"/>
      <c r="N49" s="126"/>
      <c r="O49" s="127"/>
    </row>
    <row r="50" spans="2:15" ht="15" customHeight="1" thickTop="1" thickBot="1" x14ac:dyDescent="0.3">
      <c r="B50" s="27">
        <v>1</v>
      </c>
      <c r="C50" s="120" t="s">
        <v>62</v>
      </c>
      <c r="D50" s="121"/>
      <c r="E50" s="121"/>
      <c r="F50" s="121"/>
      <c r="G50" s="121"/>
      <c r="H50" s="121"/>
      <c r="I50" s="121"/>
      <c r="J50" s="121"/>
      <c r="K50" s="121"/>
      <c r="L50" s="121"/>
      <c r="M50" s="121"/>
      <c r="N50" s="121"/>
      <c r="O50" s="122"/>
    </row>
    <row r="51" spans="2:15" ht="27.75" customHeight="1" thickTop="1" thickBot="1" x14ac:dyDescent="0.3">
      <c r="B51" s="27">
        <v>2</v>
      </c>
      <c r="C51" s="120" t="s">
        <v>638</v>
      </c>
      <c r="D51" s="121"/>
      <c r="E51" s="121"/>
      <c r="F51" s="121"/>
      <c r="G51" s="121"/>
      <c r="H51" s="121"/>
      <c r="I51" s="121"/>
      <c r="J51" s="121"/>
      <c r="K51" s="121"/>
      <c r="L51" s="121"/>
      <c r="M51" s="121"/>
      <c r="N51" s="121"/>
      <c r="O51" s="122"/>
    </row>
    <row r="52" spans="2:15" ht="30" customHeight="1" thickTop="1" thickBot="1" x14ac:dyDescent="0.3">
      <c r="B52" s="27">
        <v>3</v>
      </c>
      <c r="C52" s="120" t="s">
        <v>639</v>
      </c>
      <c r="D52" s="121"/>
      <c r="E52" s="121"/>
      <c r="F52" s="121"/>
      <c r="G52" s="121"/>
      <c r="H52" s="121"/>
      <c r="I52" s="121"/>
      <c r="J52" s="121"/>
      <c r="K52" s="121"/>
      <c r="L52" s="121"/>
      <c r="M52" s="121"/>
      <c r="N52" s="121"/>
      <c r="O52" s="122"/>
    </row>
    <row r="53" spans="2:15" ht="31.5" customHeight="1" thickTop="1" thickBot="1" x14ac:dyDescent="0.3">
      <c r="B53" s="27">
        <v>5</v>
      </c>
      <c r="C53" s="120" t="s">
        <v>640</v>
      </c>
      <c r="D53" s="121"/>
      <c r="E53" s="121"/>
      <c r="F53" s="121"/>
      <c r="G53" s="121"/>
      <c r="H53" s="121"/>
      <c r="I53" s="121"/>
      <c r="J53" s="121"/>
      <c r="K53" s="121"/>
      <c r="L53" s="121"/>
      <c r="M53" s="121"/>
      <c r="N53" s="121"/>
      <c r="O53" s="122"/>
    </row>
    <row r="54" spans="2:15" ht="17.25" thickTop="1" thickBot="1" x14ac:dyDescent="0.3">
      <c r="B54" s="97" t="s">
        <v>476</v>
      </c>
      <c r="C54" s="97"/>
      <c r="D54" s="97"/>
      <c r="E54" s="97"/>
      <c r="F54" s="97"/>
      <c r="G54" s="97"/>
      <c r="H54" s="97"/>
      <c r="I54" s="97"/>
      <c r="J54" s="97"/>
      <c r="K54" s="97"/>
      <c r="L54" s="97"/>
      <c r="M54" s="97"/>
      <c r="N54" s="97"/>
      <c r="O54" s="98"/>
    </row>
    <row r="55" spans="2:15" ht="16.5" thickTop="1" thickBot="1" x14ac:dyDescent="0.3">
      <c r="B55" s="27">
        <v>0</v>
      </c>
      <c r="C55" s="113" t="s">
        <v>75</v>
      </c>
      <c r="D55" s="114"/>
      <c r="E55" s="114"/>
      <c r="F55" s="114"/>
      <c r="G55" s="114"/>
      <c r="H55" s="114"/>
      <c r="I55" s="114"/>
      <c r="J55" s="114"/>
      <c r="K55" s="114"/>
      <c r="L55" s="114"/>
      <c r="M55" s="114"/>
      <c r="N55" s="114"/>
      <c r="O55" s="115"/>
    </row>
    <row r="56" spans="2:15" ht="16.5" thickTop="1" thickBot="1" x14ac:dyDescent="0.3">
      <c r="B56" s="27">
        <v>1</v>
      </c>
      <c r="C56" s="113" t="s">
        <v>76</v>
      </c>
      <c r="D56" s="114"/>
      <c r="E56" s="114"/>
      <c r="F56" s="114"/>
      <c r="G56" s="114"/>
      <c r="H56" s="114"/>
      <c r="I56" s="114"/>
      <c r="J56" s="114"/>
      <c r="K56" s="114"/>
      <c r="L56" s="114"/>
      <c r="M56" s="114"/>
      <c r="N56" s="114"/>
      <c r="O56" s="115"/>
    </row>
    <row r="57" spans="2:15" ht="16.5" thickTop="1" thickBot="1" x14ac:dyDescent="0.3">
      <c r="B57" s="27">
        <v>1</v>
      </c>
      <c r="C57" s="113" t="s">
        <v>77</v>
      </c>
      <c r="D57" s="114"/>
      <c r="E57" s="114"/>
      <c r="F57" s="114"/>
      <c r="G57" s="114"/>
      <c r="H57" s="114"/>
      <c r="I57" s="114"/>
      <c r="J57" s="114"/>
      <c r="K57" s="114"/>
      <c r="L57" s="114"/>
      <c r="M57" s="114"/>
      <c r="N57" s="114"/>
      <c r="O57" s="115"/>
    </row>
    <row r="58" spans="2:15" ht="16.5" thickTop="1" thickBot="1" x14ac:dyDescent="0.3">
      <c r="B58" s="27">
        <v>1</v>
      </c>
      <c r="C58" s="113" t="s">
        <v>65</v>
      </c>
      <c r="D58" s="114"/>
      <c r="E58" s="114"/>
      <c r="F58" s="114"/>
      <c r="G58" s="114"/>
      <c r="H58" s="114"/>
      <c r="I58" s="114"/>
      <c r="J58" s="114"/>
      <c r="K58" s="114"/>
      <c r="L58" s="114"/>
      <c r="M58" s="114"/>
      <c r="N58" s="114"/>
      <c r="O58" s="115"/>
    </row>
    <row r="59" spans="2:15" ht="16.5" thickTop="1" thickBot="1" x14ac:dyDescent="0.3">
      <c r="B59" s="27">
        <v>1</v>
      </c>
      <c r="C59" s="113" t="s">
        <v>66</v>
      </c>
      <c r="D59" s="114"/>
      <c r="E59" s="114"/>
      <c r="F59" s="114"/>
      <c r="G59" s="114"/>
      <c r="H59" s="114"/>
      <c r="I59" s="114"/>
      <c r="J59" s="114"/>
      <c r="K59" s="114"/>
      <c r="L59" s="114"/>
      <c r="M59" s="114"/>
      <c r="N59" s="114"/>
      <c r="O59" s="115"/>
    </row>
    <row r="60" spans="2:15" ht="33" customHeight="1" thickTop="1" thickBot="1" x14ac:dyDescent="0.3">
      <c r="B60" s="27">
        <v>1</v>
      </c>
      <c r="C60" s="113" t="s">
        <v>234</v>
      </c>
      <c r="D60" s="114"/>
      <c r="E60" s="114"/>
      <c r="F60" s="114"/>
      <c r="G60" s="114"/>
      <c r="H60" s="114"/>
      <c r="I60" s="114"/>
      <c r="J60" s="114"/>
      <c r="K60" s="114"/>
      <c r="L60" s="114"/>
      <c r="M60" s="114"/>
      <c r="N60" s="114"/>
      <c r="O60" s="115"/>
    </row>
    <row r="61" spans="2:15" ht="16.5" thickTop="1" thickBot="1" x14ac:dyDescent="0.3">
      <c r="B61" s="27">
        <v>1</v>
      </c>
      <c r="C61" s="113" t="s">
        <v>67</v>
      </c>
      <c r="D61" s="114"/>
      <c r="E61" s="114"/>
      <c r="F61" s="114"/>
      <c r="G61" s="114"/>
      <c r="H61" s="114"/>
      <c r="I61" s="114"/>
      <c r="J61" s="114"/>
      <c r="K61" s="114"/>
      <c r="L61" s="114"/>
      <c r="M61" s="114"/>
      <c r="N61" s="114"/>
      <c r="O61" s="115"/>
    </row>
    <row r="62" spans="2:15" ht="16.5" thickTop="1" thickBot="1" x14ac:dyDescent="0.3">
      <c r="B62" s="27">
        <v>1</v>
      </c>
      <c r="C62" s="113" t="s">
        <v>68</v>
      </c>
      <c r="D62" s="114"/>
      <c r="E62" s="114"/>
      <c r="F62" s="114"/>
      <c r="G62" s="114"/>
      <c r="H62" s="114"/>
      <c r="I62" s="114"/>
      <c r="J62" s="114"/>
      <c r="K62" s="114"/>
      <c r="L62" s="114"/>
      <c r="M62" s="114"/>
      <c r="N62" s="114"/>
      <c r="O62" s="115"/>
    </row>
    <row r="63" spans="2:15" ht="16.5" thickTop="1" thickBot="1" x14ac:dyDescent="0.3">
      <c r="B63" s="27">
        <v>2</v>
      </c>
      <c r="C63" s="113" t="s">
        <v>78</v>
      </c>
      <c r="D63" s="114"/>
      <c r="E63" s="114"/>
      <c r="F63" s="114"/>
      <c r="G63" s="114"/>
      <c r="H63" s="114"/>
      <c r="I63" s="114"/>
      <c r="J63" s="114"/>
      <c r="K63" s="114"/>
      <c r="L63" s="114"/>
      <c r="M63" s="114"/>
      <c r="N63" s="114"/>
      <c r="O63" s="115"/>
    </row>
    <row r="64" spans="2:15" ht="16.5" thickTop="1" thickBot="1" x14ac:dyDescent="0.3">
      <c r="B64" s="27">
        <v>3</v>
      </c>
      <c r="C64" s="113" t="s">
        <v>79</v>
      </c>
      <c r="D64" s="114"/>
      <c r="E64" s="114"/>
      <c r="F64" s="114"/>
      <c r="G64" s="114"/>
      <c r="H64" s="114"/>
      <c r="I64" s="114"/>
      <c r="J64" s="114"/>
      <c r="K64" s="114"/>
      <c r="L64" s="114"/>
      <c r="M64" s="114"/>
      <c r="N64" s="114"/>
      <c r="O64" s="115"/>
    </row>
    <row r="65" spans="2:15" ht="16.5" thickTop="1" thickBot="1" x14ac:dyDescent="0.3">
      <c r="B65" s="27">
        <v>3</v>
      </c>
      <c r="C65" s="113" t="s">
        <v>69</v>
      </c>
      <c r="D65" s="114"/>
      <c r="E65" s="114"/>
      <c r="F65" s="114"/>
      <c r="G65" s="114"/>
      <c r="H65" s="114"/>
      <c r="I65" s="114"/>
      <c r="J65" s="114"/>
      <c r="K65" s="114"/>
      <c r="L65" s="114"/>
      <c r="M65" s="114"/>
      <c r="N65" s="114"/>
      <c r="O65" s="115"/>
    </row>
    <row r="66" spans="2:15" ht="16.5" thickTop="1" thickBot="1" x14ac:dyDescent="0.3">
      <c r="B66" s="27">
        <v>3</v>
      </c>
      <c r="C66" s="113" t="s">
        <v>70</v>
      </c>
      <c r="D66" s="114"/>
      <c r="E66" s="114"/>
      <c r="F66" s="114"/>
      <c r="G66" s="114"/>
      <c r="H66" s="114"/>
      <c r="I66" s="114"/>
      <c r="J66" s="114"/>
      <c r="K66" s="114"/>
      <c r="L66" s="114"/>
      <c r="M66" s="114"/>
      <c r="N66" s="114"/>
      <c r="O66" s="115"/>
    </row>
    <row r="67" spans="2:15" ht="16.5" thickTop="1" thickBot="1" x14ac:dyDescent="0.3">
      <c r="B67" s="27">
        <v>3</v>
      </c>
      <c r="C67" s="112" t="s">
        <v>71</v>
      </c>
      <c r="D67" s="112"/>
      <c r="E67" s="112"/>
      <c r="F67" s="112"/>
      <c r="G67" s="112"/>
      <c r="H67" s="112"/>
      <c r="I67" s="112"/>
      <c r="J67" s="112"/>
      <c r="K67" s="112"/>
      <c r="L67" s="112"/>
      <c r="M67" s="112"/>
      <c r="N67" s="112"/>
      <c r="O67" s="112"/>
    </row>
    <row r="68" spans="2:15" ht="16.5" thickTop="1" thickBot="1" x14ac:dyDescent="0.3">
      <c r="B68" s="27">
        <v>4</v>
      </c>
      <c r="C68" s="112" t="s">
        <v>80</v>
      </c>
      <c r="D68" s="112"/>
      <c r="E68" s="112"/>
      <c r="F68" s="112"/>
      <c r="G68" s="112"/>
      <c r="H68" s="112"/>
      <c r="I68" s="112"/>
      <c r="J68" s="112"/>
      <c r="K68" s="112"/>
      <c r="L68" s="112"/>
      <c r="M68" s="112"/>
      <c r="N68" s="112"/>
      <c r="O68" s="112"/>
    </row>
    <row r="69" spans="2:15" ht="16.5" thickTop="1" thickBot="1" x14ac:dyDescent="0.3">
      <c r="B69" s="27">
        <v>4</v>
      </c>
      <c r="C69" s="112" t="s">
        <v>72</v>
      </c>
      <c r="D69" s="112"/>
      <c r="E69" s="112"/>
      <c r="F69" s="112"/>
      <c r="G69" s="112"/>
      <c r="H69" s="112"/>
      <c r="I69" s="112"/>
      <c r="J69" s="112"/>
      <c r="K69" s="112"/>
      <c r="L69" s="112"/>
      <c r="M69" s="112"/>
      <c r="N69" s="112"/>
      <c r="O69" s="112"/>
    </row>
    <row r="70" spans="2:15" ht="16.5" thickTop="1" thickBot="1" x14ac:dyDescent="0.3">
      <c r="B70" s="27">
        <v>4</v>
      </c>
      <c r="C70" s="112" t="s">
        <v>73</v>
      </c>
      <c r="D70" s="112"/>
      <c r="E70" s="112"/>
      <c r="F70" s="112"/>
      <c r="G70" s="112"/>
      <c r="H70" s="112"/>
      <c r="I70" s="112"/>
      <c r="J70" s="112"/>
      <c r="K70" s="112"/>
      <c r="L70" s="112"/>
      <c r="M70" s="112"/>
      <c r="N70" s="112"/>
      <c r="O70" s="112"/>
    </row>
    <row r="71" spans="2:15" ht="16.5" thickTop="1" thickBot="1" x14ac:dyDescent="0.3">
      <c r="B71" s="27">
        <v>6</v>
      </c>
      <c r="C71" s="112" t="s">
        <v>81</v>
      </c>
      <c r="D71" s="112"/>
      <c r="E71" s="112"/>
      <c r="F71" s="112"/>
      <c r="G71" s="112"/>
      <c r="H71" s="112"/>
      <c r="I71" s="112"/>
      <c r="J71" s="112"/>
      <c r="K71" s="112"/>
      <c r="L71" s="112"/>
      <c r="M71" s="112"/>
      <c r="N71" s="112"/>
      <c r="O71" s="112"/>
    </row>
    <row r="72" spans="2:15" ht="16.5" thickTop="1" thickBot="1" x14ac:dyDescent="0.3">
      <c r="B72" s="27">
        <v>8</v>
      </c>
      <c r="C72" s="112" t="s">
        <v>82</v>
      </c>
      <c r="D72" s="112"/>
      <c r="E72" s="112"/>
      <c r="F72" s="112"/>
      <c r="G72" s="112"/>
      <c r="H72" s="112"/>
      <c r="I72" s="112"/>
      <c r="J72" s="112"/>
      <c r="K72" s="112"/>
      <c r="L72" s="112"/>
      <c r="M72" s="112"/>
      <c r="N72" s="112"/>
      <c r="O72" s="112"/>
    </row>
    <row r="73" spans="2:15" ht="16.5" thickTop="1" thickBot="1" x14ac:dyDescent="0.3">
      <c r="B73" s="99" t="s">
        <v>478</v>
      </c>
      <c r="C73" s="99"/>
      <c r="D73" s="99"/>
      <c r="E73" s="99"/>
      <c r="F73" s="99"/>
      <c r="G73" s="99"/>
      <c r="H73" s="99"/>
      <c r="I73" s="99"/>
      <c r="J73" s="99"/>
      <c r="K73" s="99"/>
      <c r="L73" s="99"/>
      <c r="M73" s="99"/>
      <c r="N73" s="99"/>
      <c r="O73" s="100"/>
    </row>
    <row r="74" spans="2:15" ht="16.5" thickTop="1" thickBot="1" x14ac:dyDescent="0.3">
      <c r="B74" s="27">
        <v>0</v>
      </c>
      <c r="C74" s="119" t="s">
        <v>84</v>
      </c>
      <c r="D74" s="119"/>
      <c r="E74" s="119"/>
      <c r="F74" s="119"/>
      <c r="G74" s="119"/>
      <c r="H74" s="119"/>
      <c r="I74" s="119"/>
      <c r="J74" s="119"/>
      <c r="K74" s="119"/>
      <c r="L74" s="119"/>
      <c r="M74" s="119"/>
      <c r="N74" s="119"/>
      <c r="O74" s="119"/>
    </row>
    <row r="75" spans="2:15" ht="16.5" thickTop="1" thickBot="1" x14ac:dyDescent="0.3">
      <c r="B75" s="27">
        <v>0</v>
      </c>
      <c r="C75" s="119" t="s">
        <v>85</v>
      </c>
      <c r="D75" s="119"/>
      <c r="E75" s="119"/>
      <c r="F75" s="119"/>
      <c r="G75" s="119"/>
      <c r="H75" s="119"/>
      <c r="I75" s="119"/>
      <c r="J75" s="119"/>
      <c r="K75" s="119"/>
      <c r="L75" s="119"/>
      <c r="M75" s="119"/>
      <c r="N75" s="119"/>
      <c r="O75" s="119"/>
    </row>
    <row r="76" spans="2:15" ht="16.5" thickTop="1" thickBot="1" x14ac:dyDescent="0.3">
      <c r="B76" s="27">
        <v>0</v>
      </c>
      <c r="C76" s="119" t="s">
        <v>83</v>
      </c>
      <c r="D76" s="119"/>
      <c r="E76" s="119"/>
      <c r="F76" s="119"/>
      <c r="G76" s="119"/>
      <c r="H76" s="119"/>
      <c r="I76" s="119"/>
      <c r="J76" s="119"/>
      <c r="K76" s="119"/>
      <c r="L76" s="119"/>
      <c r="M76" s="119"/>
      <c r="N76" s="119"/>
      <c r="O76" s="119"/>
    </row>
    <row r="77" spans="2:15" ht="16.5" thickTop="1" thickBot="1" x14ac:dyDescent="0.3">
      <c r="B77" s="27">
        <v>1</v>
      </c>
      <c r="C77" s="119" t="s">
        <v>86</v>
      </c>
      <c r="D77" s="119"/>
      <c r="E77" s="119"/>
      <c r="F77" s="119"/>
      <c r="G77" s="119"/>
      <c r="H77" s="119"/>
      <c r="I77" s="119"/>
      <c r="J77" s="119"/>
      <c r="K77" s="119"/>
      <c r="L77" s="119"/>
      <c r="M77" s="119"/>
      <c r="N77" s="119"/>
      <c r="O77" s="119"/>
    </row>
    <row r="78" spans="2:15" ht="16.5" thickTop="1" thickBot="1" x14ac:dyDescent="0.3">
      <c r="B78" s="27">
        <v>1</v>
      </c>
      <c r="C78" s="119" t="s">
        <v>87</v>
      </c>
      <c r="D78" s="119"/>
      <c r="E78" s="119"/>
      <c r="F78" s="119"/>
      <c r="G78" s="119"/>
      <c r="H78" s="119"/>
      <c r="I78" s="119"/>
      <c r="J78" s="119"/>
      <c r="K78" s="119"/>
      <c r="L78" s="119"/>
      <c r="M78" s="119"/>
      <c r="N78" s="119"/>
      <c r="O78" s="119"/>
    </row>
    <row r="79" spans="2:15" ht="16.5" thickTop="1" thickBot="1" x14ac:dyDescent="0.3">
      <c r="B79" s="27">
        <v>2</v>
      </c>
      <c r="C79" s="119" t="s">
        <v>88</v>
      </c>
      <c r="D79" s="119"/>
      <c r="E79" s="119"/>
      <c r="F79" s="119"/>
      <c r="G79" s="119"/>
      <c r="H79" s="119"/>
      <c r="I79" s="119"/>
      <c r="J79" s="119"/>
      <c r="K79" s="119"/>
      <c r="L79" s="119"/>
      <c r="M79" s="119"/>
      <c r="N79" s="119"/>
      <c r="O79" s="119"/>
    </row>
    <row r="80" spans="2:15" ht="16.5" thickTop="1" thickBot="1" x14ac:dyDescent="0.3">
      <c r="B80" s="27">
        <v>3</v>
      </c>
      <c r="C80" s="119" t="s">
        <v>89</v>
      </c>
      <c r="D80" s="119"/>
      <c r="E80" s="119"/>
      <c r="F80" s="119"/>
      <c r="G80" s="119"/>
      <c r="H80" s="119"/>
      <c r="I80" s="119"/>
      <c r="J80" s="119"/>
      <c r="K80" s="119"/>
      <c r="L80" s="119"/>
      <c r="M80" s="119"/>
      <c r="N80" s="119"/>
      <c r="O80" s="119"/>
    </row>
    <row r="81" ht="15.75" thickTop="1" x14ac:dyDescent="0.25"/>
  </sheetData>
  <mergeCells count="79">
    <mergeCell ref="C34:O34"/>
    <mergeCell ref="C35:O35"/>
    <mergeCell ref="C36:O36"/>
    <mergeCell ref="C37:O37"/>
    <mergeCell ref="C38:O38"/>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77:O77"/>
    <mergeCell ref="C66:O66"/>
    <mergeCell ref="C67:O67"/>
    <mergeCell ref="C68:O68"/>
    <mergeCell ref="C69:O69"/>
    <mergeCell ref="C70:O70"/>
    <mergeCell ref="C71:O71"/>
    <mergeCell ref="C72:O72"/>
    <mergeCell ref="C74:O74"/>
    <mergeCell ref="C75:O75"/>
    <mergeCell ref="C76:O76"/>
    <mergeCell ref="C8:O8"/>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19:O19"/>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13:O13"/>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48" t="s">
        <v>90</v>
      </c>
      <c r="C2" s="148"/>
      <c r="D2" s="148"/>
      <c r="E2" s="148"/>
      <c r="F2" s="148"/>
      <c r="G2" s="148"/>
      <c r="H2" s="148"/>
      <c r="I2" s="148"/>
      <c r="J2" s="148"/>
      <c r="K2" s="148"/>
      <c r="L2" s="148"/>
      <c r="M2" s="148"/>
      <c r="N2" s="149"/>
    </row>
    <row r="3" spans="2:37" ht="16.5" thickTop="1" thickBot="1" x14ac:dyDescent="0.3">
      <c r="B3" s="26">
        <v>0</v>
      </c>
      <c r="C3" s="50" t="s">
        <v>641</v>
      </c>
      <c r="D3" s="50"/>
      <c r="E3" s="50"/>
      <c r="F3" s="50"/>
      <c r="G3" s="50"/>
      <c r="H3" s="50"/>
      <c r="I3" s="50"/>
      <c r="J3" s="50"/>
      <c r="K3" s="50"/>
      <c r="L3" s="50"/>
      <c r="M3" s="50"/>
      <c r="N3" s="50"/>
    </row>
    <row r="4" spans="2:37" ht="16.5" thickTop="1" thickBot="1" x14ac:dyDescent="0.3">
      <c r="B4" s="26">
        <v>0</v>
      </c>
      <c r="C4" s="132" t="s">
        <v>94</v>
      </c>
      <c r="D4" s="133"/>
      <c r="E4" s="133"/>
      <c r="F4" s="133"/>
      <c r="G4" s="133"/>
      <c r="H4" s="133"/>
      <c r="I4" s="133"/>
      <c r="J4" s="133"/>
      <c r="K4" s="133"/>
      <c r="L4" s="133"/>
      <c r="M4" s="133"/>
      <c r="N4" s="134"/>
      <c r="AK4">
        <v>6</v>
      </c>
    </row>
    <row r="5" spans="2:37" ht="16.5" thickTop="1" thickBot="1" x14ac:dyDescent="0.3">
      <c r="B5" s="26">
        <v>1</v>
      </c>
      <c r="C5" s="132" t="s">
        <v>95</v>
      </c>
      <c r="D5" s="133"/>
      <c r="E5" s="133"/>
      <c r="F5" s="133"/>
      <c r="G5" s="133"/>
      <c r="H5" s="133"/>
      <c r="I5" s="133"/>
      <c r="J5" s="133"/>
      <c r="K5" s="133"/>
      <c r="L5" s="133"/>
      <c r="M5" s="133"/>
      <c r="N5" s="134"/>
    </row>
    <row r="6" spans="2:37" ht="31.5" customHeight="1" thickTop="1" thickBot="1" x14ac:dyDescent="0.3">
      <c r="B6" s="26">
        <v>1</v>
      </c>
      <c r="C6" s="152" t="s">
        <v>642</v>
      </c>
      <c r="D6" s="153"/>
      <c r="E6" s="153"/>
      <c r="F6" s="153"/>
      <c r="G6" s="153"/>
      <c r="H6" s="153"/>
      <c r="I6" s="153"/>
      <c r="J6" s="153"/>
      <c r="K6" s="153"/>
      <c r="L6" s="153"/>
      <c r="M6" s="153"/>
      <c r="N6" s="154"/>
    </row>
    <row r="7" spans="2:37" ht="16.5" thickTop="1" thickBot="1" x14ac:dyDescent="0.3">
      <c r="B7" s="26">
        <v>1</v>
      </c>
      <c r="C7" s="132" t="s">
        <v>91</v>
      </c>
      <c r="D7" s="133"/>
      <c r="E7" s="133"/>
      <c r="F7" s="133"/>
      <c r="G7" s="133"/>
      <c r="H7" s="133"/>
      <c r="I7" s="133"/>
      <c r="J7" s="133"/>
      <c r="K7" s="133"/>
      <c r="L7" s="133"/>
      <c r="M7" s="133"/>
      <c r="N7" s="134"/>
    </row>
    <row r="8" spans="2:37" s="46" customFormat="1" ht="16.5" thickTop="1" thickBot="1" x14ac:dyDescent="0.3">
      <c r="B8" s="26">
        <v>1</v>
      </c>
      <c r="C8" s="135" t="s">
        <v>96</v>
      </c>
      <c r="D8" s="136"/>
      <c r="E8" s="136"/>
      <c r="F8" s="136"/>
      <c r="G8" s="136"/>
      <c r="H8" s="136"/>
      <c r="I8" s="136"/>
      <c r="J8" s="136"/>
      <c r="K8" s="136"/>
      <c r="L8" s="136"/>
      <c r="M8" s="136"/>
      <c r="N8" s="137"/>
    </row>
    <row r="9" spans="2:37" s="46" customFormat="1" ht="16.5" thickTop="1" thickBot="1" x14ac:dyDescent="0.3">
      <c r="B9" s="26">
        <v>1</v>
      </c>
      <c r="C9" s="135" t="s">
        <v>92</v>
      </c>
      <c r="D9" s="136"/>
      <c r="E9" s="136"/>
      <c r="F9" s="136"/>
      <c r="G9" s="136"/>
      <c r="H9" s="136"/>
      <c r="I9" s="136"/>
      <c r="J9" s="136"/>
      <c r="K9" s="136"/>
      <c r="L9" s="136"/>
      <c r="M9" s="136"/>
      <c r="N9" s="137"/>
    </row>
    <row r="10" spans="2:37" s="46" customFormat="1" ht="16.5" thickTop="1" thickBot="1" x14ac:dyDescent="0.3">
      <c r="B10" s="26">
        <v>2</v>
      </c>
      <c r="C10" s="135" t="s">
        <v>97</v>
      </c>
      <c r="D10" s="136"/>
      <c r="E10" s="136"/>
      <c r="F10" s="136"/>
      <c r="G10" s="136"/>
      <c r="H10" s="136"/>
      <c r="I10" s="136"/>
      <c r="J10" s="136"/>
      <c r="K10" s="136"/>
      <c r="L10" s="136"/>
      <c r="M10" s="136"/>
      <c r="N10" s="137"/>
    </row>
    <row r="11" spans="2:37" s="46" customFormat="1" ht="16.5" thickTop="1" thickBot="1" x14ac:dyDescent="0.3">
      <c r="B11" s="26">
        <v>2</v>
      </c>
      <c r="C11" s="135" t="s">
        <v>93</v>
      </c>
      <c r="D11" s="136"/>
      <c r="E11" s="136"/>
      <c r="F11" s="136"/>
      <c r="G11" s="136"/>
      <c r="H11" s="136"/>
      <c r="I11" s="136"/>
      <c r="J11" s="136"/>
      <c r="K11" s="136"/>
      <c r="L11" s="136"/>
      <c r="M11" s="136"/>
      <c r="N11" s="137"/>
    </row>
    <row r="12" spans="2:37" ht="16.5" thickTop="1" thickBot="1" x14ac:dyDescent="0.3">
      <c r="B12" s="26">
        <v>3</v>
      </c>
      <c r="C12" s="132" t="s">
        <v>98</v>
      </c>
      <c r="D12" s="133"/>
      <c r="E12" s="133"/>
      <c r="F12" s="133"/>
      <c r="G12" s="133"/>
      <c r="H12" s="133"/>
      <c r="I12" s="133"/>
      <c r="J12" s="133"/>
      <c r="K12" s="133"/>
      <c r="L12" s="133"/>
      <c r="M12" s="133"/>
      <c r="N12" s="134"/>
    </row>
    <row r="13" spans="2:37" ht="16.5" thickTop="1" thickBot="1" x14ac:dyDescent="0.3">
      <c r="B13" s="26">
        <v>4</v>
      </c>
      <c r="C13" s="132" t="s">
        <v>99</v>
      </c>
      <c r="D13" s="133"/>
      <c r="E13" s="133"/>
      <c r="F13" s="133"/>
      <c r="G13" s="133"/>
      <c r="H13" s="133"/>
      <c r="I13" s="133"/>
      <c r="J13" s="133"/>
      <c r="K13" s="133"/>
      <c r="L13" s="133"/>
      <c r="M13" s="133"/>
      <c r="N13" s="134"/>
      <c r="T13" s="42" t="s">
        <v>615</v>
      </c>
    </row>
    <row r="14" spans="2:37" ht="16.5" thickTop="1" thickBot="1" x14ac:dyDescent="0.3">
      <c r="B14" s="26">
        <v>5</v>
      </c>
      <c r="C14" s="132" t="s">
        <v>100</v>
      </c>
      <c r="D14" s="133"/>
      <c r="E14" s="133"/>
      <c r="F14" s="133"/>
      <c r="G14" s="133"/>
      <c r="H14" s="133"/>
      <c r="I14" s="133"/>
      <c r="J14" s="133"/>
      <c r="K14" s="133"/>
      <c r="L14" s="133"/>
      <c r="M14" s="133"/>
      <c r="N14" s="134"/>
    </row>
    <row r="15" spans="2:37" ht="17.25" thickTop="1" thickBot="1" x14ac:dyDescent="0.3">
      <c r="B15" s="150" t="s">
        <v>101</v>
      </c>
      <c r="C15" s="150"/>
      <c r="D15" s="150"/>
      <c r="E15" s="150"/>
      <c r="F15" s="150"/>
      <c r="G15" s="150"/>
      <c r="H15" s="150"/>
      <c r="I15" s="150"/>
      <c r="J15" s="150"/>
      <c r="K15" s="150"/>
      <c r="L15" s="150"/>
      <c r="M15" s="150"/>
      <c r="N15" s="151"/>
    </row>
    <row r="16" spans="2:37" ht="16.5" thickTop="1" thickBot="1" x14ac:dyDescent="0.3">
      <c r="B16" s="26">
        <v>0</v>
      </c>
      <c r="C16" s="131" t="s">
        <v>103</v>
      </c>
      <c r="D16" s="131"/>
      <c r="E16" s="131"/>
      <c r="F16" s="131"/>
      <c r="G16" s="131"/>
      <c r="H16" s="131"/>
      <c r="I16" s="131"/>
      <c r="J16" s="131"/>
      <c r="K16" s="131"/>
      <c r="L16" s="131"/>
      <c r="M16" s="131"/>
      <c r="N16" s="131"/>
    </row>
    <row r="17" spans="2:14" ht="16.5" thickTop="1" thickBot="1" x14ac:dyDescent="0.3">
      <c r="B17" s="26">
        <v>0</v>
      </c>
      <c r="C17" s="131" t="s">
        <v>104</v>
      </c>
      <c r="D17" s="131"/>
      <c r="E17" s="131"/>
      <c r="F17" s="131"/>
      <c r="G17" s="131"/>
      <c r="H17" s="131"/>
      <c r="I17" s="131"/>
      <c r="J17" s="131"/>
      <c r="K17" s="131"/>
      <c r="L17" s="131"/>
      <c r="M17" s="131"/>
      <c r="N17" s="131"/>
    </row>
    <row r="18" spans="2:14" ht="16.5" thickTop="1" thickBot="1" x14ac:dyDescent="0.3">
      <c r="B18" s="26">
        <v>1</v>
      </c>
      <c r="C18" s="131" t="s">
        <v>105</v>
      </c>
      <c r="D18" s="131"/>
      <c r="E18" s="131"/>
      <c r="F18" s="131"/>
      <c r="G18" s="131"/>
      <c r="H18" s="131"/>
      <c r="I18" s="131"/>
      <c r="J18" s="131"/>
      <c r="K18" s="131"/>
      <c r="L18" s="131"/>
      <c r="M18" s="131"/>
      <c r="N18" s="131"/>
    </row>
    <row r="19" spans="2:14" ht="16.5" thickTop="1" thickBot="1" x14ac:dyDescent="0.3">
      <c r="B19" s="26">
        <v>1</v>
      </c>
      <c r="C19" s="131" t="s">
        <v>102</v>
      </c>
      <c r="D19" s="131"/>
      <c r="E19" s="131"/>
      <c r="F19" s="131"/>
      <c r="G19" s="131"/>
      <c r="H19" s="131"/>
      <c r="I19" s="131"/>
      <c r="J19" s="131"/>
      <c r="K19" s="131"/>
      <c r="L19" s="131"/>
      <c r="M19" s="131"/>
      <c r="N19" s="131"/>
    </row>
    <row r="20" spans="2:14" ht="16.5" thickTop="1" thickBot="1" x14ac:dyDescent="0.3">
      <c r="B20" s="26">
        <v>1</v>
      </c>
      <c r="C20" s="131" t="s">
        <v>106</v>
      </c>
      <c r="D20" s="131"/>
      <c r="E20" s="131"/>
      <c r="F20" s="131"/>
      <c r="G20" s="131"/>
      <c r="H20" s="131"/>
      <c r="I20" s="131"/>
      <c r="J20" s="131"/>
      <c r="K20" s="131"/>
      <c r="L20" s="131"/>
      <c r="M20" s="131"/>
      <c r="N20" s="131"/>
    </row>
    <row r="21" spans="2:14" ht="16.5" thickTop="1" thickBot="1" x14ac:dyDescent="0.3">
      <c r="B21" s="26">
        <v>1</v>
      </c>
      <c r="C21" s="131" t="s">
        <v>107</v>
      </c>
      <c r="D21" s="131"/>
      <c r="E21" s="131"/>
      <c r="F21" s="131"/>
      <c r="G21" s="131"/>
      <c r="H21" s="131"/>
      <c r="I21" s="131"/>
      <c r="J21" s="131"/>
      <c r="K21" s="131"/>
      <c r="L21" s="131"/>
      <c r="M21" s="131"/>
      <c r="N21" s="131"/>
    </row>
    <row r="22" spans="2:14" ht="16.5" thickTop="1" thickBot="1" x14ac:dyDescent="0.3">
      <c r="B22" s="26">
        <v>2</v>
      </c>
      <c r="C22" s="131" t="s">
        <v>108</v>
      </c>
      <c r="D22" s="131"/>
      <c r="E22" s="131"/>
      <c r="F22" s="131"/>
      <c r="G22" s="131"/>
      <c r="H22" s="131"/>
      <c r="I22" s="131"/>
      <c r="J22" s="131"/>
      <c r="K22" s="131"/>
      <c r="L22" s="131"/>
      <c r="M22" s="131"/>
      <c r="N22" s="131"/>
    </row>
    <row r="23" spans="2:14" ht="16.5" thickTop="1" thickBot="1" x14ac:dyDescent="0.3">
      <c r="B23" s="26">
        <v>3</v>
      </c>
      <c r="C23" s="131" t="s">
        <v>109</v>
      </c>
      <c r="D23" s="131"/>
      <c r="E23" s="131"/>
      <c r="F23" s="131"/>
      <c r="G23" s="131"/>
      <c r="H23" s="131"/>
      <c r="I23" s="131"/>
      <c r="J23" s="131"/>
      <c r="K23" s="131"/>
      <c r="L23" s="131"/>
      <c r="M23" s="131"/>
      <c r="N23" s="131"/>
    </row>
    <row r="24" spans="2:14" ht="16.5" thickTop="1" thickBot="1" x14ac:dyDescent="0.3">
      <c r="B24" s="26">
        <v>4</v>
      </c>
      <c r="C24" s="131" t="s">
        <v>235</v>
      </c>
      <c r="D24" s="131"/>
      <c r="E24" s="131"/>
      <c r="F24" s="131"/>
      <c r="G24" s="131"/>
      <c r="H24" s="131"/>
      <c r="I24" s="131"/>
      <c r="J24" s="131"/>
      <c r="K24" s="131"/>
      <c r="L24" s="131"/>
      <c r="M24" s="131"/>
      <c r="N24" s="131"/>
    </row>
    <row r="25" spans="2:14" ht="17.25" thickTop="1" thickBot="1" x14ac:dyDescent="0.3">
      <c r="B25" s="150" t="s">
        <v>110</v>
      </c>
      <c r="C25" s="150"/>
      <c r="D25" s="150"/>
      <c r="E25" s="150"/>
      <c r="F25" s="150"/>
      <c r="G25" s="150"/>
      <c r="H25" s="150"/>
      <c r="I25" s="150"/>
      <c r="J25" s="150"/>
      <c r="K25" s="150"/>
      <c r="L25" s="150"/>
      <c r="M25" s="150"/>
      <c r="N25" s="151"/>
    </row>
    <row r="26" spans="2:14" ht="16.5" thickTop="1" thickBot="1" x14ac:dyDescent="0.3">
      <c r="B26" s="26">
        <v>0</v>
      </c>
      <c r="C26" s="131" t="s">
        <v>643</v>
      </c>
      <c r="D26" s="131"/>
      <c r="E26" s="131"/>
      <c r="F26" s="131"/>
      <c r="G26" s="131"/>
      <c r="H26" s="131"/>
      <c r="I26" s="131"/>
      <c r="J26" s="131"/>
      <c r="K26" s="131"/>
      <c r="L26" s="131"/>
      <c r="M26" s="131"/>
      <c r="N26" s="131"/>
    </row>
    <row r="27" spans="2:14" ht="16.5" thickTop="1" thickBot="1" x14ac:dyDescent="0.3">
      <c r="B27" s="26">
        <v>0</v>
      </c>
      <c r="C27" s="131" t="s">
        <v>186</v>
      </c>
      <c r="D27" s="131"/>
      <c r="E27" s="131"/>
      <c r="F27" s="131"/>
      <c r="G27" s="131"/>
      <c r="H27" s="131"/>
      <c r="I27" s="131"/>
      <c r="J27" s="131"/>
      <c r="K27" s="131"/>
      <c r="L27" s="131"/>
      <c r="M27" s="131"/>
      <c r="N27" s="131"/>
    </row>
    <row r="28" spans="2:14" ht="16.5" thickTop="1" thickBot="1" x14ac:dyDescent="0.3">
      <c r="B28" s="26">
        <v>0</v>
      </c>
      <c r="C28" s="131" t="s">
        <v>111</v>
      </c>
      <c r="D28" s="131"/>
      <c r="E28" s="131"/>
      <c r="F28" s="131"/>
      <c r="G28" s="131"/>
      <c r="H28" s="131"/>
      <c r="I28" s="131"/>
      <c r="J28" s="131"/>
      <c r="K28" s="131"/>
      <c r="L28" s="131"/>
      <c r="M28" s="131"/>
      <c r="N28" s="131"/>
    </row>
    <row r="29" spans="2:14" ht="16.5" thickTop="1" thickBot="1" x14ac:dyDescent="0.3">
      <c r="B29" s="26">
        <v>1</v>
      </c>
      <c r="C29" s="131" t="s">
        <v>187</v>
      </c>
      <c r="D29" s="131"/>
      <c r="E29" s="131"/>
      <c r="F29" s="131"/>
      <c r="G29" s="131"/>
      <c r="H29" s="131"/>
      <c r="I29" s="131"/>
      <c r="J29" s="131"/>
      <c r="K29" s="131"/>
      <c r="L29" s="131"/>
      <c r="M29" s="131"/>
      <c r="N29" s="131"/>
    </row>
    <row r="30" spans="2:14" ht="29.25" customHeight="1" thickTop="1" thickBot="1" x14ac:dyDescent="0.3">
      <c r="B30" s="26">
        <v>1</v>
      </c>
      <c r="C30" s="147" t="s">
        <v>188</v>
      </c>
      <c r="D30" s="147"/>
      <c r="E30" s="147"/>
      <c r="F30" s="147"/>
      <c r="G30" s="147"/>
      <c r="H30" s="147"/>
      <c r="I30" s="147"/>
      <c r="J30" s="147"/>
      <c r="K30" s="147"/>
      <c r="L30" s="147"/>
      <c r="M30" s="147"/>
      <c r="N30" s="147"/>
    </row>
    <row r="31" spans="2:14" ht="30.75" customHeight="1" thickTop="1" thickBot="1" x14ac:dyDescent="0.3">
      <c r="B31" s="26">
        <v>1</v>
      </c>
      <c r="C31" s="147" t="s">
        <v>189</v>
      </c>
      <c r="D31" s="147"/>
      <c r="E31" s="147"/>
      <c r="F31" s="147"/>
      <c r="G31" s="147"/>
      <c r="H31" s="147"/>
      <c r="I31" s="147"/>
      <c r="J31" s="147"/>
      <c r="K31" s="147"/>
      <c r="L31" s="147"/>
      <c r="M31" s="147"/>
      <c r="N31" s="147"/>
    </row>
    <row r="32" spans="2:14" ht="16.5" thickTop="1" thickBot="1" x14ac:dyDescent="0.3">
      <c r="B32" s="26">
        <v>1</v>
      </c>
      <c r="C32" s="131" t="s">
        <v>112</v>
      </c>
      <c r="D32" s="131"/>
      <c r="E32" s="131"/>
      <c r="F32" s="131"/>
      <c r="G32" s="131"/>
      <c r="H32" s="131"/>
      <c r="I32" s="131"/>
      <c r="J32" s="131"/>
      <c r="K32" s="131"/>
      <c r="L32" s="131"/>
      <c r="M32" s="131"/>
      <c r="N32" s="131"/>
    </row>
    <row r="33" spans="2:14" ht="16.5" thickTop="1" thickBot="1" x14ac:dyDescent="0.3">
      <c r="B33" s="26">
        <v>1</v>
      </c>
      <c r="C33" s="131" t="s">
        <v>113</v>
      </c>
      <c r="D33" s="131"/>
      <c r="E33" s="131"/>
      <c r="F33" s="131"/>
      <c r="G33" s="131"/>
      <c r="H33" s="131"/>
      <c r="I33" s="131"/>
      <c r="J33" s="131"/>
      <c r="K33" s="131"/>
      <c r="L33" s="131"/>
      <c r="M33" s="131"/>
      <c r="N33" s="131"/>
    </row>
    <row r="34" spans="2:14" ht="16.5" thickTop="1" thickBot="1" x14ac:dyDescent="0.3">
      <c r="B34" s="26">
        <v>1</v>
      </c>
      <c r="C34" s="131" t="s">
        <v>190</v>
      </c>
      <c r="D34" s="131"/>
      <c r="E34" s="131"/>
      <c r="F34" s="131"/>
      <c r="G34" s="131"/>
      <c r="H34" s="131"/>
      <c r="I34" s="131"/>
      <c r="J34" s="131"/>
      <c r="K34" s="131"/>
      <c r="L34" s="131"/>
      <c r="M34" s="131"/>
      <c r="N34" s="131"/>
    </row>
    <row r="35" spans="2:14" ht="16.5" thickTop="1" thickBot="1" x14ac:dyDescent="0.3">
      <c r="B35" s="26">
        <v>1</v>
      </c>
      <c r="C35" s="131" t="s">
        <v>114</v>
      </c>
      <c r="D35" s="131"/>
      <c r="E35" s="131"/>
      <c r="F35" s="131"/>
      <c r="G35" s="131"/>
      <c r="H35" s="131"/>
      <c r="I35" s="131"/>
      <c r="J35" s="131"/>
      <c r="K35" s="131"/>
      <c r="L35" s="131"/>
      <c r="M35" s="131"/>
      <c r="N35" s="131"/>
    </row>
    <row r="36" spans="2:14" ht="16.5" thickTop="1" thickBot="1" x14ac:dyDescent="0.3">
      <c r="B36" s="26">
        <v>1</v>
      </c>
      <c r="C36" s="131" t="s">
        <v>115</v>
      </c>
      <c r="D36" s="131"/>
      <c r="E36" s="131"/>
      <c r="F36" s="131"/>
      <c r="G36" s="131"/>
      <c r="H36" s="131"/>
      <c r="I36" s="131"/>
      <c r="J36" s="131"/>
      <c r="K36" s="131"/>
      <c r="L36" s="131"/>
      <c r="M36" s="131"/>
      <c r="N36" s="131"/>
    </row>
    <row r="37" spans="2:14" ht="16.5" thickTop="1" thickBot="1" x14ac:dyDescent="0.3">
      <c r="B37" s="26">
        <v>2</v>
      </c>
      <c r="C37" s="131" t="s">
        <v>191</v>
      </c>
      <c r="D37" s="131"/>
      <c r="E37" s="131"/>
      <c r="F37" s="131"/>
      <c r="G37" s="131"/>
      <c r="H37" s="131"/>
      <c r="I37" s="131"/>
      <c r="J37" s="131"/>
      <c r="K37" s="131"/>
      <c r="L37" s="131"/>
      <c r="M37" s="131"/>
      <c r="N37" s="131"/>
    </row>
    <row r="38" spans="2:14" ht="16.5" thickTop="1" thickBot="1" x14ac:dyDescent="0.3">
      <c r="B38" s="26">
        <v>2</v>
      </c>
      <c r="C38" s="131" t="s">
        <v>116</v>
      </c>
      <c r="D38" s="131"/>
      <c r="E38" s="131"/>
      <c r="F38" s="131"/>
      <c r="G38" s="131"/>
      <c r="H38" s="131"/>
      <c r="I38" s="131"/>
      <c r="J38" s="131"/>
      <c r="K38" s="131"/>
      <c r="L38" s="131"/>
      <c r="M38" s="131"/>
      <c r="N38" s="131"/>
    </row>
    <row r="39" spans="2:14" ht="17.25" thickTop="1" thickBot="1" x14ac:dyDescent="0.3">
      <c r="B39" s="148" t="s">
        <v>117</v>
      </c>
      <c r="C39" s="148"/>
      <c r="D39" s="148"/>
      <c r="E39" s="148"/>
      <c r="F39" s="148"/>
      <c r="G39" s="148"/>
      <c r="H39" s="148"/>
      <c r="I39" s="148"/>
      <c r="J39" s="148"/>
      <c r="K39" s="148"/>
      <c r="L39" s="148"/>
      <c r="M39" s="148"/>
      <c r="N39" s="149"/>
    </row>
    <row r="40" spans="2:14" ht="16.5" thickTop="1" thickBot="1" x14ac:dyDescent="0.3">
      <c r="B40" s="26">
        <v>1</v>
      </c>
      <c r="C40" s="138" t="s">
        <v>192</v>
      </c>
      <c r="D40" s="143"/>
      <c r="E40" s="143"/>
      <c r="F40" s="143"/>
      <c r="G40" s="143"/>
      <c r="H40" s="143"/>
      <c r="I40" s="143"/>
      <c r="J40" s="143"/>
      <c r="K40" s="143"/>
      <c r="L40" s="143"/>
      <c r="M40" s="143"/>
      <c r="N40" s="143"/>
    </row>
    <row r="41" spans="2:14" ht="16.5" thickTop="1" thickBot="1" x14ac:dyDescent="0.3">
      <c r="B41" s="26">
        <v>1</v>
      </c>
      <c r="C41" s="138" t="s">
        <v>195</v>
      </c>
      <c r="D41" s="143"/>
      <c r="E41" s="143"/>
      <c r="F41" s="143"/>
      <c r="G41" s="143"/>
      <c r="H41" s="143"/>
      <c r="I41" s="143"/>
      <c r="J41" s="143"/>
      <c r="K41" s="143"/>
      <c r="L41" s="143"/>
      <c r="M41" s="143"/>
      <c r="N41" s="143"/>
    </row>
    <row r="42" spans="2:14" ht="16.5" thickTop="1" thickBot="1" x14ac:dyDescent="0.3">
      <c r="B42" s="26">
        <v>2</v>
      </c>
      <c r="C42" s="138" t="s">
        <v>196</v>
      </c>
      <c r="D42" s="143"/>
      <c r="E42" s="143"/>
      <c r="F42" s="143"/>
      <c r="G42" s="143"/>
      <c r="H42" s="143"/>
      <c r="I42" s="143"/>
      <c r="J42" s="143"/>
      <c r="K42" s="143"/>
      <c r="L42" s="143"/>
      <c r="M42" s="143"/>
      <c r="N42" s="143"/>
    </row>
    <row r="43" spans="2:14" ht="16.5" thickTop="1" thickBot="1" x14ac:dyDescent="0.3">
      <c r="B43" s="26">
        <v>3</v>
      </c>
      <c r="C43" s="139" t="s">
        <v>193</v>
      </c>
      <c r="D43" s="140"/>
      <c r="E43" s="140"/>
      <c r="F43" s="140"/>
      <c r="G43" s="140"/>
      <c r="H43" s="140"/>
      <c r="I43" s="140"/>
      <c r="J43" s="140"/>
      <c r="K43" s="140"/>
      <c r="L43" s="140"/>
      <c r="M43" s="140"/>
      <c r="N43" s="140"/>
    </row>
    <row r="44" spans="2:14" ht="16.5" thickTop="1" thickBot="1" x14ac:dyDescent="0.3">
      <c r="B44" s="26">
        <v>4</v>
      </c>
      <c r="C44" s="141" t="s">
        <v>194</v>
      </c>
      <c r="D44" s="142"/>
      <c r="E44" s="142"/>
      <c r="F44" s="142"/>
      <c r="G44" s="142"/>
      <c r="H44" s="142"/>
      <c r="I44" s="142"/>
      <c r="J44" s="142"/>
      <c r="K44" s="142"/>
      <c r="L44" s="142"/>
      <c r="M44" s="142"/>
      <c r="N44" s="142"/>
    </row>
    <row r="45" spans="2:14" ht="17.25" thickTop="1" thickBot="1" x14ac:dyDescent="0.3">
      <c r="B45" s="51"/>
      <c r="C45" s="51"/>
      <c r="D45" s="51"/>
      <c r="E45" s="51"/>
      <c r="F45" s="51"/>
      <c r="G45" s="51"/>
      <c r="H45" s="51"/>
      <c r="I45" s="51"/>
      <c r="J45" s="51"/>
      <c r="K45" s="51"/>
      <c r="L45" s="51"/>
      <c r="M45" s="51"/>
      <c r="N45" s="52"/>
    </row>
    <row r="46" spans="2:14" ht="33" customHeight="1" thickTop="1" thickBot="1" x14ac:dyDescent="0.3">
      <c r="B46" s="53">
        <v>0</v>
      </c>
      <c r="C46" s="144" t="s">
        <v>644</v>
      </c>
      <c r="D46" s="145"/>
      <c r="E46" s="145"/>
      <c r="F46" s="145"/>
      <c r="G46" s="145"/>
      <c r="H46" s="145"/>
      <c r="I46" s="145"/>
      <c r="J46" s="145"/>
      <c r="K46" s="145"/>
      <c r="L46" s="145"/>
      <c r="M46" s="145"/>
      <c r="N46" s="146"/>
    </row>
    <row r="47" spans="2:14" ht="16.5" thickTop="1" thickBot="1" x14ac:dyDescent="0.3">
      <c r="B47" s="26">
        <v>0</v>
      </c>
      <c r="C47" s="138" t="s">
        <v>197</v>
      </c>
      <c r="D47" s="138"/>
      <c r="E47" s="138"/>
      <c r="F47" s="138"/>
      <c r="G47" s="138"/>
      <c r="H47" s="138"/>
      <c r="I47" s="138"/>
      <c r="J47" s="138"/>
      <c r="K47" s="138"/>
      <c r="L47" s="138"/>
      <c r="M47" s="138"/>
      <c r="N47" s="138"/>
    </row>
    <row r="48" spans="2:14" ht="16.5" thickTop="1" thickBot="1" x14ac:dyDescent="0.3">
      <c r="B48" s="26">
        <v>1</v>
      </c>
      <c r="C48" s="138" t="s">
        <v>198</v>
      </c>
      <c r="D48" s="138"/>
      <c r="E48" s="138"/>
      <c r="F48" s="138"/>
      <c r="G48" s="138"/>
      <c r="H48" s="138"/>
      <c r="I48" s="138"/>
      <c r="J48" s="138"/>
      <c r="K48" s="138"/>
      <c r="L48" s="138"/>
      <c r="M48" s="138"/>
      <c r="N48" s="138"/>
    </row>
    <row r="49" spans="2:14" ht="16.5" thickTop="1" thickBot="1" x14ac:dyDescent="0.3">
      <c r="B49" s="26">
        <v>1</v>
      </c>
      <c r="C49" s="138" t="s">
        <v>199</v>
      </c>
      <c r="D49" s="138"/>
      <c r="E49" s="138"/>
      <c r="F49" s="138"/>
      <c r="G49" s="138"/>
      <c r="H49" s="138"/>
      <c r="I49" s="138"/>
      <c r="J49" s="138"/>
      <c r="K49" s="138"/>
      <c r="L49" s="138"/>
      <c r="M49" s="138"/>
      <c r="N49" s="138"/>
    </row>
    <row r="50" spans="2:14" ht="16.5" thickTop="1" thickBot="1" x14ac:dyDescent="0.3">
      <c r="B50" s="26">
        <v>1</v>
      </c>
      <c r="C50" s="138" t="s">
        <v>200</v>
      </c>
      <c r="D50" s="138"/>
      <c r="E50" s="138"/>
      <c r="F50" s="138"/>
      <c r="G50" s="138"/>
      <c r="H50" s="138"/>
      <c r="I50" s="138"/>
      <c r="J50" s="138"/>
      <c r="K50" s="138"/>
      <c r="L50" s="138"/>
      <c r="M50" s="138"/>
      <c r="N50" s="138"/>
    </row>
    <row r="51" spans="2:14" ht="16.5" thickTop="1" thickBot="1" x14ac:dyDescent="0.3">
      <c r="B51" s="26">
        <v>1</v>
      </c>
      <c r="C51" s="138" t="s">
        <v>118</v>
      </c>
      <c r="D51" s="138"/>
      <c r="E51" s="138"/>
      <c r="F51" s="138"/>
      <c r="G51" s="138"/>
      <c r="H51" s="138"/>
      <c r="I51" s="138"/>
      <c r="J51" s="138"/>
      <c r="K51" s="138"/>
      <c r="L51" s="138"/>
      <c r="M51" s="138"/>
      <c r="N51" s="138"/>
    </row>
    <row r="52" spans="2:14" ht="16.5" thickTop="1" thickBot="1" x14ac:dyDescent="0.3">
      <c r="B52" s="26">
        <v>2</v>
      </c>
      <c r="C52" s="138" t="s">
        <v>201</v>
      </c>
      <c r="D52" s="138"/>
      <c r="E52" s="138"/>
      <c r="F52" s="138"/>
      <c r="G52" s="138"/>
      <c r="H52" s="138"/>
      <c r="I52" s="138"/>
      <c r="J52" s="138"/>
      <c r="K52" s="138"/>
      <c r="L52" s="138"/>
      <c r="M52" s="138"/>
      <c r="N52" s="138"/>
    </row>
    <row r="53" spans="2:14" ht="15.75" thickTop="1" x14ac:dyDescent="0.25"/>
  </sheetData>
  <mergeCells count="49">
    <mergeCell ref="B2:N2"/>
    <mergeCell ref="B15:N15"/>
    <mergeCell ref="B25:N25"/>
    <mergeCell ref="B39:N39"/>
    <mergeCell ref="C34:N34"/>
    <mergeCell ref="C35:N35"/>
    <mergeCell ref="C36:N36"/>
    <mergeCell ref="C32:N32"/>
    <mergeCell ref="C16:N16"/>
    <mergeCell ref="C17:N17"/>
    <mergeCell ref="C18:N18"/>
    <mergeCell ref="C5:N5"/>
    <mergeCell ref="C6:N6"/>
    <mergeCell ref="C20:N20"/>
    <mergeCell ref="C11:N11"/>
    <mergeCell ref="C4:N4"/>
    <mergeCell ref="C23:N23"/>
    <mergeCell ref="C24:N24"/>
    <mergeCell ref="C21:N21"/>
    <mergeCell ref="C33:N33"/>
    <mergeCell ref="C46:N46"/>
    <mergeCell ref="C30:N30"/>
    <mergeCell ref="C31:N31"/>
    <mergeCell ref="C26:N26"/>
    <mergeCell ref="C27:N27"/>
    <mergeCell ref="C28:N28"/>
    <mergeCell ref="C29:N29"/>
    <mergeCell ref="C22:N22"/>
    <mergeCell ref="C52:N52"/>
    <mergeCell ref="C43:N43"/>
    <mergeCell ref="C44:N44"/>
    <mergeCell ref="C37:N37"/>
    <mergeCell ref="C38:N38"/>
    <mergeCell ref="C40:N40"/>
    <mergeCell ref="C41:N41"/>
    <mergeCell ref="C42:N42"/>
    <mergeCell ref="C47:N47"/>
    <mergeCell ref="C48:N48"/>
    <mergeCell ref="C49:N49"/>
    <mergeCell ref="C50:N50"/>
    <mergeCell ref="C51:N51"/>
    <mergeCell ref="C19:N19"/>
    <mergeCell ref="C7:N7"/>
    <mergeCell ref="C12:N12"/>
    <mergeCell ref="C13:N13"/>
    <mergeCell ref="C14:N14"/>
    <mergeCell ref="C8:N8"/>
    <mergeCell ref="C9:N9"/>
    <mergeCell ref="C10:N10"/>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zoomScale="205" zoomScaleNormal="205" workbookViewId="0">
      <selection activeCell="C15" sqref="C15:N15"/>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59" t="s">
        <v>119</v>
      </c>
      <c r="C2" s="159"/>
      <c r="D2" s="159"/>
      <c r="E2" s="159"/>
      <c r="F2" s="159"/>
      <c r="G2" s="159"/>
      <c r="H2" s="159"/>
      <c r="I2" s="159"/>
      <c r="J2" s="159"/>
      <c r="K2" s="159"/>
      <c r="L2" s="159"/>
      <c r="M2" s="159"/>
      <c r="N2" s="160"/>
    </row>
    <row r="3" spans="2:37" ht="16.5" thickTop="1" thickBot="1" x14ac:dyDescent="0.3">
      <c r="B3" s="26">
        <v>0</v>
      </c>
      <c r="C3" s="155" t="s">
        <v>202</v>
      </c>
      <c r="D3" s="155"/>
      <c r="E3" s="155"/>
      <c r="F3" s="155"/>
      <c r="G3" s="155"/>
      <c r="H3" s="155"/>
      <c r="I3" s="155"/>
      <c r="J3" s="155"/>
      <c r="K3" s="155"/>
      <c r="L3" s="155"/>
      <c r="M3" s="155"/>
      <c r="N3" s="155"/>
    </row>
    <row r="4" spans="2:37" ht="16.5" thickTop="1" thickBot="1" x14ac:dyDescent="0.3">
      <c r="B4" s="26">
        <v>0</v>
      </c>
      <c r="C4" s="155" t="s">
        <v>203</v>
      </c>
      <c r="D4" s="155"/>
      <c r="E4" s="155"/>
      <c r="F4" s="155"/>
      <c r="G4" s="155"/>
      <c r="H4" s="155"/>
      <c r="I4" s="155"/>
      <c r="J4" s="155"/>
      <c r="K4" s="155"/>
      <c r="L4" s="155"/>
      <c r="M4" s="155"/>
      <c r="N4" s="155"/>
      <c r="AK4">
        <v>6</v>
      </c>
    </row>
    <row r="5" spans="2:37" ht="30" customHeight="1" thickTop="1" thickBot="1" x14ac:dyDescent="0.3">
      <c r="B5" s="26">
        <v>1</v>
      </c>
      <c r="C5" s="156" t="s">
        <v>204</v>
      </c>
      <c r="D5" s="156"/>
      <c r="E5" s="156"/>
      <c r="F5" s="156"/>
      <c r="G5" s="156"/>
      <c r="H5" s="156"/>
      <c r="I5" s="156"/>
      <c r="J5" s="156"/>
      <c r="K5" s="156"/>
      <c r="L5" s="156"/>
      <c r="M5" s="156"/>
      <c r="N5" s="156"/>
    </row>
    <row r="6" spans="2:37" ht="16.5" thickTop="1" thickBot="1" x14ac:dyDescent="0.3">
      <c r="B6" s="26">
        <v>1</v>
      </c>
      <c r="C6" s="155" t="s">
        <v>120</v>
      </c>
      <c r="D6" s="155"/>
      <c r="E6" s="155"/>
      <c r="F6" s="155"/>
      <c r="G6" s="155"/>
      <c r="H6" s="155"/>
      <c r="I6" s="155"/>
      <c r="J6" s="155"/>
      <c r="K6" s="155"/>
      <c r="L6" s="155"/>
      <c r="M6" s="155"/>
      <c r="N6" s="155"/>
    </row>
    <row r="7" spans="2:37" ht="16.5" thickTop="1" thickBot="1" x14ac:dyDescent="0.3">
      <c r="B7" s="26">
        <v>2</v>
      </c>
      <c r="C7" s="155" t="s">
        <v>270</v>
      </c>
      <c r="D7" s="157"/>
      <c r="E7" s="157"/>
      <c r="F7" s="157"/>
      <c r="G7" s="157"/>
      <c r="H7" s="157"/>
      <c r="I7" s="157"/>
      <c r="J7" s="157"/>
      <c r="K7" s="157"/>
      <c r="L7" s="157"/>
      <c r="M7" s="157"/>
      <c r="N7" s="157"/>
    </row>
    <row r="8" spans="2:37" ht="16.5" thickTop="1" thickBot="1" x14ac:dyDescent="0.3">
      <c r="B8" s="26">
        <v>2</v>
      </c>
      <c r="C8" s="155" t="s">
        <v>205</v>
      </c>
      <c r="D8" s="155"/>
      <c r="E8" s="155"/>
      <c r="F8" s="155"/>
      <c r="G8" s="155"/>
      <c r="H8" s="155"/>
      <c r="I8" s="155"/>
      <c r="J8" s="155"/>
      <c r="K8" s="155"/>
      <c r="L8" s="155"/>
      <c r="M8" s="155"/>
      <c r="N8" s="155"/>
    </row>
    <row r="9" spans="2:37" ht="16.5" thickTop="1" thickBot="1" x14ac:dyDescent="0.3">
      <c r="B9" s="26">
        <v>2</v>
      </c>
      <c r="C9" s="155" t="s">
        <v>206</v>
      </c>
      <c r="D9" s="155"/>
      <c r="E9" s="155"/>
      <c r="F9" s="155"/>
      <c r="G9" s="155"/>
      <c r="H9" s="155"/>
      <c r="I9" s="155"/>
      <c r="J9" s="155"/>
      <c r="K9" s="155"/>
      <c r="L9" s="155"/>
      <c r="M9" s="155"/>
      <c r="N9" s="155"/>
    </row>
    <row r="10" spans="2:37" ht="16.5" thickTop="1" thickBot="1" x14ac:dyDescent="0.3">
      <c r="B10" s="26">
        <v>2</v>
      </c>
      <c r="C10" s="155" t="s">
        <v>207</v>
      </c>
      <c r="D10" s="155"/>
      <c r="E10" s="155"/>
      <c r="F10" s="155"/>
      <c r="G10" s="155"/>
      <c r="H10" s="155"/>
      <c r="I10" s="155"/>
      <c r="J10" s="155"/>
      <c r="K10" s="155"/>
      <c r="L10" s="155"/>
      <c r="M10" s="155"/>
      <c r="N10" s="155"/>
      <c r="T10" s="42"/>
    </row>
    <row r="11" spans="2:37" ht="16.5" thickTop="1" thickBot="1" x14ac:dyDescent="0.3">
      <c r="B11" s="159" t="s">
        <v>121</v>
      </c>
      <c r="C11" s="159"/>
      <c r="D11" s="159"/>
      <c r="E11" s="159"/>
      <c r="F11" s="159"/>
      <c r="G11" s="159"/>
      <c r="H11" s="159"/>
      <c r="I11" s="159"/>
      <c r="J11" s="159"/>
      <c r="K11" s="159"/>
      <c r="L11" s="159"/>
      <c r="M11" s="159"/>
      <c r="N11" s="160"/>
    </row>
    <row r="12" spans="2:37" ht="16.5" thickTop="1" thickBot="1" x14ac:dyDescent="0.3">
      <c r="B12" s="26">
        <v>0</v>
      </c>
      <c r="C12" s="155" t="s">
        <v>208</v>
      </c>
      <c r="D12" s="155"/>
      <c r="E12" s="155"/>
      <c r="F12" s="155"/>
      <c r="G12" s="155"/>
      <c r="H12" s="155"/>
      <c r="I12" s="155"/>
      <c r="J12" s="155"/>
      <c r="K12" s="155"/>
      <c r="L12" s="155"/>
      <c r="M12" s="155"/>
      <c r="N12" s="155"/>
    </row>
    <row r="13" spans="2:37" ht="16.5" thickTop="1" thickBot="1" x14ac:dyDescent="0.3">
      <c r="B13" s="26">
        <v>0</v>
      </c>
      <c r="C13" s="155" t="s">
        <v>209</v>
      </c>
      <c r="D13" s="155"/>
      <c r="E13" s="155"/>
      <c r="F13" s="155"/>
      <c r="G13" s="155"/>
      <c r="H13" s="155"/>
      <c r="I13" s="155"/>
      <c r="J13" s="155"/>
      <c r="K13" s="155"/>
      <c r="L13" s="155"/>
      <c r="M13" s="155"/>
      <c r="N13" s="155"/>
    </row>
    <row r="14" spans="2:37" ht="16.5" thickTop="1" thickBot="1" x14ac:dyDescent="0.3">
      <c r="B14" s="26">
        <v>1</v>
      </c>
      <c r="C14" s="155" t="s">
        <v>210</v>
      </c>
      <c r="D14" s="155"/>
      <c r="E14" s="155"/>
      <c r="F14" s="155"/>
      <c r="G14" s="155"/>
      <c r="H14" s="155"/>
      <c r="I14" s="155"/>
      <c r="J14" s="155"/>
      <c r="K14" s="155"/>
      <c r="L14" s="155"/>
      <c r="M14" s="155"/>
      <c r="N14" s="155"/>
    </row>
    <row r="15" spans="2:37" ht="16.5" thickTop="1" thickBot="1" x14ac:dyDescent="0.3">
      <c r="B15" s="26">
        <v>3</v>
      </c>
      <c r="C15" s="155" t="s">
        <v>211</v>
      </c>
      <c r="D15" s="155"/>
      <c r="E15" s="155"/>
      <c r="F15" s="155"/>
      <c r="G15" s="155"/>
      <c r="H15" s="155"/>
      <c r="I15" s="155"/>
      <c r="J15" s="155"/>
      <c r="K15" s="155"/>
      <c r="L15" s="155"/>
      <c r="M15" s="155"/>
      <c r="N15" s="155"/>
    </row>
    <row r="16" spans="2:37" ht="16.5" thickTop="1" thickBot="1" x14ac:dyDescent="0.3">
      <c r="B16" s="159" t="s">
        <v>122</v>
      </c>
      <c r="C16" s="159"/>
      <c r="D16" s="159"/>
      <c r="E16" s="159"/>
      <c r="F16" s="159"/>
      <c r="G16" s="159"/>
      <c r="H16" s="159"/>
      <c r="I16" s="159"/>
      <c r="J16" s="159"/>
      <c r="K16" s="159"/>
      <c r="L16" s="159"/>
      <c r="M16" s="159"/>
      <c r="N16" s="160"/>
    </row>
    <row r="17" spans="2:14" ht="16.5" thickTop="1" thickBot="1" x14ac:dyDescent="0.3">
      <c r="B17" s="26">
        <v>0</v>
      </c>
      <c r="C17" s="155" t="s">
        <v>645</v>
      </c>
      <c r="D17" s="155"/>
      <c r="E17" s="155"/>
      <c r="F17" s="155"/>
      <c r="G17" s="155"/>
      <c r="H17" s="155"/>
      <c r="I17" s="155"/>
      <c r="J17" s="155"/>
      <c r="K17" s="155"/>
      <c r="L17" s="155"/>
      <c r="M17" s="155"/>
      <c r="N17" s="155"/>
    </row>
    <row r="18" spans="2:14" ht="16.5" thickTop="1" thickBot="1" x14ac:dyDescent="0.3">
      <c r="B18" s="26">
        <v>1</v>
      </c>
      <c r="C18" s="155" t="s">
        <v>212</v>
      </c>
      <c r="D18" s="155"/>
      <c r="E18" s="155"/>
      <c r="F18" s="155"/>
      <c r="G18" s="155"/>
      <c r="H18" s="155"/>
      <c r="I18" s="155"/>
      <c r="J18" s="155"/>
      <c r="K18" s="155"/>
      <c r="L18" s="155"/>
      <c r="M18" s="155"/>
      <c r="N18" s="155"/>
    </row>
    <row r="19" spans="2:14" ht="16.5" thickTop="1" thickBot="1" x14ac:dyDescent="0.3">
      <c r="B19" s="26">
        <v>1</v>
      </c>
      <c r="C19" s="155" t="s">
        <v>213</v>
      </c>
      <c r="D19" s="155"/>
      <c r="E19" s="155"/>
      <c r="F19" s="155"/>
      <c r="G19" s="155"/>
      <c r="H19" s="155"/>
      <c r="I19" s="155"/>
      <c r="J19" s="155"/>
      <c r="K19" s="155"/>
      <c r="L19" s="155"/>
      <c r="M19" s="155"/>
      <c r="N19" s="155"/>
    </row>
    <row r="20" spans="2:14" ht="16.5" thickTop="1" thickBot="1" x14ac:dyDescent="0.3">
      <c r="B20" s="26">
        <v>1</v>
      </c>
      <c r="C20" s="155" t="s">
        <v>214</v>
      </c>
      <c r="D20" s="155"/>
      <c r="E20" s="155"/>
      <c r="F20" s="155"/>
      <c r="G20" s="155"/>
      <c r="H20" s="155"/>
      <c r="I20" s="155"/>
      <c r="J20" s="155"/>
      <c r="K20" s="155"/>
      <c r="L20" s="155"/>
      <c r="M20" s="155"/>
      <c r="N20" s="155"/>
    </row>
    <row r="21" spans="2:14" ht="16.5" thickTop="1" thickBot="1" x14ac:dyDescent="0.3">
      <c r="B21" s="26">
        <v>2</v>
      </c>
      <c r="C21" s="155" t="s">
        <v>215</v>
      </c>
      <c r="D21" s="155"/>
      <c r="E21" s="155"/>
      <c r="F21" s="155"/>
      <c r="G21" s="155"/>
      <c r="H21" s="155"/>
      <c r="I21" s="155"/>
      <c r="J21" s="155"/>
      <c r="K21" s="155"/>
      <c r="L21" s="155"/>
      <c r="M21" s="155"/>
      <c r="N21" s="155"/>
    </row>
    <row r="22" spans="2:14" ht="16.5" thickTop="1" thickBot="1" x14ac:dyDescent="0.3">
      <c r="B22" s="159" t="s">
        <v>123</v>
      </c>
      <c r="C22" s="159"/>
      <c r="D22" s="159"/>
      <c r="E22" s="159"/>
      <c r="F22" s="159"/>
      <c r="G22" s="159"/>
      <c r="H22" s="159"/>
      <c r="I22" s="159"/>
      <c r="J22" s="159"/>
      <c r="K22" s="159"/>
      <c r="L22" s="159"/>
      <c r="M22" s="159"/>
      <c r="N22" s="160"/>
    </row>
    <row r="23" spans="2:14" ht="16.5" thickTop="1" thickBot="1" x14ac:dyDescent="0.3">
      <c r="B23" s="26">
        <v>1</v>
      </c>
      <c r="C23" s="155" t="s">
        <v>216</v>
      </c>
      <c r="D23" s="155"/>
      <c r="E23" s="155"/>
      <c r="F23" s="155"/>
      <c r="G23" s="155"/>
      <c r="H23" s="155"/>
      <c r="I23" s="155"/>
      <c r="J23" s="155"/>
      <c r="K23" s="155"/>
      <c r="L23" s="155"/>
      <c r="M23" s="155"/>
      <c r="N23" s="155"/>
    </row>
    <row r="24" spans="2:14" ht="16.5" thickTop="1" thickBot="1" x14ac:dyDescent="0.3">
      <c r="B24" s="26">
        <v>1</v>
      </c>
      <c r="C24" s="155" t="s">
        <v>217</v>
      </c>
      <c r="D24" s="155"/>
      <c r="E24" s="155"/>
      <c r="F24" s="155"/>
      <c r="G24" s="155"/>
      <c r="H24" s="155"/>
      <c r="I24" s="155"/>
      <c r="J24" s="155"/>
      <c r="K24" s="155"/>
      <c r="L24" s="155"/>
      <c r="M24" s="155"/>
      <c r="N24" s="155"/>
    </row>
    <row r="25" spans="2:14" ht="16.5" thickTop="1" thickBot="1" x14ac:dyDescent="0.3">
      <c r="B25" s="26">
        <v>1</v>
      </c>
      <c r="C25" s="155" t="s">
        <v>124</v>
      </c>
      <c r="D25" s="155"/>
      <c r="E25" s="155"/>
      <c r="F25" s="155"/>
      <c r="G25" s="155"/>
      <c r="H25" s="155"/>
      <c r="I25" s="155"/>
      <c r="J25" s="155"/>
      <c r="K25" s="155"/>
      <c r="L25" s="155"/>
      <c r="M25" s="155"/>
      <c r="N25" s="155"/>
    </row>
    <row r="26" spans="2:14" ht="16.5" thickTop="1" thickBot="1" x14ac:dyDescent="0.3">
      <c r="B26" s="26">
        <v>1</v>
      </c>
      <c r="C26" s="156" t="s">
        <v>125</v>
      </c>
      <c r="D26" s="156"/>
      <c r="E26" s="156"/>
      <c r="F26" s="156"/>
      <c r="G26" s="156"/>
      <c r="H26" s="156"/>
      <c r="I26" s="156"/>
      <c r="J26" s="156"/>
      <c r="K26" s="156"/>
      <c r="L26" s="156"/>
      <c r="M26" s="156"/>
      <c r="N26" s="156"/>
    </row>
    <row r="27" spans="2:14" ht="30.75" customHeight="1" thickTop="1" thickBot="1" x14ac:dyDescent="0.3">
      <c r="B27" s="26">
        <v>1</v>
      </c>
      <c r="C27" s="155" t="s">
        <v>218</v>
      </c>
      <c r="D27" s="155"/>
      <c r="E27" s="155"/>
      <c r="F27" s="155"/>
      <c r="G27" s="155"/>
      <c r="H27" s="155"/>
      <c r="I27" s="155"/>
      <c r="J27" s="155"/>
      <c r="K27" s="155"/>
      <c r="L27" s="155"/>
      <c r="M27" s="155"/>
      <c r="N27" s="155"/>
    </row>
    <row r="28" spans="2:14" ht="28.5" customHeight="1" thickTop="1" thickBot="1" x14ac:dyDescent="0.3">
      <c r="B28" s="26">
        <v>2</v>
      </c>
      <c r="C28" s="158" t="s">
        <v>220</v>
      </c>
      <c r="D28" s="158"/>
      <c r="E28" s="158"/>
      <c r="F28" s="158"/>
      <c r="G28" s="158"/>
      <c r="H28" s="158"/>
      <c r="I28" s="158"/>
      <c r="J28" s="158"/>
      <c r="K28" s="158"/>
      <c r="L28" s="158"/>
      <c r="M28" s="158"/>
      <c r="N28" s="158"/>
    </row>
    <row r="29" spans="2:14" ht="16.5" thickTop="1" thickBot="1" x14ac:dyDescent="0.3">
      <c r="B29" s="26">
        <v>2</v>
      </c>
      <c r="C29" s="155" t="s">
        <v>126</v>
      </c>
      <c r="D29" s="155"/>
      <c r="E29" s="155"/>
      <c r="F29" s="155"/>
      <c r="G29" s="155"/>
      <c r="H29" s="155"/>
      <c r="I29" s="155"/>
      <c r="J29" s="155"/>
      <c r="K29" s="155"/>
      <c r="L29" s="155"/>
      <c r="M29" s="155"/>
      <c r="N29" s="155"/>
    </row>
    <row r="30" spans="2:14" ht="16.5" thickTop="1" thickBot="1" x14ac:dyDescent="0.3">
      <c r="B30" s="26">
        <v>3</v>
      </c>
      <c r="C30" s="155" t="s">
        <v>219</v>
      </c>
      <c r="D30" s="155"/>
      <c r="E30" s="155"/>
      <c r="F30" s="155"/>
      <c r="G30" s="155"/>
      <c r="H30" s="155"/>
      <c r="I30" s="155"/>
      <c r="J30" s="155"/>
      <c r="K30" s="155"/>
      <c r="L30" s="155"/>
      <c r="M30" s="155"/>
      <c r="N30" s="155"/>
    </row>
    <row r="31" spans="2:14" ht="16.5" thickTop="1" thickBot="1" x14ac:dyDescent="0.3">
      <c r="B31" s="161" t="s">
        <v>183</v>
      </c>
      <c r="C31" s="159"/>
      <c r="D31" s="159"/>
      <c r="E31" s="159"/>
      <c r="F31" s="159"/>
      <c r="G31" s="159"/>
      <c r="H31" s="159"/>
      <c r="I31" s="159"/>
      <c r="J31" s="159"/>
      <c r="K31" s="159"/>
      <c r="L31" s="159"/>
      <c r="M31" s="159"/>
      <c r="N31" s="160"/>
    </row>
    <row r="32" spans="2:14" ht="16.5" thickTop="1" thickBot="1" x14ac:dyDescent="0.3">
      <c r="B32" s="26">
        <v>0</v>
      </c>
      <c r="C32" s="156" t="s">
        <v>221</v>
      </c>
      <c r="D32" s="158"/>
      <c r="E32" s="158"/>
      <c r="F32" s="158"/>
      <c r="G32" s="158"/>
      <c r="H32" s="158"/>
      <c r="I32" s="158"/>
      <c r="J32" s="158"/>
      <c r="K32" s="158"/>
      <c r="L32" s="158"/>
      <c r="M32" s="158"/>
      <c r="N32" s="158"/>
    </row>
    <row r="33" spans="2:14" ht="16.5" thickTop="1" thickBot="1" x14ac:dyDescent="0.3">
      <c r="B33" s="26">
        <v>0</v>
      </c>
      <c r="C33" s="156" t="s">
        <v>222</v>
      </c>
      <c r="D33" s="158"/>
      <c r="E33" s="158"/>
      <c r="F33" s="158"/>
      <c r="G33" s="158"/>
      <c r="H33" s="158"/>
      <c r="I33" s="158"/>
      <c r="J33" s="158"/>
      <c r="K33" s="158"/>
      <c r="L33" s="158"/>
      <c r="M33" s="158"/>
      <c r="N33" s="158"/>
    </row>
    <row r="34" spans="2:14" ht="16.5" thickTop="1" thickBot="1" x14ac:dyDescent="0.3">
      <c r="B34" s="26">
        <v>1</v>
      </c>
      <c r="C34" s="156" t="s">
        <v>223</v>
      </c>
      <c r="D34" s="158"/>
      <c r="E34" s="158"/>
      <c r="F34" s="158"/>
      <c r="G34" s="158"/>
      <c r="H34" s="158"/>
      <c r="I34" s="158"/>
      <c r="J34" s="158"/>
      <c r="K34" s="158"/>
      <c r="L34" s="158"/>
      <c r="M34" s="158"/>
      <c r="N34" s="158"/>
    </row>
    <row r="35" spans="2:14" ht="16.5" thickTop="1" thickBot="1" x14ac:dyDescent="0.3">
      <c r="B35" s="26">
        <v>1</v>
      </c>
      <c r="C35" s="156" t="s">
        <v>127</v>
      </c>
      <c r="D35" s="156"/>
      <c r="E35" s="156"/>
      <c r="F35" s="156"/>
      <c r="G35" s="156"/>
      <c r="H35" s="156"/>
      <c r="I35" s="156"/>
      <c r="J35" s="156"/>
      <c r="K35" s="156"/>
      <c r="L35" s="156"/>
      <c r="M35" s="156"/>
      <c r="N35" s="156"/>
    </row>
    <row r="36" spans="2:14" ht="16.5" thickTop="1" thickBot="1" x14ac:dyDescent="0.3">
      <c r="B36" s="26">
        <v>1</v>
      </c>
      <c r="C36" s="156" t="s">
        <v>224</v>
      </c>
      <c r="D36" s="158"/>
      <c r="E36" s="158"/>
      <c r="F36" s="158"/>
      <c r="G36" s="158"/>
      <c r="H36" s="158"/>
      <c r="I36" s="158"/>
      <c r="J36" s="158"/>
      <c r="K36" s="158"/>
      <c r="L36" s="158"/>
      <c r="M36" s="158"/>
      <c r="N36" s="158"/>
    </row>
    <row r="37" spans="2:14" ht="16.5" thickTop="1" thickBot="1" x14ac:dyDescent="0.3">
      <c r="B37" s="26">
        <v>1</v>
      </c>
      <c r="C37" s="156" t="s">
        <v>128</v>
      </c>
      <c r="D37" s="156"/>
      <c r="E37" s="156"/>
      <c r="F37" s="156"/>
      <c r="G37" s="156"/>
      <c r="H37" s="156"/>
      <c r="I37" s="156"/>
      <c r="J37" s="156"/>
      <c r="K37" s="156"/>
      <c r="L37" s="156"/>
      <c r="M37" s="156"/>
      <c r="N37" s="156"/>
    </row>
    <row r="38" spans="2:14" ht="16.5" thickTop="1" thickBot="1" x14ac:dyDescent="0.3">
      <c r="B38" s="26">
        <v>2</v>
      </c>
      <c r="C38" s="156" t="s">
        <v>225</v>
      </c>
      <c r="D38" s="158"/>
      <c r="E38" s="158"/>
      <c r="F38" s="158"/>
      <c r="G38" s="158"/>
      <c r="H38" s="158"/>
      <c r="I38" s="158"/>
      <c r="J38" s="158"/>
      <c r="K38" s="158"/>
      <c r="L38" s="158"/>
      <c r="M38" s="158"/>
      <c r="N38" s="158"/>
    </row>
    <row r="39" spans="2:14" ht="16.5" thickTop="1" thickBot="1" x14ac:dyDescent="0.3">
      <c r="B39" s="26">
        <v>3</v>
      </c>
      <c r="C39" s="156" t="s">
        <v>129</v>
      </c>
      <c r="D39" s="156"/>
      <c r="E39" s="156"/>
      <c r="F39" s="156"/>
      <c r="G39" s="156"/>
      <c r="H39" s="156"/>
      <c r="I39" s="156"/>
      <c r="J39" s="156"/>
      <c r="K39" s="156"/>
      <c r="L39" s="156"/>
      <c r="M39" s="156"/>
      <c r="N39" s="156"/>
    </row>
    <row r="40" spans="2:14" ht="16.5" thickTop="1" thickBot="1" x14ac:dyDescent="0.3">
      <c r="B40" s="26">
        <v>3</v>
      </c>
      <c r="C40" s="156" t="s">
        <v>226</v>
      </c>
      <c r="D40" s="158"/>
      <c r="E40" s="158"/>
      <c r="F40" s="158"/>
      <c r="G40" s="158"/>
      <c r="H40" s="158"/>
      <c r="I40" s="158"/>
      <c r="J40" s="158"/>
      <c r="K40" s="158"/>
      <c r="L40" s="158"/>
      <c r="M40" s="158"/>
      <c r="N40" s="158"/>
    </row>
    <row r="41" spans="2:14" ht="15.75" thickTop="1" x14ac:dyDescent="0.25"/>
  </sheetData>
  <mergeCells count="39">
    <mergeCell ref="B2:N2"/>
    <mergeCell ref="B11:N11"/>
    <mergeCell ref="B16:N16"/>
    <mergeCell ref="B22:N22"/>
    <mergeCell ref="B31:N31"/>
    <mergeCell ref="C3:N3"/>
    <mergeCell ref="C23:N23"/>
    <mergeCell ref="C17:N17"/>
    <mergeCell ref="C18:N18"/>
    <mergeCell ref="C19:N19"/>
    <mergeCell ref="C20:N20"/>
    <mergeCell ref="C21:N21"/>
    <mergeCell ref="C29:N29"/>
    <mergeCell ref="C30:N30"/>
    <mergeCell ref="C24:N24"/>
    <mergeCell ref="C25:N25"/>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C9:N9"/>
    <mergeCell ref="C10:N10"/>
    <mergeCell ref="C4:N4"/>
    <mergeCell ref="C5:N5"/>
    <mergeCell ref="C6:N6"/>
    <mergeCell ref="C7:N7"/>
    <mergeCell ref="C8:N8"/>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K83"/>
  <sheetViews>
    <sheetView zoomScale="115" zoomScaleNormal="115" workbookViewId="0">
      <selection activeCell="B2" sqref="B2:N82"/>
    </sheetView>
  </sheetViews>
  <sheetFormatPr defaultRowHeight="15" x14ac:dyDescent="0.25"/>
  <cols>
    <col min="2" max="2" width="1.5703125" style="1" bestFit="1" customWidth="1"/>
  </cols>
  <sheetData>
    <row r="1" spans="2:37" ht="15.75" thickBot="1" x14ac:dyDescent="0.3"/>
    <row r="2" spans="2:37" ht="15.75" customHeight="1" thickTop="1" thickBot="1" x14ac:dyDescent="0.3">
      <c r="B2" s="95" t="s">
        <v>130</v>
      </c>
      <c r="C2" s="88"/>
      <c r="D2" s="88"/>
      <c r="E2" s="88"/>
      <c r="F2" s="88"/>
      <c r="G2" s="88"/>
      <c r="H2" s="88"/>
      <c r="I2" s="88"/>
      <c r="J2" s="89"/>
      <c r="K2" s="54"/>
      <c r="L2" s="54"/>
      <c r="M2" s="54"/>
      <c r="N2" s="54"/>
    </row>
    <row r="3" spans="2:37" ht="16.5" thickTop="1" thickBot="1" x14ac:dyDescent="0.3">
      <c r="B3" s="26">
        <v>0</v>
      </c>
      <c r="C3" s="75" t="s">
        <v>227</v>
      </c>
      <c r="D3" s="76"/>
      <c r="E3" s="76"/>
      <c r="F3" s="76"/>
      <c r="G3" s="76"/>
      <c r="H3" s="76"/>
      <c r="I3" s="76"/>
      <c r="J3" s="76"/>
      <c r="K3" s="76"/>
      <c r="L3" s="76"/>
      <c r="M3" s="76"/>
      <c r="N3" s="77"/>
      <c r="O3" s="5" cm="1">
        <f t="array" aca="1" ref="O3" ca="1">O3:Q22</f>
        <v>0</v>
      </c>
      <c r="P3" s="5">
        <v>2</v>
      </c>
      <c r="Q3" s="5">
        <v>0</v>
      </c>
    </row>
    <row r="4" spans="2:37" ht="16.5" thickTop="1" thickBot="1" x14ac:dyDescent="0.3">
      <c r="B4" s="26">
        <v>0</v>
      </c>
      <c r="C4" s="75" t="s">
        <v>131</v>
      </c>
      <c r="D4" s="76"/>
      <c r="E4" s="76"/>
      <c r="F4" s="76"/>
      <c r="G4" s="76"/>
      <c r="H4" s="76"/>
      <c r="I4" s="76"/>
      <c r="J4" s="76"/>
      <c r="K4" s="76"/>
      <c r="L4" s="76"/>
      <c r="M4" s="76"/>
      <c r="N4" s="77"/>
      <c r="O4" s="5">
        <v>3</v>
      </c>
      <c r="P4" s="5">
        <v>5</v>
      </c>
      <c r="Q4" s="5">
        <v>1</v>
      </c>
      <c r="AK4">
        <v>6</v>
      </c>
    </row>
    <row r="5" spans="2:37" ht="16.5" thickTop="1" thickBot="1" x14ac:dyDescent="0.3">
      <c r="B5" s="26">
        <v>0</v>
      </c>
      <c r="C5" s="75" t="s">
        <v>132</v>
      </c>
      <c r="D5" s="76"/>
      <c r="E5" s="76"/>
      <c r="F5" s="76"/>
      <c r="G5" s="76"/>
      <c r="H5" s="76"/>
      <c r="I5" s="76"/>
      <c r="J5" s="76"/>
      <c r="K5" s="76"/>
      <c r="L5" s="76"/>
      <c r="M5" s="76"/>
      <c r="N5" s="77"/>
      <c r="O5" s="5">
        <v>6</v>
      </c>
      <c r="P5" s="5">
        <v>10</v>
      </c>
      <c r="Q5" s="5">
        <v>2</v>
      </c>
    </row>
    <row r="6" spans="2:37" ht="16.5" thickTop="1" thickBot="1" x14ac:dyDescent="0.3">
      <c r="B6" s="26">
        <v>1</v>
      </c>
      <c r="C6" s="75" t="s">
        <v>133</v>
      </c>
      <c r="D6" s="76"/>
      <c r="E6" s="76"/>
      <c r="F6" s="76"/>
      <c r="G6" s="76"/>
      <c r="H6" s="76"/>
      <c r="I6" s="76"/>
      <c r="J6" s="76"/>
      <c r="K6" s="76"/>
      <c r="L6" s="76"/>
      <c r="M6" s="76"/>
      <c r="N6" s="77"/>
      <c r="O6" s="5">
        <f t="shared" ref="O6:O16" si="0">P5+1</f>
        <v>11</v>
      </c>
      <c r="P6" s="5">
        <v>15</v>
      </c>
      <c r="Q6" s="5">
        <v>3</v>
      </c>
    </row>
    <row r="7" spans="2:37" ht="16.5" thickTop="1" thickBot="1" x14ac:dyDescent="0.3">
      <c r="B7" s="26">
        <v>3</v>
      </c>
      <c r="C7" s="75" t="s">
        <v>46</v>
      </c>
      <c r="D7" s="76"/>
      <c r="E7" s="76"/>
      <c r="F7" s="76"/>
      <c r="G7" s="76"/>
      <c r="H7" s="76"/>
      <c r="I7" s="76"/>
      <c r="J7" s="76"/>
      <c r="K7" s="76"/>
      <c r="L7" s="76"/>
      <c r="M7" s="76"/>
      <c r="N7" s="77"/>
      <c r="O7" s="5">
        <f t="shared" si="0"/>
        <v>16</v>
      </c>
      <c r="P7" s="5">
        <v>20</v>
      </c>
      <c r="Q7" s="5">
        <v>4</v>
      </c>
    </row>
    <row r="8" spans="2:37" ht="16.5" thickTop="1" thickBot="1" x14ac:dyDescent="0.3">
      <c r="B8" s="26">
        <v>3</v>
      </c>
      <c r="C8" s="75" t="s">
        <v>228</v>
      </c>
      <c r="D8" s="76"/>
      <c r="E8" s="76"/>
      <c r="F8" s="76"/>
      <c r="G8" s="76"/>
      <c r="H8" s="76"/>
      <c r="I8" s="76"/>
      <c r="J8" s="76"/>
      <c r="K8" s="76"/>
      <c r="L8" s="76"/>
      <c r="M8" s="76"/>
      <c r="N8" s="77"/>
      <c r="O8" s="5">
        <f t="shared" si="0"/>
        <v>21</v>
      </c>
      <c r="P8" s="5">
        <v>25</v>
      </c>
      <c r="Q8" s="5">
        <v>5</v>
      </c>
    </row>
    <row r="9" spans="2:37" ht="16.5" thickTop="1" thickBot="1" x14ac:dyDescent="0.3">
      <c r="B9" s="26">
        <v>3</v>
      </c>
      <c r="C9" s="75" t="s">
        <v>134</v>
      </c>
      <c r="D9" s="76"/>
      <c r="E9" s="76"/>
      <c r="F9" s="76"/>
      <c r="G9" s="76"/>
      <c r="H9" s="76"/>
      <c r="I9" s="76"/>
      <c r="J9" s="76"/>
      <c r="K9" s="76"/>
      <c r="L9" s="76"/>
      <c r="M9" s="76"/>
      <c r="N9" s="77"/>
      <c r="O9" s="5">
        <f t="shared" si="0"/>
        <v>26</v>
      </c>
      <c r="P9" s="5">
        <v>30</v>
      </c>
      <c r="Q9" s="5">
        <v>6</v>
      </c>
    </row>
    <row r="10" spans="2:37" ht="16.5" thickTop="1" thickBot="1" x14ac:dyDescent="0.3">
      <c r="B10" s="26">
        <v>4</v>
      </c>
      <c r="C10" s="75" t="s">
        <v>229</v>
      </c>
      <c r="D10" s="76"/>
      <c r="E10" s="76"/>
      <c r="F10" s="76"/>
      <c r="G10" s="76"/>
      <c r="H10" s="76"/>
      <c r="I10" s="76"/>
      <c r="J10" s="76"/>
      <c r="K10" s="76"/>
      <c r="L10" s="76"/>
      <c r="M10" s="76"/>
      <c r="N10" s="77"/>
      <c r="O10" s="5">
        <f t="shared" si="0"/>
        <v>31</v>
      </c>
      <c r="P10" s="5">
        <v>35</v>
      </c>
      <c r="Q10" s="5">
        <v>7</v>
      </c>
      <c r="T10" s="42" t="s">
        <v>615</v>
      </c>
    </row>
    <row r="11" spans="2:37" ht="16.5" thickTop="1" thickBot="1" x14ac:dyDescent="0.3">
      <c r="B11" s="26">
        <v>4</v>
      </c>
      <c r="C11" s="75" t="s">
        <v>135</v>
      </c>
      <c r="D11" s="76"/>
      <c r="E11" s="76"/>
      <c r="F11" s="76"/>
      <c r="G11" s="76"/>
      <c r="H11" s="76"/>
      <c r="I11" s="76"/>
      <c r="J11" s="76"/>
      <c r="K11" s="76"/>
      <c r="L11" s="76"/>
      <c r="M11" s="76"/>
      <c r="N11" s="77"/>
      <c r="O11" s="5">
        <f t="shared" si="0"/>
        <v>36</v>
      </c>
      <c r="P11" s="5">
        <v>40</v>
      </c>
      <c r="Q11" s="5">
        <v>8</v>
      </c>
    </row>
    <row r="12" spans="2:37" ht="16.5" thickTop="1" thickBot="1" x14ac:dyDescent="0.3">
      <c r="B12" s="26">
        <v>4</v>
      </c>
      <c r="C12" s="75" t="s">
        <v>136</v>
      </c>
      <c r="D12" s="76"/>
      <c r="E12" s="76"/>
      <c r="F12" s="76"/>
      <c r="G12" s="76"/>
      <c r="H12" s="76"/>
      <c r="I12" s="76"/>
      <c r="J12" s="76"/>
      <c r="K12" s="76"/>
      <c r="L12" s="76"/>
      <c r="M12" s="76"/>
      <c r="N12" s="77"/>
      <c r="O12" s="5">
        <f t="shared" si="0"/>
        <v>41</v>
      </c>
      <c r="P12" s="5">
        <v>45</v>
      </c>
      <c r="Q12" s="5">
        <v>9</v>
      </c>
    </row>
    <row r="13" spans="2:37" ht="16.5" thickTop="1" thickBot="1" x14ac:dyDescent="0.3">
      <c r="B13" s="26">
        <v>5</v>
      </c>
      <c r="C13" s="75" t="s">
        <v>230</v>
      </c>
      <c r="D13" s="76"/>
      <c r="E13" s="76"/>
      <c r="F13" s="76"/>
      <c r="G13" s="76"/>
      <c r="H13" s="76"/>
      <c r="I13" s="76"/>
      <c r="J13" s="76"/>
      <c r="K13" s="76"/>
      <c r="L13" s="76"/>
      <c r="M13" s="76"/>
      <c r="N13" s="77"/>
      <c r="O13" s="5">
        <f t="shared" si="0"/>
        <v>46</v>
      </c>
      <c r="P13" s="5">
        <v>50</v>
      </c>
      <c r="Q13" s="5">
        <v>10</v>
      </c>
    </row>
    <row r="14" spans="2:37" ht="16.5" thickTop="1" thickBot="1" x14ac:dyDescent="0.3">
      <c r="B14" s="26">
        <v>5</v>
      </c>
      <c r="C14" s="75" t="s">
        <v>137</v>
      </c>
      <c r="D14" s="76"/>
      <c r="E14" s="76"/>
      <c r="F14" s="76"/>
      <c r="G14" s="76"/>
      <c r="H14" s="76"/>
      <c r="I14" s="76"/>
      <c r="J14" s="76"/>
      <c r="K14" s="76"/>
      <c r="L14" s="76"/>
      <c r="M14" s="76"/>
      <c r="N14" s="77"/>
      <c r="O14" s="5">
        <f t="shared" si="0"/>
        <v>51</v>
      </c>
      <c r="P14" s="5">
        <v>54.636363636363598</v>
      </c>
      <c r="Q14" s="5">
        <v>11</v>
      </c>
    </row>
    <row r="15" spans="2:37" ht="16.5" thickTop="1" thickBot="1" x14ac:dyDescent="0.3">
      <c r="B15" s="26">
        <v>5</v>
      </c>
      <c r="C15" s="75" t="s">
        <v>138</v>
      </c>
      <c r="D15" s="76"/>
      <c r="E15" s="76"/>
      <c r="F15" s="76"/>
      <c r="G15" s="76"/>
      <c r="H15" s="76"/>
      <c r="I15" s="76"/>
      <c r="J15" s="76"/>
      <c r="K15" s="76"/>
      <c r="L15" s="76"/>
      <c r="M15" s="76"/>
      <c r="N15" s="77"/>
      <c r="O15" s="5">
        <f t="shared" si="0"/>
        <v>55.636363636363598</v>
      </c>
      <c r="P15" s="5">
        <v>59.545454545454497</v>
      </c>
      <c r="Q15" s="5">
        <v>12</v>
      </c>
    </row>
    <row r="16" spans="2:37" ht="16.5" thickTop="1" thickBot="1" x14ac:dyDescent="0.3">
      <c r="B16" s="26">
        <v>6</v>
      </c>
      <c r="C16" s="75" t="s">
        <v>47</v>
      </c>
      <c r="D16" s="76"/>
      <c r="E16" s="76"/>
      <c r="F16" s="76"/>
      <c r="G16" s="76"/>
      <c r="H16" s="76"/>
      <c r="I16" s="76"/>
      <c r="J16" s="76"/>
      <c r="K16" s="76"/>
      <c r="L16" s="76"/>
      <c r="M16" s="76"/>
      <c r="N16" s="77"/>
      <c r="O16" s="5">
        <f t="shared" si="0"/>
        <v>60.545454545454497</v>
      </c>
      <c r="P16" s="5">
        <v>65</v>
      </c>
      <c r="Q16" s="5">
        <v>13</v>
      </c>
    </row>
    <row r="17" spans="2:17" ht="39" customHeight="1" thickTop="1" thickBot="1" x14ac:dyDescent="0.3">
      <c r="B17" s="26">
        <v>6</v>
      </c>
      <c r="C17" s="78" t="s">
        <v>233</v>
      </c>
      <c r="D17" s="79"/>
      <c r="E17" s="79"/>
      <c r="F17" s="79"/>
      <c r="G17" s="79"/>
      <c r="H17" s="79"/>
      <c r="I17" s="79"/>
      <c r="J17" s="79"/>
      <c r="K17" s="79"/>
      <c r="L17" s="79"/>
      <c r="M17" s="79"/>
      <c r="N17" s="80"/>
      <c r="O17" s="5" t="e">
        <f>#REF!+1</f>
        <v>#REF!</v>
      </c>
      <c r="P17" s="5">
        <v>75</v>
      </c>
      <c r="Q17" s="5">
        <v>15</v>
      </c>
    </row>
    <row r="18" spans="2:17" ht="16.5" thickTop="1" thickBot="1" x14ac:dyDescent="0.3">
      <c r="B18" s="26">
        <v>6</v>
      </c>
      <c r="C18" s="81" t="s">
        <v>139</v>
      </c>
      <c r="D18" s="82"/>
      <c r="E18" s="82"/>
      <c r="F18" s="82"/>
      <c r="G18" s="82"/>
      <c r="H18" s="82"/>
      <c r="I18" s="82"/>
      <c r="J18" s="82"/>
      <c r="K18" s="82"/>
      <c r="L18" s="82"/>
      <c r="M18" s="82"/>
      <c r="N18" s="83"/>
      <c r="O18" s="5">
        <f>P17+1</f>
        <v>76</v>
      </c>
      <c r="P18" s="5">
        <v>80</v>
      </c>
      <c r="Q18" s="5">
        <v>16</v>
      </c>
    </row>
    <row r="19" spans="2:17" ht="16.5" thickTop="1" thickBot="1" x14ac:dyDescent="0.3">
      <c r="B19" s="26">
        <v>7</v>
      </c>
      <c r="C19" s="81" t="s">
        <v>231</v>
      </c>
      <c r="D19" s="82"/>
      <c r="E19" s="82"/>
      <c r="F19" s="82"/>
      <c r="G19" s="82"/>
      <c r="H19" s="82"/>
      <c r="I19" s="82"/>
      <c r="J19" s="82"/>
      <c r="K19" s="82"/>
      <c r="L19" s="82"/>
      <c r="M19" s="82"/>
      <c r="N19" s="83"/>
      <c r="O19" s="5">
        <f>P18+1</f>
        <v>81</v>
      </c>
      <c r="P19" s="5">
        <v>85</v>
      </c>
      <c r="Q19" s="5">
        <v>17</v>
      </c>
    </row>
    <row r="20" spans="2:17" ht="16.5" thickTop="1" thickBot="1" x14ac:dyDescent="0.3">
      <c r="B20" s="26">
        <v>7</v>
      </c>
      <c r="C20" s="84" t="s">
        <v>140</v>
      </c>
      <c r="D20" s="82"/>
      <c r="E20" s="82"/>
      <c r="F20" s="82"/>
      <c r="G20" s="82"/>
      <c r="H20" s="82"/>
      <c r="I20" s="82"/>
      <c r="J20" s="82"/>
      <c r="K20" s="82"/>
      <c r="L20" s="82"/>
      <c r="M20" s="82"/>
      <c r="N20" s="83"/>
      <c r="O20" s="5">
        <f>P19+1</f>
        <v>86</v>
      </c>
      <c r="P20" s="5">
        <v>90</v>
      </c>
      <c r="Q20" s="5">
        <v>18</v>
      </c>
    </row>
    <row r="21" spans="2:17" ht="16.5" thickTop="1" thickBot="1" x14ac:dyDescent="0.3">
      <c r="B21" s="26">
        <v>7</v>
      </c>
      <c r="C21" s="81" t="s">
        <v>646</v>
      </c>
      <c r="D21" s="82"/>
      <c r="E21" s="82"/>
      <c r="F21" s="82"/>
      <c r="G21" s="82"/>
      <c r="H21" s="82"/>
      <c r="I21" s="82"/>
      <c r="J21" s="82"/>
      <c r="K21" s="82"/>
      <c r="L21" s="82"/>
      <c r="M21" s="82"/>
      <c r="N21" s="83"/>
      <c r="O21" s="5">
        <f>P20+1</f>
        <v>91</v>
      </c>
      <c r="P21" s="5">
        <v>95</v>
      </c>
      <c r="Q21" s="5">
        <v>19</v>
      </c>
    </row>
    <row r="22" spans="2:17" ht="16.5" thickTop="1" thickBot="1" x14ac:dyDescent="0.3">
      <c r="B22" s="26">
        <v>8</v>
      </c>
      <c r="C22" s="81" t="s">
        <v>647</v>
      </c>
      <c r="D22" s="82"/>
      <c r="E22" s="82"/>
      <c r="F22" s="82"/>
      <c r="G22" s="82"/>
      <c r="H22" s="82"/>
      <c r="I22" s="82"/>
      <c r="J22" s="82"/>
      <c r="K22" s="82"/>
      <c r="L22" s="82"/>
      <c r="M22" s="82"/>
      <c r="N22" s="83"/>
      <c r="O22" s="5">
        <f>P21+1</f>
        <v>96</v>
      </c>
      <c r="P22" s="5">
        <v>100</v>
      </c>
      <c r="Q22" s="5">
        <v>20</v>
      </c>
    </row>
    <row r="23" spans="2:17" ht="16.5" thickTop="1" thickBot="1" x14ac:dyDescent="0.3">
      <c r="B23" s="26">
        <v>9</v>
      </c>
      <c r="C23" s="165" t="s">
        <v>648</v>
      </c>
      <c r="D23" s="166"/>
      <c r="E23" s="166"/>
      <c r="F23" s="166"/>
      <c r="G23" s="166"/>
      <c r="H23" s="166"/>
      <c r="I23" s="166"/>
      <c r="J23" s="166"/>
      <c r="K23" s="166"/>
      <c r="L23" s="166"/>
      <c r="M23" s="166"/>
      <c r="N23" s="167"/>
    </row>
    <row r="24" spans="2:17" s="49" customFormat="1" ht="16.5" thickTop="1" thickBot="1" x14ac:dyDescent="0.3">
      <c r="B24" s="26">
        <v>10</v>
      </c>
      <c r="C24" s="162" t="s">
        <v>649</v>
      </c>
      <c r="D24" s="163"/>
      <c r="E24" s="163"/>
      <c r="F24" s="163"/>
      <c r="G24" s="163"/>
      <c r="H24" s="163"/>
      <c r="I24" s="163"/>
      <c r="J24" s="163"/>
      <c r="K24" s="163"/>
      <c r="L24" s="163"/>
      <c r="M24" s="163"/>
      <c r="N24" s="164"/>
    </row>
    <row r="25" spans="2:17" ht="16.5" thickTop="1" thickBot="1" x14ac:dyDescent="0.3">
      <c r="B25" s="26">
        <v>11</v>
      </c>
      <c r="C25" s="162" t="s">
        <v>232</v>
      </c>
      <c r="D25" s="163"/>
      <c r="E25" s="163"/>
      <c r="F25" s="163"/>
      <c r="G25" s="163"/>
      <c r="H25" s="163"/>
      <c r="I25" s="163"/>
      <c r="J25" s="163"/>
      <c r="K25" s="163"/>
      <c r="L25" s="163"/>
      <c r="M25" s="163"/>
      <c r="N25" s="164"/>
    </row>
    <row r="26" spans="2:17" ht="16.5" customHeight="1" thickTop="1" thickBot="1" x14ac:dyDescent="0.3">
      <c r="B26" s="26">
        <v>10</v>
      </c>
      <c r="C26" s="85" t="s">
        <v>650</v>
      </c>
      <c r="D26" s="86"/>
      <c r="E26" s="86"/>
      <c r="F26" s="86"/>
      <c r="G26" s="86"/>
      <c r="H26" s="86"/>
      <c r="I26" s="86"/>
      <c r="J26" s="86"/>
      <c r="K26" s="86"/>
      <c r="L26" s="86"/>
      <c r="M26" s="86"/>
      <c r="N26" s="87"/>
    </row>
    <row r="27" spans="2:17" ht="17.25" thickTop="1" thickBot="1" x14ac:dyDescent="0.3">
      <c r="B27" s="88" t="s">
        <v>141</v>
      </c>
      <c r="C27" s="88"/>
      <c r="D27" s="88"/>
      <c r="E27" s="88"/>
      <c r="F27" s="88"/>
      <c r="G27" s="88"/>
      <c r="H27" s="88"/>
      <c r="I27" s="88"/>
      <c r="J27" s="88"/>
      <c r="K27" s="88"/>
      <c r="L27" s="88"/>
      <c r="M27" s="88"/>
      <c r="N27" s="89"/>
    </row>
    <row r="28" spans="2:17" ht="16.5" thickTop="1" thickBot="1" x14ac:dyDescent="0.3">
      <c r="B28" s="26">
        <v>1</v>
      </c>
      <c r="C28" s="75" t="s">
        <v>237</v>
      </c>
      <c r="D28" s="76"/>
      <c r="E28" s="76"/>
      <c r="F28" s="76"/>
      <c r="G28" s="76"/>
      <c r="H28" s="76"/>
      <c r="I28" s="76"/>
      <c r="J28" s="76"/>
      <c r="K28" s="76"/>
      <c r="L28" s="76"/>
      <c r="M28" s="76"/>
      <c r="N28" s="77"/>
    </row>
    <row r="29" spans="2:17" ht="16.5" thickTop="1" thickBot="1" x14ac:dyDescent="0.3">
      <c r="B29" s="26">
        <v>1</v>
      </c>
      <c r="C29" s="75" t="s">
        <v>238</v>
      </c>
      <c r="D29" s="76"/>
      <c r="E29" s="76"/>
      <c r="F29" s="76"/>
      <c r="G29" s="76"/>
      <c r="H29" s="76"/>
      <c r="I29" s="76"/>
      <c r="J29" s="76"/>
      <c r="K29" s="76"/>
      <c r="L29" s="76"/>
      <c r="M29" s="76"/>
      <c r="N29" s="77"/>
    </row>
    <row r="30" spans="2:17" ht="16.5" thickTop="1" thickBot="1" x14ac:dyDescent="0.3">
      <c r="B30" s="26">
        <v>1</v>
      </c>
      <c r="C30" s="75" t="s">
        <v>239</v>
      </c>
      <c r="D30" s="76"/>
      <c r="E30" s="76"/>
      <c r="F30" s="76"/>
      <c r="G30" s="76"/>
      <c r="H30" s="76"/>
      <c r="I30" s="76"/>
      <c r="J30" s="76"/>
      <c r="K30" s="76"/>
      <c r="L30" s="76"/>
      <c r="M30" s="76"/>
      <c r="N30" s="77"/>
    </row>
    <row r="31" spans="2:17" ht="16.5" thickTop="1" thickBot="1" x14ac:dyDescent="0.3">
      <c r="B31" s="26">
        <v>1</v>
      </c>
      <c r="C31" s="75" t="s">
        <v>142</v>
      </c>
      <c r="D31" s="76"/>
      <c r="E31" s="76"/>
      <c r="F31" s="76"/>
      <c r="G31" s="76"/>
      <c r="H31" s="76"/>
      <c r="I31" s="76"/>
      <c r="J31" s="76"/>
      <c r="K31" s="76"/>
      <c r="L31" s="76"/>
      <c r="M31" s="76"/>
      <c r="N31" s="77"/>
    </row>
    <row r="32" spans="2:17" ht="16.5" thickTop="1" thickBot="1" x14ac:dyDescent="0.3">
      <c r="B32" s="26">
        <v>2</v>
      </c>
      <c r="C32" s="75" t="s">
        <v>243</v>
      </c>
      <c r="D32" s="76"/>
      <c r="E32" s="76"/>
      <c r="F32" s="76"/>
      <c r="G32" s="76"/>
      <c r="H32" s="76"/>
      <c r="I32" s="76"/>
      <c r="J32" s="76"/>
      <c r="K32" s="76"/>
      <c r="L32" s="76"/>
      <c r="M32" s="76"/>
      <c r="N32" s="77"/>
    </row>
    <row r="33" spans="2:14" ht="16.5" thickTop="1" thickBot="1" x14ac:dyDescent="0.3">
      <c r="B33" s="90" t="s">
        <v>143</v>
      </c>
      <c r="C33" s="90"/>
      <c r="D33" s="90"/>
      <c r="E33" s="90"/>
      <c r="F33" s="90"/>
      <c r="G33" s="90"/>
      <c r="H33" s="90"/>
      <c r="I33" s="90"/>
      <c r="J33" s="90"/>
      <c r="K33" s="90"/>
      <c r="L33" s="90"/>
      <c r="M33" s="90"/>
      <c r="N33" s="91"/>
    </row>
    <row r="34" spans="2:14" ht="16.5" thickTop="1" thickBot="1" x14ac:dyDescent="0.3">
      <c r="B34" s="26">
        <v>0</v>
      </c>
      <c r="C34" s="75" t="s">
        <v>240</v>
      </c>
      <c r="D34" s="76"/>
      <c r="E34" s="76"/>
      <c r="F34" s="76"/>
      <c r="G34" s="76"/>
      <c r="H34" s="76"/>
      <c r="I34" s="76"/>
      <c r="J34" s="76"/>
      <c r="K34" s="76"/>
      <c r="L34" s="76"/>
      <c r="M34" s="76"/>
      <c r="N34" s="77"/>
    </row>
    <row r="35" spans="2:14" ht="16.5" thickTop="1" thickBot="1" x14ac:dyDescent="0.3">
      <c r="B35" s="26">
        <v>1</v>
      </c>
      <c r="C35" s="75" t="s">
        <v>241</v>
      </c>
      <c r="D35" s="76"/>
      <c r="E35" s="76"/>
      <c r="F35" s="76"/>
      <c r="G35" s="76"/>
      <c r="H35" s="76"/>
      <c r="I35" s="76"/>
      <c r="J35" s="76"/>
      <c r="K35" s="76"/>
      <c r="L35" s="76"/>
      <c r="M35" s="76"/>
      <c r="N35" s="77"/>
    </row>
    <row r="36" spans="2:14" ht="16.5" thickTop="1" thickBot="1" x14ac:dyDescent="0.3">
      <c r="B36" s="26">
        <v>1</v>
      </c>
      <c r="C36" s="75" t="s">
        <v>263</v>
      </c>
      <c r="D36" s="76"/>
      <c r="E36" s="76"/>
      <c r="F36" s="76"/>
      <c r="G36" s="76"/>
      <c r="H36" s="76"/>
      <c r="I36" s="76"/>
      <c r="J36" s="76"/>
      <c r="K36" s="76"/>
      <c r="L36" s="76"/>
      <c r="M36" s="76"/>
      <c r="N36" s="77"/>
    </row>
    <row r="37" spans="2:14" ht="16.5" thickTop="1" thickBot="1" x14ac:dyDescent="0.3">
      <c r="B37" s="26">
        <v>2</v>
      </c>
      <c r="C37" s="75" t="s">
        <v>242</v>
      </c>
      <c r="D37" s="76"/>
      <c r="E37" s="76"/>
      <c r="F37" s="76"/>
      <c r="G37" s="76"/>
      <c r="H37" s="76"/>
      <c r="I37" s="76"/>
      <c r="J37" s="76"/>
      <c r="K37" s="76"/>
      <c r="L37" s="76"/>
      <c r="M37" s="76"/>
      <c r="N37" s="77"/>
    </row>
    <row r="38" spans="2:14" ht="16.5" thickTop="1" thickBot="1" x14ac:dyDescent="0.3">
      <c r="B38" s="26">
        <v>2</v>
      </c>
      <c r="C38" s="75" t="s">
        <v>264</v>
      </c>
      <c r="D38" s="76"/>
      <c r="E38" s="76"/>
      <c r="F38" s="76"/>
      <c r="G38" s="76"/>
      <c r="H38" s="76"/>
      <c r="I38" s="76"/>
      <c r="J38" s="76"/>
      <c r="K38" s="76"/>
      <c r="L38" s="76"/>
      <c r="M38" s="76"/>
      <c r="N38" s="77"/>
    </row>
    <row r="39" spans="2:14" ht="16.5" thickTop="1" thickBot="1" x14ac:dyDescent="0.3">
      <c r="B39" s="26">
        <v>4</v>
      </c>
      <c r="C39" s="75" t="s">
        <v>244</v>
      </c>
      <c r="D39" s="76"/>
      <c r="E39" s="76"/>
      <c r="F39" s="76"/>
      <c r="G39" s="76"/>
      <c r="H39" s="76"/>
      <c r="I39" s="76"/>
      <c r="J39" s="76"/>
      <c r="K39" s="76"/>
      <c r="L39" s="76"/>
      <c r="M39" s="76"/>
      <c r="N39" s="77"/>
    </row>
    <row r="40" spans="2:14" ht="16.5" thickTop="1" thickBot="1" x14ac:dyDescent="0.3">
      <c r="B40" s="26">
        <v>4</v>
      </c>
      <c r="C40" s="75" t="s">
        <v>265</v>
      </c>
      <c r="D40" s="76"/>
      <c r="E40" s="76"/>
      <c r="F40" s="76"/>
      <c r="G40" s="76"/>
      <c r="H40" s="76"/>
      <c r="I40" s="76"/>
      <c r="J40" s="76"/>
      <c r="K40" s="76"/>
      <c r="L40" s="76"/>
      <c r="M40" s="76"/>
      <c r="N40" s="77"/>
    </row>
    <row r="41" spans="2:14" ht="16.5" thickTop="1" thickBot="1" x14ac:dyDescent="0.3">
      <c r="B41" s="26">
        <v>5</v>
      </c>
      <c r="C41" s="75" t="s">
        <v>245</v>
      </c>
      <c r="D41" s="76"/>
      <c r="E41" s="76"/>
      <c r="F41" s="76"/>
      <c r="G41" s="76"/>
      <c r="H41" s="76"/>
      <c r="I41" s="76"/>
      <c r="J41" s="76"/>
      <c r="K41" s="76"/>
      <c r="L41" s="76"/>
      <c r="M41" s="76"/>
      <c r="N41" s="77"/>
    </row>
    <row r="42" spans="2:14" ht="16.5" thickTop="1" thickBot="1" x14ac:dyDescent="0.3">
      <c r="B42" s="26">
        <v>5</v>
      </c>
      <c r="C42" s="75" t="s">
        <v>266</v>
      </c>
      <c r="D42" s="76"/>
      <c r="E42" s="76"/>
      <c r="F42" s="76"/>
      <c r="G42" s="76"/>
      <c r="H42" s="76"/>
      <c r="I42" s="76"/>
      <c r="J42" s="76"/>
      <c r="K42" s="76"/>
      <c r="L42" s="76"/>
      <c r="M42" s="76"/>
      <c r="N42" s="77"/>
    </row>
    <row r="43" spans="2:14" ht="16.5" thickTop="1" thickBot="1" x14ac:dyDescent="0.3">
      <c r="B43" s="26">
        <v>5</v>
      </c>
      <c r="C43" s="75" t="s">
        <v>144</v>
      </c>
      <c r="D43" s="76"/>
      <c r="E43" s="76"/>
      <c r="F43" s="76"/>
      <c r="G43" s="76"/>
      <c r="H43" s="76"/>
      <c r="I43" s="76"/>
      <c r="J43" s="76"/>
      <c r="K43" s="76"/>
      <c r="L43" s="76"/>
      <c r="M43" s="76"/>
      <c r="N43" s="77"/>
    </row>
    <row r="44" spans="2:14" ht="16.5" thickTop="1" thickBot="1" x14ac:dyDescent="0.3">
      <c r="B44" s="26">
        <v>6</v>
      </c>
      <c r="C44" s="75" t="s">
        <v>246</v>
      </c>
      <c r="D44" s="76"/>
      <c r="E44" s="76"/>
      <c r="F44" s="76"/>
      <c r="G44" s="76"/>
      <c r="H44" s="76"/>
      <c r="I44" s="76"/>
      <c r="J44" s="76"/>
      <c r="K44" s="76"/>
      <c r="L44" s="76"/>
      <c r="M44" s="76"/>
      <c r="N44" s="77"/>
    </row>
    <row r="45" spans="2:14" ht="17.25" thickTop="1" thickBot="1" x14ac:dyDescent="0.3">
      <c r="B45" s="88" t="s">
        <v>145</v>
      </c>
      <c r="C45" s="88"/>
      <c r="D45" s="88"/>
      <c r="E45" s="88"/>
      <c r="F45" s="88"/>
      <c r="G45" s="88"/>
      <c r="H45" s="88"/>
      <c r="I45" s="88"/>
      <c r="J45" s="88"/>
      <c r="K45" s="88"/>
      <c r="L45" s="88"/>
      <c r="M45" s="88"/>
      <c r="N45" s="89"/>
    </row>
    <row r="46" spans="2:14" ht="16.5" thickTop="1" thickBot="1" x14ac:dyDescent="0.3">
      <c r="B46" s="26">
        <v>1</v>
      </c>
      <c r="C46" s="75" t="s">
        <v>247</v>
      </c>
      <c r="D46" s="76"/>
      <c r="E46" s="76"/>
      <c r="F46" s="76"/>
      <c r="G46" s="76"/>
      <c r="H46" s="76"/>
      <c r="I46" s="76"/>
      <c r="J46" s="76"/>
      <c r="K46" s="76"/>
      <c r="L46" s="76"/>
      <c r="M46" s="76"/>
      <c r="N46" s="77"/>
    </row>
    <row r="47" spans="2:14" ht="16.5" thickTop="1" thickBot="1" x14ac:dyDescent="0.3">
      <c r="B47" s="26">
        <v>1</v>
      </c>
      <c r="C47" s="75" t="s">
        <v>248</v>
      </c>
      <c r="D47" s="76"/>
      <c r="E47" s="76"/>
      <c r="F47" s="76"/>
      <c r="G47" s="76"/>
      <c r="H47" s="76"/>
      <c r="I47" s="76"/>
      <c r="J47" s="76"/>
      <c r="K47" s="76"/>
      <c r="L47" s="76"/>
      <c r="M47" s="76"/>
      <c r="N47" s="77"/>
    </row>
    <row r="48" spans="2:14" ht="16.5" thickTop="1" thickBot="1" x14ac:dyDescent="0.3">
      <c r="B48" s="26">
        <v>1</v>
      </c>
      <c r="C48" s="75" t="s">
        <v>249</v>
      </c>
      <c r="D48" s="76"/>
      <c r="E48" s="76"/>
      <c r="F48" s="76"/>
      <c r="G48" s="76"/>
      <c r="H48" s="76"/>
      <c r="I48" s="76"/>
      <c r="J48" s="76"/>
      <c r="K48" s="76"/>
      <c r="L48" s="76"/>
      <c r="M48" s="76"/>
      <c r="N48" s="77"/>
    </row>
    <row r="49" spans="2:14" ht="16.5" thickTop="1" thickBot="1" x14ac:dyDescent="0.3">
      <c r="B49" s="26">
        <v>1</v>
      </c>
      <c r="C49" s="75" t="s">
        <v>146</v>
      </c>
      <c r="D49" s="76"/>
      <c r="E49" s="76"/>
      <c r="F49" s="76"/>
      <c r="G49" s="76"/>
      <c r="H49" s="76"/>
      <c r="I49" s="76"/>
      <c r="J49" s="76"/>
      <c r="K49" s="76"/>
      <c r="L49" s="76"/>
      <c r="M49" s="76"/>
      <c r="N49" s="77"/>
    </row>
    <row r="50" spans="2:14" ht="33" customHeight="1" thickTop="1" thickBot="1" x14ac:dyDescent="0.3">
      <c r="B50" s="26">
        <v>1</v>
      </c>
      <c r="C50" s="92" t="s">
        <v>267</v>
      </c>
      <c r="D50" s="93"/>
      <c r="E50" s="93"/>
      <c r="F50" s="93"/>
      <c r="G50" s="93"/>
      <c r="H50" s="93"/>
      <c r="I50" s="93"/>
      <c r="J50" s="93"/>
      <c r="K50" s="93"/>
      <c r="L50" s="93"/>
      <c r="M50" s="93"/>
      <c r="N50" s="94"/>
    </row>
    <row r="51" spans="2:14" ht="16.5" thickTop="1" thickBot="1" x14ac:dyDescent="0.3">
      <c r="B51" s="26">
        <v>2</v>
      </c>
      <c r="C51" s="75" t="s">
        <v>250</v>
      </c>
      <c r="D51" s="76"/>
      <c r="E51" s="76"/>
      <c r="F51" s="76"/>
      <c r="G51" s="76"/>
      <c r="H51" s="76"/>
      <c r="I51" s="76"/>
      <c r="J51" s="76"/>
      <c r="K51" s="76"/>
      <c r="L51" s="76"/>
      <c r="M51" s="76"/>
      <c r="N51" s="77"/>
    </row>
    <row r="52" spans="2:14" ht="16.5" thickTop="1" thickBot="1" x14ac:dyDescent="0.3">
      <c r="B52" s="26">
        <v>3</v>
      </c>
      <c r="C52" s="75" t="s">
        <v>251</v>
      </c>
      <c r="D52" s="76"/>
      <c r="E52" s="76"/>
      <c r="F52" s="76"/>
      <c r="G52" s="76"/>
      <c r="H52" s="76"/>
      <c r="I52" s="76"/>
      <c r="J52" s="76"/>
      <c r="K52" s="76"/>
      <c r="L52" s="76"/>
      <c r="M52" s="76"/>
      <c r="N52" s="77"/>
    </row>
    <row r="53" spans="2:14" ht="16.5" thickTop="1" thickBot="1" x14ac:dyDescent="0.3">
      <c r="B53" s="26">
        <v>3</v>
      </c>
      <c r="C53" s="75" t="s">
        <v>147</v>
      </c>
      <c r="D53" s="76"/>
      <c r="E53" s="76"/>
      <c r="F53" s="76"/>
      <c r="G53" s="76"/>
      <c r="H53" s="76"/>
      <c r="I53" s="76"/>
      <c r="J53" s="76"/>
      <c r="K53" s="76"/>
      <c r="L53" s="76"/>
      <c r="M53" s="76"/>
      <c r="N53" s="77"/>
    </row>
    <row r="54" spans="2:14" ht="16.5" thickTop="1" thickBot="1" x14ac:dyDescent="0.3">
      <c r="B54" s="26">
        <v>3</v>
      </c>
      <c r="C54" s="75" t="s">
        <v>148</v>
      </c>
      <c r="D54" s="76"/>
      <c r="E54" s="76"/>
      <c r="F54" s="76"/>
      <c r="G54" s="76"/>
      <c r="H54" s="76"/>
      <c r="I54" s="76"/>
      <c r="J54" s="76"/>
      <c r="K54" s="76"/>
      <c r="L54" s="76"/>
      <c r="M54" s="76"/>
      <c r="N54" s="77"/>
    </row>
    <row r="55" spans="2:14" ht="16.5" thickTop="1" thickBot="1" x14ac:dyDescent="0.3">
      <c r="B55" s="26">
        <v>3</v>
      </c>
      <c r="C55" s="75" t="s">
        <v>149</v>
      </c>
      <c r="D55" s="76"/>
      <c r="E55" s="76"/>
      <c r="F55" s="76"/>
      <c r="G55" s="76"/>
      <c r="H55" s="76"/>
      <c r="I55" s="76"/>
      <c r="J55" s="76"/>
      <c r="K55" s="76"/>
      <c r="L55" s="76"/>
      <c r="M55" s="76"/>
      <c r="N55" s="77"/>
    </row>
    <row r="56" spans="2:14" ht="16.5" thickTop="1" thickBot="1" x14ac:dyDescent="0.3">
      <c r="B56" s="26">
        <v>4</v>
      </c>
      <c r="C56" s="75" t="s">
        <v>252</v>
      </c>
      <c r="D56" s="76"/>
      <c r="E56" s="76"/>
      <c r="F56" s="76"/>
      <c r="G56" s="76"/>
      <c r="H56" s="76"/>
      <c r="I56" s="76"/>
      <c r="J56" s="76"/>
      <c r="K56" s="76"/>
      <c r="L56" s="76"/>
      <c r="M56" s="76"/>
      <c r="N56" s="77"/>
    </row>
    <row r="57" spans="2:14" ht="16.5" thickTop="1" thickBot="1" x14ac:dyDescent="0.3">
      <c r="B57" s="26">
        <v>4</v>
      </c>
      <c r="C57" s="75" t="s">
        <v>150</v>
      </c>
      <c r="D57" s="76"/>
      <c r="E57" s="76"/>
      <c r="F57" s="76"/>
      <c r="G57" s="76"/>
      <c r="H57" s="76"/>
      <c r="I57" s="76"/>
      <c r="J57" s="76"/>
      <c r="K57" s="76"/>
      <c r="L57" s="76"/>
      <c r="M57" s="76"/>
      <c r="N57" s="77"/>
    </row>
    <row r="58" spans="2:14" ht="16.5" thickTop="1" thickBot="1" x14ac:dyDescent="0.3">
      <c r="B58" s="26">
        <v>4</v>
      </c>
      <c r="C58" s="75" t="s">
        <v>151</v>
      </c>
      <c r="D58" s="76"/>
      <c r="E58" s="76"/>
      <c r="F58" s="76"/>
      <c r="G58" s="76"/>
      <c r="H58" s="76"/>
      <c r="I58" s="76"/>
      <c r="J58" s="76"/>
      <c r="K58" s="76"/>
      <c r="L58" s="76"/>
      <c r="M58" s="76"/>
      <c r="N58" s="77"/>
    </row>
    <row r="59" spans="2:14" ht="16.5" thickTop="1" thickBot="1" x14ac:dyDescent="0.3">
      <c r="B59" s="26">
        <v>4</v>
      </c>
      <c r="C59" s="75" t="s">
        <v>152</v>
      </c>
      <c r="D59" s="76"/>
      <c r="E59" s="76"/>
      <c r="F59" s="76"/>
      <c r="G59" s="76"/>
      <c r="H59" s="76"/>
      <c r="I59" s="76"/>
      <c r="J59" s="76"/>
      <c r="K59" s="76"/>
      <c r="L59" s="76"/>
      <c r="M59" s="76"/>
      <c r="N59" s="77"/>
    </row>
    <row r="60" spans="2:14" ht="16.5" thickTop="1" thickBot="1" x14ac:dyDescent="0.3">
      <c r="B60" s="26">
        <v>6</v>
      </c>
      <c r="C60" s="75" t="s">
        <v>253</v>
      </c>
      <c r="D60" s="76"/>
      <c r="E60" s="76"/>
      <c r="F60" s="76"/>
      <c r="G60" s="76"/>
      <c r="H60" s="76"/>
      <c r="I60" s="76"/>
      <c r="J60" s="76"/>
      <c r="K60" s="76"/>
      <c r="L60" s="76"/>
      <c r="M60" s="76"/>
      <c r="N60" s="77"/>
    </row>
    <row r="61" spans="2:14" ht="16.5" thickTop="1" thickBot="1" x14ac:dyDescent="0.3">
      <c r="B61" s="26">
        <v>8</v>
      </c>
      <c r="C61" s="75" t="s">
        <v>254</v>
      </c>
      <c r="D61" s="76"/>
      <c r="E61" s="76"/>
      <c r="F61" s="76"/>
      <c r="G61" s="76"/>
      <c r="H61" s="76"/>
      <c r="I61" s="76"/>
      <c r="J61" s="76"/>
      <c r="K61" s="76"/>
      <c r="L61" s="76"/>
      <c r="M61" s="76"/>
      <c r="N61" s="77"/>
    </row>
    <row r="62" spans="2:14" ht="17.25" thickTop="1" thickBot="1" x14ac:dyDescent="0.3">
      <c r="B62" s="88" t="s">
        <v>153</v>
      </c>
      <c r="C62" s="88"/>
      <c r="D62" s="88"/>
      <c r="E62" s="88"/>
      <c r="F62" s="88"/>
      <c r="G62" s="88"/>
      <c r="H62" s="88"/>
      <c r="I62" s="88"/>
      <c r="J62" s="88"/>
      <c r="K62" s="88"/>
      <c r="L62" s="88"/>
      <c r="M62" s="88"/>
      <c r="N62" s="89"/>
    </row>
    <row r="63" spans="2:14" s="49" customFormat="1" ht="53.25" customHeight="1" thickTop="1" thickBot="1" x14ac:dyDescent="0.3">
      <c r="B63" s="55">
        <v>0</v>
      </c>
      <c r="C63" s="93" t="s">
        <v>651</v>
      </c>
      <c r="D63" s="93"/>
      <c r="E63" s="93"/>
      <c r="F63" s="93"/>
      <c r="G63" s="93"/>
      <c r="H63" s="93"/>
      <c r="I63" s="93"/>
      <c r="J63" s="93"/>
      <c r="K63" s="93"/>
      <c r="L63" s="93"/>
      <c r="M63" s="93"/>
      <c r="N63" s="94"/>
    </row>
    <row r="64" spans="2:14" ht="16.5" thickTop="1" thickBot="1" x14ac:dyDescent="0.3">
      <c r="B64" s="26">
        <v>0</v>
      </c>
      <c r="C64" s="75" t="s">
        <v>262</v>
      </c>
      <c r="D64" s="76"/>
      <c r="E64" s="76"/>
      <c r="F64" s="76"/>
      <c r="G64" s="76"/>
      <c r="H64" s="76"/>
      <c r="I64" s="76"/>
      <c r="J64" s="76"/>
      <c r="K64" s="76"/>
      <c r="L64" s="76"/>
      <c r="M64" s="76"/>
      <c r="N64" s="77"/>
    </row>
    <row r="65" spans="2:14" ht="16.5" thickTop="1" thickBot="1" x14ac:dyDescent="0.3">
      <c r="B65" s="26">
        <v>1</v>
      </c>
      <c r="C65" s="75" t="s">
        <v>261</v>
      </c>
      <c r="D65" s="76"/>
      <c r="E65" s="76"/>
      <c r="F65" s="76"/>
      <c r="G65" s="76"/>
      <c r="H65" s="76"/>
      <c r="I65" s="76"/>
      <c r="J65" s="76"/>
      <c r="K65" s="76"/>
      <c r="L65" s="76"/>
      <c r="M65" s="76"/>
      <c r="N65" s="77"/>
    </row>
    <row r="66" spans="2:14" ht="16.5" thickTop="1" thickBot="1" x14ac:dyDescent="0.3">
      <c r="B66" s="26">
        <v>1</v>
      </c>
      <c r="C66" s="75" t="s">
        <v>260</v>
      </c>
      <c r="D66" s="76"/>
      <c r="E66" s="76"/>
      <c r="F66" s="76"/>
      <c r="G66" s="76"/>
      <c r="H66" s="76"/>
      <c r="I66" s="76"/>
      <c r="J66" s="76"/>
      <c r="K66" s="76"/>
      <c r="L66" s="76"/>
      <c r="M66" s="76"/>
      <c r="N66" s="77"/>
    </row>
    <row r="67" spans="2:14" ht="16.5" thickTop="1" thickBot="1" x14ac:dyDescent="0.3">
      <c r="B67" s="26">
        <v>1</v>
      </c>
      <c r="C67" s="75" t="s">
        <v>154</v>
      </c>
      <c r="D67" s="76"/>
      <c r="E67" s="76"/>
      <c r="F67" s="76"/>
      <c r="G67" s="76"/>
      <c r="H67" s="76"/>
      <c r="I67" s="76"/>
      <c r="J67" s="76"/>
      <c r="K67" s="76"/>
      <c r="L67" s="76"/>
      <c r="M67" s="76"/>
      <c r="N67" s="77"/>
    </row>
    <row r="68" spans="2:14" ht="16.5" thickTop="1" thickBot="1" x14ac:dyDescent="0.3">
      <c r="B68" s="26">
        <v>1</v>
      </c>
      <c r="C68" s="75" t="s">
        <v>155</v>
      </c>
      <c r="D68" s="76"/>
      <c r="E68" s="76"/>
      <c r="F68" s="76"/>
      <c r="G68" s="76"/>
      <c r="H68" s="76"/>
      <c r="I68" s="76"/>
      <c r="J68" s="76"/>
      <c r="K68" s="76"/>
      <c r="L68" s="76"/>
      <c r="M68" s="76"/>
      <c r="N68" s="77"/>
    </row>
    <row r="69" spans="2:14" ht="16.5" thickTop="1" thickBot="1" x14ac:dyDescent="0.3">
      <c r="B69" s="26">
        <v>1</v>
      </c>
      <c r="C69" s="75" t="s">
        <v>268</v>
      </c>
      <c r="D69" s="76"/>
      <c r="E69" s="76"/>
      <c r="F69" s="76"/>
      <c r="G69" s="76"/>
      <c r="H69" s="76"/>
      <c r="I69" s="76"/>
      <c r="J69" s="76"/>
      <c r="K69" s="76"/>
      <c r="L69" s="76"/>
      <c r="M69" s="76"/>
      <c r="N69" s="77"/>
    </row>
    <row r="70" spans="2:14" ht="16.5" thickTop="1" thickBot="1" x14ac:dyDescent="0.3">
      <c r="B70" s="26">
        <v>1</v>
      </c>
      <c r="C70" s="75" t="s">
        <v>156</v>
      </c>
      <c r="D70" s="76"/>
      <c r="E70" s="76"/>
      <c r="F70" s="76"/>
      <c r="G70" s="76"/>
      <c r="H70" s="76"/>
      <c r="I70" s="76"/>
      <c r="J70" s="76"/>
      <c r="K70" s="76"/>
      <c r="L70" s="76"/>
      <c r="M70" s="76"/>
      <c r="N70" s="77"/>
    </row>
    <row r="71" spans="2:14" ht="16.5" thickTop="1" thickBot="1" x14ac:dyDescent="0.3">
      <c r="B71" s="26">
        <v>2</v>
      </c>
      <c r="C71" s="75" t="s">
        <v>259</v>
      </c>
      <c r="D71" s="76"/>
      <c r="E71" s="76"/>
      <c r="F71" s="76"/>
      <c r="G71" s="76"/>
      <c r="H71" s="76"/>
      <c r="I71" s="76"/>
      <c r="J71" s="76"/>
      <c r="K71" s="76"/>
      <c r="L71" s="76"/>
      <c r="M71" s="76"/>
      <c r="N71" s="77"/>
    </row>
    <row r="72" spans="2:14" ht="16.5" thickTop="1" thickBot="1" x14ac:dyDescent="0.3">
      <c r="B72" s="26">
        <v>2</v>
      </c>
      <c r="C72" s="75" t="s">
        <v>269</v>
      </c>
      <c r="D72" s="76"/>
      <c r="E72" s="76"/>
      <c r="F72" s="76"/>
      <c r="G72" s="76"/>
      <c r="H72" s="76"/>
      <c r="I72" s="76"/>
      <c r="J72" s="76"/>
      <c r="K72" s="76"/>
      <c r="L72" s="76"/>
      <c r="M72" s="76"/>
      <c r="N72" s="77"/>
    </row>
    <row r="73" spans="2:14" ht="16.5" thickTop="1" thickBot="1" x14ac:dyDescent="0.3">
      <c r="B73" s="26">
        <v>2</v>
      </c>
      <c r="C73" s="75" t="s">
        <v>157</v>
      </c>
      <c r="D73" s="76"/>
      <c r="E73" s="76"/>
      <c r="F73" s="76"/>
      <c r="G73" s="76"/>
      <c r="H73" s="76"/>
      <c r="I73" s="76"/>
      <c r="J73" s="76"/>
      <c r="K73" s="76"/>
      <c r="L73" s="76"/>
      <c r="M73" s="76"/>
      <c r="N73" s="77"/>
    </row>
    <row r="74" spans="2:14" ht="16.5" thickTop="1" thickBot="1" x14ac:dyDescent="0.3">
      <c r="B74" s="26">
        <v>2</v>
      </c>
      <c r="C74" s="75" t="s">
        <v>158</v>
      </c>
      <c r="D74" s="76"/>
      <c r="E74" s="76"/>
      <c r="F74" s="76"/>
      <c r="G74" s="76"/>
      <c r="H74" s="76"/>
      <c r="I74" s="76"/>
      <c r="J74" s="76"/>
      <c r="K74" s="76"/>
      <c r="L74" s="76"/>
      <c r="M74" s="76"/>
      <c r="N74" s="77"/>
    </row>
    <row r="75" spans="2:14" s="49" customFormat="1" ht="16.5" thickTop="1" thickBot="1" x14ac:dyDescent="0.3">
      <c r="B75" s="26">
        <v>3</v>
      </c>
      <c r="C75" s="75" t="s">
        <v>652</v>
      </c>
      <c r="D75" s="76"/>
      <c r="E75" s="76"/>
      <c r="F75" s="76"/>
      <c r="G75" s="76"/>
      <c r="H75" s="76"/>
      <c r="I75" s="76"/>
      <c r="J75" s="76"/>
      <c r="K75" s="76"/>
      <c r="L75" s="76"/>
      <c r="M75" s="76"/>
      <c r="N75" s="77"/>
    </row>
    <row r="76" spans="2:14" ht="16.5" thickTop="1" thickBot="1" x14ac:dyDescent="0.3">
      <c r="B76" s="26">
        <v>3</v>
      </c>
      <c r="C76" s="75" t="s">
        <v>159</v>
      </c>
      <c r="D76" s="76"/>
      <c r="E76" s="76"/>
      <c r="F76" s="76"/>
      <c r="G76" s="76"/>
      <c r="H76" s="76"/>
      <c r="I76" s="76"/>
      <c r="J76" s="76"/>
      <c r="K76" s="76"/>
      <c r="L76" s="76"/>
      <c r="M76" s="76"/>
      <c r="N76" s="77"/>
    </row>
    <row r="77" spans="2:14" ht="16.5" thickTop="1" thickBot="1" x14ac:dyDescent="0.3">
      <c r="B77" s="26">
        <v>3</v>
      </c>
      <c r="C77" s="75" t="s">
        <v>160</v>
      </c>
      <c r="D77" s="76"/>
      <c r="E77" s="76"/>
      <c r="F77" s="76"/>
      <c r="G77" s="76"/>
      <c r="H77" s="76"/>
      <c r="I77" s="76"/>
      <c r="J77" s="76"/>
      <c r="K77" s="76"/>
      <c r="L77" s="76"/>
      <c r="M77" s="76"/>
      <c r="N77" s="77"/>
    </row>
    <row r="78" spans="2:14" ht="16.5" thickTop="1" thickBot="1" x14ac:dyDescent="0.3">
      <c r="B78" s="26">
        <v>3</v>
      </c>
      <c r="C78" s="75" t="s">
        <v>161</v>
      </c>
      <c r="D78" s="76"/>
      <c r="E78" s="76"/>
      <c r="F78" s="76"/>
      <c r="G78" s="76"/>
      <c r="H78" s="76"/>
      <c r="I78" s="76"/>
      <c r="J78" s="76"/>
      <c r="K78" s="76"/>
      <c r="L78" s="76"/>
      <c r="M78" s="76"/>
      <c r="N78" s="77"/>
    </row>
    <row r="79" spans="2:14" ht="16.5" thickTop="1" thickBot="1" x14ac:dyDescent="0.3">
      <c r="B79" s="26">
        <v>4</v>
      </c>
      <c r="C79" s="75" t="s">
        <v>258</v>
      </c>
      <c r="D79" s="76"/>
      <c r="E79" s="76"/>
      <c r="F79" s="76"/>
      <c r="G79" s="76"/>
      <c r="H79" s="76"/>
      <c r="I79" s="76"/>
      <c r="J79" s="76"/>
      <c r="K79" s="76"/>
      <c r="L79" s="76"/>
      <c r="M79" s="76"/>
      <c r="N79" s="77"/>
    </row>
    <row r="80" spans="2:14" ht="16.5" thickTop="1" thickBot="1" x14ac:dyDescent="0.3">
      <c r="B80" s="26">
        <v>5</v>
      </c>
      <c r="C80" s="75" t="s">
        <v>257</v>
      </c>
      <c r="D80" s="76"/>
      <c r="E80" s="76"/>
      <c r="F80" s="76"/>
      <c r="G80" s="76"/>
      <c r="H80" s="76"/>
      <c r="I80" s="76"/>
      <c r="J80" s="76"/>
      <c r="K80" s="76"/>
      <c r="L80" s="76"/>
      <c r="M80" s="76"/>
      <c r="N80" s="77"/>
    </row>
    <row r="81" spans="2:14" ht="16.5" thickTop="1" thickBot="1" x14ac:dyDescent="0.3">
      <c r="B81" s="26">
        <v>6</v>
      </c>
      <c r="C81" s="75" t="s">
        <v>256</v>
      </c>
      <c r="D81" s="76"/>
      <c r="E81" s="76"/>
      <c r="F81" s="76"/>
      <c r="G81" s="76"/>
      <c r="H81" s="76"/>
      <c r="I81" s="76"/>
      <c r="J81" s="76"/>
      <c r="K81" s="76"/>
      <c r="L81" s="76"/>
      <c r="M81" s="76"/>
      <c r="N81" s="77"/>
    </row>
    <row r="82" spans="2:14" ht="16.5" thickTop="1" thickBot="1" x14ac:dyDescent="0.3">
      <c r="B82" s="26">
        <v>7</v>
      </c>
      <c r="C82" s="75" t="s">
        <v>255</v>
      </c>
      <c r="D82" s="76"/>
      <c r="E82" s="76"/>
      <c r="F82" s="76"/>
      <c r="G82" s="76"/>
      <c r="H82" s="76"/>
      <c r="I82" s="76"/>
      <c r="J82" s="76"/>
      <c r="K82" s="76"/>
      <c r="L82" s="76"/>
      <c r="M82" s="76"/>
      <c r="N82" s="77"/>
    </row>
    <row r="83" spans="2:14" ht="15.75" thickTop="1" x14ac:dyDescent="0.25"/>
  </sheetData>
  <mergeCells count="81">
    <mergeCell ref="C73:N73"/>
    <mergeCell ref="C74:N74"/>
    <mergeCell ref="C76:N76"/>
    <mergeCell ref="C77:N77"/>
    <mergeCell ref="C68:N68"/>
    <mergeCell ref="C69:N69"/>
    <mergeCell ref="C70:N70"/>
    <mergeCell ref="C71:N71"/>
    <mergeCell ref="C72:N72"/>
    <mergeCell ref="C75:N75"/>
    <mergeCell ref="C82:N82"/>
    <mergeCell ref="C78:N78"/>
    <mergeCell ref="C79:N79"/>
    <mergeCell ref="C80:N80"/>
    <mergeCell ref="C81:N81"/>
    <mergeCell ref="C64:N64"/>
    <mergeCell ref="C65:N65"/>
    <mergeCell ref="C66:N66"/>
    <mergeCell ref="C67:N67"/>
    <mergeCell ref="C61:N61"/>
    <mergeCell ref="C63:N63"/>
    <mergeCell ref="C56:N56"/>
    <mergeCell ref="C57:N57"/>
    <mergeCell ref="C58:N58"/>
    <mergeCell ref="C59:N59"/>
    <mergeCell ref="C60:N60"/>
    <mergeCell ref="C54:N54"/>
    <mergeCell ref="C55:N55"/>
    <mergeCell ref="C48:N48"/>
    <mergeCell ref="C49:N49"/>
    <mergeCell ref="C50:N50"/>
    <mergeCell ref="C51:N51"/>
    <mergeCell ref="C43:N43"/>
    <mergeCell ref="C44:N44"/>
    <mergeCell ref="C30:N30"/>
    <mergeCell ref="C52:N52"/>
    <mergeCell ref="C53:N53"/>
    <mergeCell ref="C16:N16"/>
    <mergeCell ref="C9:N9"/>
    <mergeCell ref="C10:N10"/>
    <mergeCell ref="C11:N11"/>
    <mergeCell ref="C12:N12"/>
    <mergeCell ref="C13:N13"/>
    <mergeCell ref="C14:N14"/>
    <mergeCell ref="B2:J2"/>
    <mergeCell ref="C31:N31"/>
    <mergeCell ref="C32:N32"/>
    <mergeCell ref="C28:N28"/>
    <mergeCell ref="C29:N29"/>
    <mergeCell ref="C6:N6"/>
    <mergeCell ref="C7:N7"/>
    <mergeCell ref="C8:N8"/>
    <mergeCell ref="C23:N23"/>
    <mergeCell ref="C25:N25"/>
    <mergeCell ref="C26:N26"/>
    <mergeCell ref="C17:N17"/>
    <mergeCell ref="C3:N3"/>
    <mergeCell ref="C4:N4"/>
    <mergeCell ref="C5:N5"/>
    <mergeCell ref="C15:N15"/>
    <mergeCell ref="C18:N18"/>
    <mergeCell ref="C19:N19"/>
    <mergeCell ref="C20:N20"/>
    <mergeCell ref="C21:N21"/>
    <mergeCell ref="C22:N22"/>
    <mergeCell ref="C24:N24"/>
    <mergeCell ref="B62:N62"/>
    <mergeCell ref="B45:N45"/>
    <mergeCell ref="B33:N33"/>
    <mergeCell ref="B27:N27"/>
    <mergeCell ref="C46:N46"/>
    <mergeCell ref="C47:N47"/>
    <mergeCell ref="C34:N34"/>
    <mergeCell ref="C35:N35"/>
    <mergeCell ref="C36:N36"/>
    <mergeCell ref="C37:N37"/>
    <mergeCell ref="C38:N38"/>
    <mergeCell ref="C39:N39"/>
    <mergeCell ref="C40:N40"/>
    <mergeCell ref="C41:N41"/>
    <mergeCell ref="C42:N42"/>
  </mergeCells>
  <phoneticPr fontId="4" type="noConversion"/>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K41"/>
  <sheetViews>
    <sheetView topLeftCell="A11" zoomScale="205" zoomScaleNormal="205" workbookViewId="0">
      <selection activeCell="B1" sqref="B1:B1048576"/>
    </sheetView>
  </sheetViews>
  <sheetFormatPr defaultRowHeight="15" x14ac:dyDescent="0.25"/>
  <cols>
    <col min="2" max="2" width="3" style="1" bestFit="1" customWidth="1"/>
  </cols>
  <sheetData>
    <row r="1" spans="2:37" ht="15.75" thickBot="1" x14ac:dyDescent="0.3"/>
    <row r="2" spans="2:37" ht="17.25" thickTop="1" thickBot="1" x14ac:dyDescent="0.3">
      <c r="B2" s="175" t="s">
        <v>162</v>
      </c>
      <c r="C2" s="176"/>
      <c r="D2" s="176"/>
      <c r="E2" s="176"/>
      <c r="F2" s="176"/>
      <c r="G2" s="176"/>
      <c r="H2" s="176"/>
      <c r="I2" s="176"/>
      <c r="J2" s="176"/>
      <c r="K2" s="176"/>
      <c r="L2" s="176"/>
      <c r="M2" s="176"/>
      <c r="N2" s="177"/>
    </row>
    <row r="3" spans="2:37" ht="30" customHeight="1" thickTop="1" thickBot="1" x14ac:dyDescent="0.3">
      <c r="B3" s="40">
        <v>0</v>
      </c>
      <c r="C3" s="174" t="s">
        <v>280</v>
      </c>
      <c r="D3" s="174"/>
      <c r="E3" s="174"/>
      <c r="F3" s="174"/>
      <c r="G3" s="174"/>
      <c r="H3" s="174"/>
      <c r="I3" s="174"/>
      <c r="J3" s="174"/>
      <c r="K3" s="174"/>
      <c r="L3" s="174"/>
      <c r="M3" s="174"/>
      <c r="N3" s="174"/>
    </row>
    <row r="4" spans="2:37" ht="16.5" thickTop="1" thickBot="1" x14ac:dyDescent="0.3">
      <c r="B4" s="40">
        <v>0</v>
      </c>
      <c r="C4" s="174" t="s">
        <v>172</v>
      </c>
      <c r="D4" s="174"/>
      <c r="E4" s="174"/>
      <c r="F4" s="174"/>
      <c r="G4" s="174"/>
      <c r="H4" s="174"/>
      <c r="I4" s="174"/>
      <c r="J4" s="174"/>
      <c r="K4" s="174"/>
      <c r="L4" s="174"/>
      <c r="M4" s="174"/>
      <c r="N4" s="174"/>
      <c r="AK4">
        <v>6</v>
      </c>
    </row>
    <row r="5" spans="2:37" ht="16.5" thickTop="1" thickBot="1" x14ac:dyDescent="0.3">
      <c r="B5" s="40">
        <v>0</v>
      </c>
      <c r="C5" s="174" t="s">
        <v>173</v>
      </c>
      <c r="D5" s="174"/>
      <c r="E5" s="174"/>
      <c r="F5" s="174"/>
      <c r="G5" s="174"/>
      <c r="H5" s="174"/>
      <c r="I5" s="174"/>
      <c r="J5" s="174"/>
      <c r="K5" s="174"/>
      <c r="L5" s="174"/>
      <c r="M5" s="174"/>
      <c r="N5" s="174"/>
    </row>
    <row r="6" spans="2:37" ht="16.5" thickTop="1" thickBot="1" x14ac:dyDescent="0.3">
      <c r="B6" s="40">
        <v>0</v>
      </c>
      <c r="C6" s="174" t="s">
        <v>174</v>
      </c>
      <c r="D6" s="174"/>
      <c r="E6" s="174"/>
      <c r="F6" s="174"/>
      <c r="G6" s="174"/>
      <c r="H6" s="174"/>
      <c r="I6" s="174"/>
      <c r="J6" s="174"/>
      <c r="K6" s="174"/>
      <c r="L6" s="174"/>
      <c r="M6" s="174"/>
      <c r="N6" s="174"/>
    </row>
    <row r="7" spans="2:37" ht="16.5" thickTop="1" thickBot="1" x14ac:dyDescent="0.3">
      <c r="B7" s="40">
        <v>1</v>
      </c>
      <c r="C7" s="174" t="s">
        <v>281</v>
      </c>
      <c r="D7" s="174"/>
      <c r="E7" s="174"/>
      <c r="F7" s="174"/>
      <c r="G7" s="174"/>
      <c r="H7" s="174"/>
      <c r="I7" s="174"/>
      <c r="J7" s="174"/>
      <c r="K7" s="174"/>
      <c r="L7" s="174"/>
      <c r="M7" s="174"/>
      <c r="N7" s="174"/>
    </row>
    <row r="8" spans="2:37" ht="16.5" thickTop="1" thickBot="1" x14ac:dyDescent="0.3">
      <c r="B8" s="40">
        <v>1</v>
      </c>
      <c r="C8" s="174" t="s">
        <v>282</v>
      </c>
      <c r="D8" s="174"/>
      <c r="E8" s="174"/>
      <c r="F8" s="174"/>
      <c r="G8" s="174"/>
      <c r="H8" s="174"/>
      <c r="I8" s="174"/>
      <c r="J8" s="174"/>
      <c r="K8" s="174"/>
      <c r="L8" s="174"/>
      <c r="M8" s="174"/>
      <c r="N8" s="174"/>
    </row>
    <row r="9" spans="2:37" ht="30" customHeight="1" thickTop="1" thickBot="1" x14ac:dyDescent="0.3">
      <c r="B9" s="40">
        <v>3</v>
      </c>
      <c r="C9" s="174" t="s">
        <v>283</v>
      </c>
      <c r="D9" s="174"/>
      <c r="E9" s="174"/>
      <c r="F9" s="174"/>
      <c r="G9" s="174"/>
      <c r="H9" s="174"/>
      <c r="I9" s="174"/>
      <c r="J9" s="174"/>
      <c r="K9" s="174"/>
      <c r="L9" s="174"/>
      <c r="M9" s="174"/>
      <c r="N9" s="174"/>
    </row>
    <row r="10" spans="2:37" ht="16.5" thickTop="1" thickBot="1" x14ac:dyDescent="0.3">
      <c r="B10" s="40">
        <v>4</v>
      </c>
      <c r="C10" s="174" t="s">
        <v>284</v>
      </c>
      <c r="D10" s="174"/>
      <c r="E10" s="174"/>
      <c r="F10" s="174"/>
      <c r="G10" s="174"/>
      <c r="H10" s="174"/>
      <c r="I10" s="174"/>
      <c r="J10" s="174"/>
      <c r="K10" s="174"/>
      <c r="L10" s="174"/>
      <c r="M10" s="174"/>
      <c r="N10" s="174"/>
      <c r="T10" s="42" t="s">
        <v>615</v>
      </c>
    </row>
    <row r="11" spans="2:37" ht="16.5" thickTop="1" thickBot="1" x14ac:dyDescent="0.3">
      <c r="B11" s="40">
        <v>5</v>
      </c>
      <c r="C11" s="174" t="s">
        <v>285</v>
      </c>
      <c r="D11" s="174"/>
      <c r="E11" s="174"/>
      <c r="F11" s="174"/>
      <c r="G11" s="174"/>
      <c r="H11" s="174"/>
      <c r="I11" s="174"/>
      <c r="J11" s="174"/>
      <c r="K11" s="174"/>
      <c r="L11" s="174"/>
      <c r="M11" s="174"/>
      <c r="N11" s="174"/>
    </row>
    <row r="12" spans="2:37" ht="16.5" thickTop="1" thickBot="1" x14ac:dyDescent="0.3">
      <c r="B12" s="40">
        <v>6</v>
      </c>
      <c r="C12" s="174" t="s">
        <v>286</v>
      </c>
      <c r="D12" s="174"/>
      <c r="E12" s="174"/>
      <c r="F12" s="174"/>
      <c r="G12" s="174"/>
      <c r="H12" s="174"/>
      <c r="I12" s="174"/>
      <c r="J12" s="174"/>
      <c r="K12" s="174"/>
      <c r="L12" s="174"/>
      <c r="M12" s="174"/>
      <c r="N12" s="174"/>
    </row>
    <row r="13" spans="2:37" ht="16.5" thickTop="1" thickBot="1" x14ac:dyDescent="0.3">
      <c r="B13" s="40">
        <v>8</v>
      </c>
      <c r="C13" s="174" t="s">
        <v>287</v>
      </c>
      <c r="D13" s="174"/>
      <c r="E13" s="174"/>
      <c r="F13" s="174"/>
      <c r="G13" s="174"/>
      <c r="H13" s="174"/>
      <c r="I13" s="174"/>
      <c r="J13" s="174"/>
      <c r="K13" s="174"/>
      <c r="L13" s="174"/>
      <c r="M13" s="174"/>
      <c r="N13" s="174"/>
    </row>
    <row r="14" spans="2:37" ht="15.75" customHeight="1" thickTop="1" thickBot="1" x14ac:dyDescent="0.3">
      <c r="B14" s="168" t="s">
        <v>271</v>
      </c>
      <c r="C14" s="169"/>
      <c r="D14" s="169"/>
      <c r="E14" s="169"/>
      <c r="F14" s="169"/>
      <c r="G14" s="169"/>
      <c r="H14" s="169"/>
      <c r="I14" s="169"/>
      <c r="J14" s="169"/>
      <c r="K14" s="169"/>
      <c r="L14" s="169"/>
      <c r="M14" s="169"/>
      <c r="N14" s="170"/>
    </row>
    <row r="15" spans="2:37" ht="16.5" thickTop="1" thickBot="1" x14ac:dyDescent="0.3">
      <c r="B15" s="40">
        <v>0</v>
      </c>
      <c r="C15" s="174" t="s">
        <v>288</v>
      </c>
      <c r="D15" s="174"/>
      <c r="E15" s="174"/>
      <c r="F15" s="174"/>
      <c r="G15" s="174"/>
      <c r="H15" s="174"/>
      <c r="I15" s="174"/>
      <c r="J15" s="174"/>
      <c r="K15" s="174"/>
      <c r="L15" s="174"/>
      <c r="M15" s="174"/>
      <c r="N15" s="174"/>
    </row>
    <row r="16" spans="2:37" ht="16.5" thickTop="1" thickBot="1" x14ac:dyDescent="0.3">
      <c r="B16" s="40">
        <v>0</v>
      </c>
      <c r="C16" s="174" t="s">
        <v>289</v>
      </c>
      <c r="D16" s="174"/>
      <c r="E16" s="174"/>
      <c r="F16" s="174"/>
      <c r="G16" s="174"/>
      <c r="H16" s="174"/>
      <c r="I16" s="174"/>
      <c r="J16" s="174"/>
      <c r="K16" s="174"/>
      <c r="L16" s="174"/>
      <c r="M16" s="174"/>
      <c r="N16" s="174"/>
    </row>
    <row r="17" spans="2:14" ht="16.5" thickTop="1" thickBot="1" x14ac:dyDescent="0.3">
      <c r="B17" s="40">
        <v>1</v>
      </c>
      <c r="C17" s="174" t="s">
        <v>290</v>
      </c>
      <c r="D17" s="174"/>
      <c r="E17" s="174"/>
      <c r="F17" s="174"/>
      <c r="G17" s="174"/>
      <c r="H17" s="174"/>
      <c r="I17" s="174"/>
      <c r="J17" s="174"/>
      <c r="K17" s="174"/>
      <c r="L17" s="174"/>
      <c r="M17" s="174"/>
      <c r="N17" s="174"/>
    </row>
    <row r="18" spans="2:14" ht="16.5" thickTop="1" thickBot="1" x14ac:dyDescent="0.3">
      <c r="B18" s="40">
        <v>1</v>
      </c>
      <c r="C18" s="174" t="s">
        <v>291</v>
      </c>
      <c r="D18" s="174"/>
      <c r="E18" s="174"/>
      <c r="F18" s="174"/>
      <c r="G18" s="174"/>
      <c r="H18" s="174"/>
      <c r="I18" s="174"/>
      <c r="J18" s="174"/>
      <c r="K18" s="174"/>
      <c r="L18" s="174"/>
      <c r="M18" s="174"/>
      <c r="N18" s="174"/>
    </row>
    <row r="19" spans="2:14" ht="16.5" thickTop="1" thickBot="1" x14ac:dyDescent="0.3">
      <c r="B19" s="40">
        <v>3</v>
      </c>
      <c r="C19" s="174" t="s">
        <v>292</v>
      </c>
      <c r="D19" s="174"/>
      <c r="E19" s="174"/>
      <c r="F19" s="174"/>
      <c r="G19" s="174"/>
      <c r="H19" s="174"/>
      <c r="I19" s="174"/>
      <c r="J19" s="174"/>
      <c r="K19" s="174"/>
      <c r="L19" s="174"/>
      <c r="M19" s="174"/>
      <c r="N19" s="174"/>
    </row>
    <row r="20" spans="2:14" ht="15" customHeight="1" thickTop="1" thickBot="1" x14ac:dyDescent="0.3">
      <c r="B20" s="168" t="s">
        <v>272</v>
      </c>
      <c r="C20" s="169"/>
      <c r="D20" s="169"/>
      <c r="E20" s="169"/>
      <c r="F20" s="169"/>
      <c r="G20" s="169"/>
      <c r="H20" s="169"/>
      <c r="I20" s="169"/>
      <c r="J20" s="169"/>
      <c r="K20" s="169"/>
      <c r="L20" s="169"/>
      <c r="M20" s="169"/>
      <c r="N20" s="170"/>
    </row>
    <row r="21" spans="2:14" ht="16.5" thickTop="1" thickBot="1" x14ac:dyDescent="0.3">
      <c r="B21" s="40">
        <v>1</v>
      </c>
      <c r="C21" s="174" t="s">
        <v>293</v>
      </c>
      <c r="D21" s="174"/>
      <c r="E21" s="174"/>
      <c r="F21" s="174"/>
      <c r="G21" s="174"/>
      <c r="H21" s="174"/>
      <c r="I21" s="174"/>
      <c r="J21" s="174"/>
      <c r="K21" s="174"/>
      <c r="L21" s="174"/>
      <c r="M21" s="174"/>
      <c r="N21" s="174"/>
    </row>
    <row r="22" spans="2:14" ht="16.5" thickTop="1" thickBot="1" x14ac:dyDescent="0.3">
      <c r="B22" s="40">
        <v>1</v>
      </c>
      <c r="C22" s="174" t="s">
        <v>294</v>
      </c>
      <c r="D22" s="174"/>
      <c r="E22" s="174"/>
      <c r="F22" s="174"/>
      <c r="G22" s="174"/>
      <c r="H22" s="174"/>
      <c r="I22" s="174"/>
      <c r="J22" s="174"/>
      <c r="K22" s="174"/>
      <c r="L22" s="174"/>
      <c r="M22" s="174"/>
      <c r="N22" s="174"/>
    </row>
    <row r="23" spans="2:14" ht="16.5" thickTop="1" thickBot="1" x14ac:dyDescent="0.3">
      <c r="B23" s="40">
        <v>3</v>
      </c>
      <c r="C23" s="174" t="s">
        <v>273</v>
      </c>
      <c r="D23" s="174"/>
      <c r="E23" s="174"/>
      <c r="F23" s="174"/>
      <c r="G23" s="174"/>
      <c r="H23" s="174"/>
      <c r="I23" s="174"/>
      <c r="J23" s="174"/>
      <c r="K23" s="174"/>
      <c r="L23" s="174"/>
      <c r="M23" s="174"/>
      <c r="N23" s="174"/>
    </row>
    <row r="24" spans="2:14" ht="16.5" thickTop="1" thickBot="1" x14ac:dyDescent="0.3">
      <c r="B24" s="40">
        <v>4</v>
      </c>
      <c r="C24" s="174" t="s">
        <v>295</v>
      </c>
      <c r="D24" s="174"/>
      <c r="E24" s="174"/>
      <c r="F24" s="174"/>
      <c r="G24" s="174"/>
      <c r="H24" s="174"/>
      <c r="I24" s="174"/>
      <c r="J24" s="174"/>
      <c r="K24" s="174"/>
      <c r="L24" s="174"/>
      <c r="M24" s="174"/>
      <c r="N24" s="174"/>
    </row>
    <row r="25" spans="2:14" ht="15" customHeight="1" thickTop="1" thickBot="1" x14ac:dyDescent="0.3">
      <c r="B25" s="171" t="s">
        <v>274</v>
      </c>
      <c r="C25" s="172"/>
      <c r="D25" s="172"/>
      <c r="E25" s="172"/>
      <c r="F25" s="172"/>
      <c r="G25" s="172"/>
      <c r="H25" s="172"/>
      <c r="I25" s="172"/>
      <c r="J25" s="172"/>
      <c r="K25" s="172"/>
      <c r="L25" s="172"/>
      <c r="M25" s="172"/>
      <c r="N25" s="173"/>
    </row>
    <row r="26" spans="2:14" ht="15" customHeight="1" thickTop="1" thickBot="1" x14ac:dyDescent="0.3">
      <c r="B26" s="40">
        <v>1</v>
      </c>
      <c r="C26" s="174" t="s">
        <v>296</v>
      </c>
      <c r="D26" s="174"/>
      <c r="E26" s="174"/>
      <c r="F26" s="174"/>
      <c r="G26" s="174"/>
      <c r="H26" s="174"/>
      <c r="I26" s="174"/>
      <c r="J26" s="174"/>
      <c r="K26" s="174"/>
      <c r="L26" s="174"/>
      <c r="M26" s="174"/>
      <c r="N26" s="174"/>
    </row>
    <row r="27" spans="2:14" ht="15" customHeight="1" thickTop="1" thickBot="1" x14ac:dyDescent="0.3">
      <c r="B27" s="40">
        <v>1</v>
      </c>
      <c r="C27" s="174" t="s">
        <v>297</v>
      </c>
      <c r="D27" s="174"/>
      <c r="E27" s="174"/>
      <c r="F27" s="174"/>
      <c r="G27" s="174"/>
      <c r="H27" s="174"/>
      <c r="I27" s="174"/>
      <c r="J27" s="174"/>
      <c r="K27" s="174"/>
      <c r="L27" s="174"/>
      <c r="M27" s="174"/>
      <c r="N27" s="174"/>
    </row>
    <row r="28" spans="2:14" ht="15" customHeight="1" thickTop="1" thickBot="1" x14ac:dyDescent="0.3">
      <c r="B28" s="40">
        <v>1</v>
      </c>
      <c r="C28" s="174" t="s">
        <v>298</v>
      </c>
      <c r="D28" s="174"/>
      <c r="E28" s="174"/>
      <c r="F28" s="174"/>
      <c r="G28" s="174"/>
      <c r="H28" s="174"/>
      <c r="I28" s="174"/>
      <c r="J28" s="174"/>
      <c r="K28" s="174"/>
      <c r="L28" s="174"/>
      <c r="M28" s="174"/>
      <c r="N28" s="174"/>
    </row>
    <row r="29" spans="2:14" ht="15" customHeight="1" thickTop="1" thickBot="1" x14ac:dyDescent="0.3">
      <c r="B29" s="40">
        <v>2</v>
      </c>
      <c r="C29" s="174" t="s">
        <v>299</v>
      </c>
      <c r="D29" s="174"/>
      <c r="E29" s="174"/>
      <c r="F29" s="174"/>
      <c r="G29" s="174"/>
      <c r="H29" s="174"/>
      <c r="I29" s="174"/>
      <c r="J29" s="174"/>
      <c r="K29" s="174"/>
      <c r="L29" s="174"/>
      <c r="M29" s="174"/>
      <c r="N29" s="174"/>
    </row>
    <row r="30" spans="2:14" ht="15" customHeight="1" thickTop="1" thickBot="1" x14ac:dyDescent="0.3">
      <c r="B30" s="168" t="s">
        <v>275</v>
      </c>
      <c r="C30" s="169"/>
      <c r="D30" s="169"/>
      <c r="E30" s="169"/>
      <c r="F30" s="169"/>
      <c r="G30" s="169"/>
      <c r="H30" s="169"/>
      <c r="I30" s="169"/>
      <c r="J30" s="169"/>
      <c r="K30" s="169"/>
      <c r="L30" s="169"/>
      <c r="M30" s="169"/>
      <c r="N30" s="170"/>
    </row>
    <row r="31" spans="2:14" ht="29.25" customHeight="1" thickTop="1" thickBot="1" x14ac:dyDescent="0.3">
      <c r="B31" s="40">
        <v>0</v>
      </c>
      <c r="C31" s="174" t="s">
        <v>300</v>
      </c>
      <c r="D31" s="174"/>
      <c r="E31" s="174"/>
      <c r="F31" s="174"/>
      <c r="G31" s="174"/>
      <c r="H31" s="174"/>
      <c r="I31" s="174"/>
      <c r="J31" s="174"/>
      <c r="K31" s="174"/>
      <c r="L31" s="174"/>
      <c r="M31" s="174"/>
      <c r="N31" s="174"/>
    </row>
    <row r="32" spans="2:14" ht="15" customHeight="1" thickTop="1" thickBot="1" x14ac:dyDescent="0.3">
      <c r="B32" s="40">
        <v>1</v>
      </c>
      <c r="C32" s="174" t="s">
        <v>302</v>
      </c>
      <c r="D32" s="174"/>
      <c r="E32" s="174"/>
      <c r="F32" s="174"/>
      <c r="G32" s="174"/>
      <c r="H32" s="174"/>
      <c r="I32" s="174"/>
      <c r="J32" s="174"/>
      <c r="K32" s="174"/>
      <c r="L32" s="174"/>
      <c r="M32" s="174"/>
      <c r="N32" s="174"/>
    </row>
    <row r="33" spans="2:14" ht="15" customHeight="1" thickTop="1" thickBot="1" x14ac:dyDescent="0.3">
      <c r="B33" s="40">
        <v>1</v>
      </c>
      <c r="C33" s="174" t="s">
        <v>301</v>
      </c>
      <c r="D33" s="174"/>
      <c r="E33" s="174"/>
      <c r="F33" s="174"/>
      <c r="G33" s="174"/>
      <c r="H33" s="174"/>
      <c r="I33" s="174"/>
      <c r="J33" s="174"/>
      <c r="K33" s="174"/>
      <c r="L33" s="174"/>
      <c r="M33" s="174"/>
      <c r="N33" s="174"/>
    </row>
    <row r="34" spans="2:14" ht="15" customHeight="1" thickTop="1" thickBot="1" x14ac:dyDescent="0.3">
      <c r="B34" s="40">
        <v>1</v>
      </c>
      <c r="C34" s="174" t="s">
        <v>276</v>
      </c>
      <c r="D34" s="174"/>
      <c r="E34" s="174"/>
      <c r="F34" s="174"/>
      <c r="G34" s="174"/>
      <c r="H34" s="174"/>
      <c r="I34" s="174"/>
      <c r="J34" s="174"/>
      <c r="K34" s="174"/>
      <c r="L34" s="174"/>
      <c r="M34" s="174"/>
      <c r="N34" s="174"/>
    </row>
    <row r="35" spans="2:14" ht="15" customHeight="1" thickTop="1" thickBot="1" x14ac:dyDescent="0.3">
      <c r="B35" s="40">
        <v>1</v>
      </c>
      <c r="C35" s="174" t="s">
        <v>303</v>
      </c>
      <c r="D35" s="174"/>
      <c r="E35" s="174"/>
      <c r="F35" s="174"/>
      <c r="G35" s="174"/>
      <c r="H35" s="174"/>
      <c r="I35" s="174"/>
      <c r="J35" s="174"/>
      <c r="K35" s="174"/>
      <c r="L35" s="174"/>
      <c r="M35" s="174"/>
      <c r="N35" s="174"/>
    </row>
    <row r="36" spans="2:14" ht="15" customHeight="1" thickTop="1" thickBot="1" x14ac:dyDescent="0.3">
      <c r="B36" s="40">
        <v>1</v>
      </c>
      <c r="C36" s="174" t="s">
        <v>277</v>
      </c>
      <c r="D36" s="174"/>
      <c r="E36" s="174"/>
      <c r="F36" s="174"/>
      <c r="G36" s="174"/>
      <c r="H36" s="174"/>
      <c r="I36" s="174"/>
      <c r="J36" s="174"/>
      <c r="K36" s="174"/>
      <c r="L36" s="174"/>
      <c r="M36" s="174"/>
      <c r="N36" s="174"/>
    </row>
    <row r="37" spans="2:14" ht="15" customHeight="1" thickTop="1" thickBot="1" x14ac:dyDescent="0.3">
      <c r="B37" s="40">
        <v>2</v>
      </c>
      <c r="C37" s="174" t="s">
        <v>304</v>
      </c>
      <c r="D37" s="174"/>
      <c r="E37" s="174"/>
      <c r="F37" s="174"/>
      <c r="G37" s="174"/>
      <c r="H37" s="174"/>
      <c r="I37" s="174"/>
      <c r="J37" s="174"/>
      <c r="K37" s="174"/>
      <c r="L37" s="174"/>
      <c r="M37" s="174"/>
      <c r="N37" s="174"/>
    </row>
    <row r="38" spans="2:14" ht="15" customHeight="1" thickTop="1" thickBot="1" x14ac:dyDescent="0.3">
      <c r="B38" s="40">
        <v>3</v>
      </c>
      <c r="C38" s="174" t="s">
        <v>305</v>
      </c>
      <c r="D38" s="174"/>
      <c r="E38" s="174"/>
      <c r="F38" s="174"/>
      <c r="G38" s="174"/>
      <c r="H38" s="174"/>
      <c r="I38" s="174"/>
      <c r="J38" s="174"/>
      <c r="K38" s="174"/>
      <c r="L38" s="174"/>
      <c r="M38" s="174"/>
      <c r="N38" s="174"/>
    </row>
    <row r="39" spans="2:14" ht="15" customHeight="1" thickTop="1" thickBot="1" x14ac:dyDescent="0.3">
      <c r="B39" s="40">
        <v>3</v>
      </c>
      <c r="C39" s="174" t="s">
        <v>278</v>
      </c>
      <c r="D39" s="174"/>
      <c r="E39" s="174"/>
      <c r="F39" s="174"/>
      <c r="G39" s="174"/>
      <c r="H39" s="174"/>
      <c r="I39" s="174"/>
      <c r="J39" s="174"/>
      <c r="K39" s="174"/>
      <c r="L39" s="174"/>
      <c r="M39" s="174"/>
      <c r="N39" s="174"/>
    </row>
    <row r="40" spans="2:14" ht="15" customHeight="1" thickTop="1" thickBot="1" x14ac:dyDescent="0.3">
      <c r="B40" s="40">
        <v>3</v>
      </c>
      <c r="C40" s="174" t="s">
        <v>279</v>
      </c>
      <c r="D40" s="174"/>
      <c r="E40" s="174"/>
      <c r="F40" s="174"/>
      <c r="G40" s="174"/>
      <c r="H40" s="174"/>
      <c r="I40" s="174"/>
      <c r="J40" s="174"/>
      <c r="K40" s="174"/>
      <c r="L40" s="174"/>
      <c r="M40" s="174"/>
      <c r="N40" s="174"/>
    </row>
    <row r="41" spans="2:14" ht="15.75" thickTop="1" x14ac:dyDescent="0.25"/>
  </sheetData>
  <mergeCells count="39">
    <mergeCell ref="C3:N3"/>
    <mergeCell ref="C4:N4"/>
    <mergeCell ref="C5:N5"/>
    <mergeCell ref="C6:N6"/>
    <mergeCell ref="B2:N2"/>
    <mergeCell ref="C7:N7"/>
    <mergeCell ref="C8:N8"/>
    <mergeCell ref="C9:N9"/>
    <mergeCell ref="C10:N10"/>
    <mergeCell ref="C11:N11"/>
    <mergeCell ref="C12:N12"/>
    <mergeCell ref="C13:N13"/>
    <mergeCell ref="C19:N19"/>
    <mergeCell ref="C15:N15"/>
    <mergeCell ref="C16:N16"/>
    <mergeCell ref="C17:N17"/>
    <mergeCell ref="C18:N18"/>
    <mergeCell ref="B14:N14"/>
    <mergeCell ref="C29:N29"/>
    <mergeCell ref="C21:N21"/>
    <mergeCell ref="C22:N22"/>
    <mergeCell ref="C23:N23"/>
    <mergeCell ref="C24:N24"/>
    <mergeCell ref="B20:N20"/>
    <mergeCell ref="B25:N25"/>
    <mergeCell ref="B30:N30"/>
    <mergeCell ref="C39:N39"/>
    <mergeCell ref="C40:N40"/>
    <mergeCell ref="C31:N31"/>
    <mergeCell ref="C32:N32"/>
    <mergeCell ref="C33:N33"/>
    <mergeCell ref="C34:N34"/>
    <mergeCell ref="C26:N26"/>
    <mergeCell ref="C27:N27"/>
    <mergeCell ref="C36:N36"/>
    <mergeCell ref="C37:N37"/>
    <mergeCell ref="C38:N38"/>
    <mergeCell ref="C35:N35"/>
    <mergeCell ref="C28:N28"/>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63"/>
  <sheetViews>
    <sheetView topLeftCell="A4" zoomScale="145" zoomScaleNormal="145" workbookViewId="0">
      <selection activeCell="T31" sqref="T31:V37"/>
    </sheetView>
  </sheetViews>
  <sheetFormatPr defaultRowHeight="15" x14ac:dyDescent="0.25"/>
  <cols>
    <col min="2" max="2" width="6.42578125" style="1" bestFit="1" customWidth="1"/>
    <col min="3" max="3" width="2" style="1" bestFit="1" customWidth="1"/>
  </cols>
  <sheetData>
    <row r="1" spans="2:15" s="49" customFormat="1" x14ac:dyDescent="0.25">
      <c r="B1" s="1"/>
      <c r="C1" s="1"/>
    </row>
    <row r="2" spans="2:15" s="49" customFormat="1" ht="16.5" thickBot="1" x14ac:dyDescent="0.3">
      <c r="B2" s="1"/>
      <c r="C2" s="181" t="s">
        <v>569</v>
      </c>
      <c r="D2" s="181"/>
      <c r="E2" s="181"/>
      <c r="F2" s="181"/>
      <c r="G2" s="181"/>
      <c r="H2" s="181"/>
      <c r="I2" s="181"/>
      <c r="J2" s="181"/>
      <c r="K2" s="181"/>
      <c r="L2" s="181"/>
      <c r="M2" s="181"/>
      <c r="N2" s="181"/>
      <c r="O2" s="181"/>
    </row>
    <row r="3" spans="2:15" s="49" customFormat="1" ht="16.5" thickTop="1" thickBot="1" x14ac:dyDescent="0.3">
      <c r="B3" s="1"/>
      <c r="C3" s="56">
        <v>0</v>
      </c>
      <c r="D3" s="178" t="s">
        <v>667</v>
      </c>
      <c r="E3" s="179"/>
      <c r="F3" s="179"/>
      <c r="G3" s="179"/>
      <c r="H3" s="179"/>
      <c r="I3" s="179"/>
      <c r="J3" s="179"/>
      <c r="K3" s="179"/>
      <c r="L3" s="179"/>
      <c r="M3" s="179"/>
      <c r="N3" s="179"/>
      <c r="O3" s="180"/>
    </row>
    <row r="4" spans="2:15" s="49" customFormat="1" ht="16.5" thickTop="1" thickBot="1" x14ac:dyDescent="0.3">
      <c r="B4" s="1"/>
      <c r="C4" s="56">
        <v>0</v>
      </c>
      <c r="D4" s="178" t="s">
        <v>653</v>
      </c>
      <c r="E4" s="179"/>
      <c r="F4" s="179"/>
      <c r="G4" s="179"/>
      <c r="H4" s="179"/>
      <c r="I4" s="179"/>
      <c r="J4" s="179"/>
      <c r="K4" s="179"/>
      <c r="L4" s="179"/>
      <c r="M4" s="179"/>
      <c r="N4" s="179"/>
      <c r="O4" s="180"/>
    </row>
    <row r="5" spans="2:15" s="49" customFormat="1" ht="16.5" thickTop="1" thickBot="1" x14ac:dyDescent="0.3">
      <c r="B5" s="1"/>
      <c r="C5" s="56">
        <v>0</v>
      </c>
      <c r="D5" s="178" t="s">
        <v>654</v>
      </c>
      <c r="E5" s="179"/>
      <c r="F5" s="179"/>
      <c r="G5" s="179"/>
      <c r="H5" s="179"/>
      <c r="I5" s="179"/>
      <c r="J5" s="179"/>
      <c r="K5" s="179"/>
      <c r="L5" s="179"/>
      <c r="M5" s="179"/>
      <c r="N5" s="179"/>
      <c r="O5" s="180"/>
    </row>
    <row r="6" spans="2:15" s="49" customFormat="1" ht="16.5" thickTop="1" thickBot="1" x14ac:dyDescent="0.3">
      <c r="B6" s="1"/>
      <c r="C6" s="56">
        <v>1</v>
      </c>
      <c r="D6" s="178" t="s">
        <v>655</v>
      </c>
      <c r="E6" s="179"/>
      <c r="F6" s="179"/>
      <c r="G6" s="179"/>
      <c r="H6" s="179"/>
      <c r="I6" s="179"/>
      <c r="J6" s="179"/>
      <c r="K6" s="179"/>
      <c r="L6" s="179"/>
      <c r="M6" s="179"/>
      <c r="N6" s="179"/>
      <c r="O6" s="180"/>
    </row>
    <row r="7" spans="2:15" s="49" customFormat="1" ht="16.5" thickTop="1" thickBot="1" x14ac:dyDescent="0.3">
      <c r="B7" s="1"/>
      <c r="C7" s="56">
        <v>1</v>
      </c>
      <c r="D7" s="178" t="s">
        <v>656</v>
      </c>
      <c r="E7" s="179"/>
      <c r="F7" s="179"/>
      <c r="G7" s="179"/>
      <c r="H7" s="179"/>
      <c r="I7" s="179"/>
      <c r="J7" s="179"/>
      <c r="K7" s="179"/>
      <c r="L7" s="179"/>
      <c r="M7" s="179"/>
      <c r="N7" s="179"/>
      <c r="O7" s="180"/>
    </row>
    <row r="8" spans="2:15" s="49" customFormat="1" ht="16.5" thickTop="1" thickBot="1" x14ac:dyDescent="0.3">
      <c r="B8" s="1"/>
      <c r="C8" s="56">
        <v>1</v>
      </c>
      <c r="D8" s="178" t="s">
        <v>657</v>
      </c>
      <c r="E8" s="179"/>
      <c r="F8" s="179"/>
      <c r="G8" s="179"/>
      <c r="H8" s="179"/>
      <c r="I8" s="179"/>
      <c r="J8" s="179"/>
      <c r="K8" s="179"/>
      <c r="L8" s="179"/>
      <c r="M8" s="179"/>
      <c r="N8" s="179"/>
      <c r="O8" s="180"/>
    </row>
    <row r="9" spans="2:15" s="49" customFormat="1" ht="16.5" thickTop="1" thickBot="1" x14ac:dyDescent="0.3">
      <c r="B9" s="1"/>
      <c r="C9" s="56">
        <v>1</v>
      </c>
      <c r="D9" s="178" t="s">
        <v>658</v>
      </c>
      <c r="E9" s="179"/>
      <c r="F9" s="179"/>
      <c r="G9" s="179"/>
      <c r="H9" s="179"/>
      <c r="I9" s="179"/>
      <c r="J9" s="179"/>
      <c r="K9" s="179"/>
      <c r="L9" s="179"/>
      <c r="M9" s="179"/>
      <c r="N9" s="179"/>
      <c r="O9" s="180"/>
    </row>
    <row r="10" spans="2:15" s="49" customFormat="1" ht="16.5" thickTop="1" thickBot="1" x14ac:dyDescent="0.3">
      <c r="B10" s="1"/>
      <c r="C10" s="56">
        <v>1</v>
      </c>
      <c r="D10" s="178" t="s">
        <v>659</v>
      </c>
      <c r="E10" s="179"/>
      <c r="F10" s="179"/>
      <c r="G10" s="179"/>
      <c r="H10" s="179"/>
      <c r="I10" s="179"/>
      <c r="J10" s="179"/>
      <c r="K10" s="179"/>
      <c r="L10" s="179"/>
      <c r="M10" s="179"/>
      <c r="N10" s="179"/>
      <c r="O10" s="180"/>
    </row>
    <row r="11" spans="2:15" s="49" customFormat="1" ht="16.5" thickTop="1" thickBot="1" x14ac:dyDescent="0.3">
      <c r="B11" s="1"/>
      <c r="C11" s="56">
        <v>1</v>
      </c>
      <c r="D11" s="178" t="s">
        <v>660</v>
      </c>
      <c r="E11" s="179"/>
      <c r="F11" s="179"/>
      <c r="G11" s="179"/>
      <c r="H11" s="179"/>
      <c r="I11" s="179"/>
      <c r="J11" s="179"/>
      <c r="K11" s="179"/>
      <c r="L11" s="179"/>
      <c r="M11" s="179"/>
      <c r="N11" s="179"/>
      <c r="O11" s="180"/>
    </row>
    <row r="12" spans="2:15" s="49" customFormat="1" ht="16.5" thickTop="1" thickBot="1" x14ac:dyDescent="0.3">
      <c r="B12" s="1"/>
      <c r="C12" s="56">
        <v>1</v>
      </c>
      <c r="D12" s="178" t="s">
        <v>661</v>
      </c>
      <c r="E12" s="179"/>
      <c r="F12" s="179"/>
      <c r="G12" s="179"/>
      <c r="H12" s="179"/>
      <c r="I12" s="179"/>
      <c r="J12" s="179"/>
      <c r="K12" s="179"/>
      <c r="L12" s="179"/>
      <c r="M12" s="179"/>
      <c r="N12" s="179"/>
      <c r="O12" s="180"/>
    </row>
    <row r="13" spans="2:15" s="49" customFormat="1" ht="16.5" thickTop="1" thickBot="1" x14ac:dyDescent="0.3">
      <c r="B13" s="1"/>
      <c r="C13" s="56">
        <v>1</v>
      </c>
      <c r="D13" s="178" t="s">
        <v>671</v>
      </c>
      <c r="E13" s="179"/>
      <c r="F13" s="179"/>
      <c r="G13" s="179"/>
      <c r="H13" s="179"/>
      <c r="I13" s="179"/>
      <c r="J13" s="179"/>
      <c r="K13" s="179"/>
      <c r="L13" s="179"/>
      <c r="M13" s="179"/>
      <c r="N13" s="179"/>
      <c r="O13" s="180"/>
    </row>
    <row r="14" spans="2:15" s="49" customFormat="1" ht="16.5" thickTop="1" thickBot="1" x14ac:dyDescent="0.3">
      <c r="B14" s="1"/>
      <c r="C14" s="56">
        <v>1</v>
      </c>
      <c r="D14" s="178" t="s">
        <v>668</v>
      </c>
      <c r="E14" s="179"/>
      <c r="F14" s="179"/>
      <c r="G14" s="179"/>
      <c r="H14" s="179"/>
      <c r="I14" s="179"/>
      <c r="J14" s="179"/>
      <c r="K14" s="179"/>
      <c r="L14" s="179"/>
      <c r="M14" s="179"/>
      <c r="N14" s="179"/>
      <c r="O14" s="180"/>
    </row>
    <row r="15" spans="2:15" s="49" customFormat="1" ht="16.5" thickTop="1" thickBot="1" x14ac:dyDescent="0.3">
      <c r="B15" s="1"/>
      <c r="C15" s="56">
        <v>1</v>
      </c>
      <c r="D15" s="178" t="s">
        <v>662</v>
      </c>
      <c r="E15" s="179"/>
      <c r="F15" s="179"/>
      <c r="G15" s="179"/>
      <c r="H15" s="179"/>
      <c r="I15" s="179"/>
      <c r="J15" s="179"/>
      <c r="K15" s="179"/>
      <c r="L15" s="179"/>
      <c r="M15" s="179"/>
      <c r="N15" s="179"/>
      <c r="O15" s="180"/>
    </row>
    <row r="16" spans="2:15" s="49" customFormat="1" ht="16.5" thickTop="1" thickBot="1" x14ac:dyDescent="0.3">
      <c r="B16" s="1"/>
      <c r="C16" s="56">
        <v>1</v>
      </c>
      <c r="D16" s="178" t="s">
        <v>663</v>
      </c>
      <c r="E16" s="179"/>
      <c r="F16" s="179"/>
      <c r="G16" s="179"/>
      <c r="H16" s="179"/>
      <c r="I16" s="179"/>
      <c r="J16" s="179"/>
      <c r="K16" s="179"/>
      <c r="L16" s="179"/>
      <c r="M16" s="179"/>
      <c r="N16" s="179"/>
      <c r="O16" s="180"/>
    </row>
    <row r="17" spans="2:38" s="49" customFormat="1" ht="16.5" thickTop="1" thickBot="1" x14ac:dyDescent="0.3">
      <c r="B17" s="1"/>
      <c r="C17" s="56">
        <v>1</v>
      </c>
      <c r="D17" s="178" t="s">
        <v>664</v>
      </c>
      <c r="E17" s="179"/>
      <c r="F17" s="179"/>
      <c r="G17" s="179"/>
      <c r="H17" s="179"/>
      <c r="I17" s="179"/>
      <c r="J17" s="179"/>
      <c r="K17" s="179"/>
      <c r="L17" s="179"/>
      <c r="M17" s="179"/>
      <c r="N17" s="179"/>
      <c r="O17" s="180"/>
    </row>
    <row r="18" spans="2:38" s="49" customFormat="1" ht="16.5" thickTop="1" thickBot="1" x14ac:dyDescent="0.3">
      <c r="B18" s="1"/>
      <c r="C18" s="56">
        <v>2</v>
      </c>
      <c r="D18" s="178" t="s">
        <v>669</v>
      </c>
      <c r="E18" s="179"/>
      <c r="F18" s="179"/>
      <c r="G18" s="179"/>
      <c r="H18" s="179"/>
      <c r="I18" s="179"/>
      <c r="J18" s="179"/>
      <c r="K18" s="179"/>
      <c r="L18" s="179"/>
      <c r="M18" s="179"/>
      <c r="N18" s="179"/>
      <c r="O18" s="180"/>
    </row>
    <row r="19" spans="2:38" s="49" customFormat="1" ht="16.5" thickTop="1" thickBot="1" x14ac:dyDescent="0.3">
      <c r="B19" s="1"/>
      <c r="C19" s="56">
        <v>2</v>
      </c>
      <c r="D19" s="178" t="s">
        <v>670</v>
      </c>
      <c r="E19" s="179"/>
      <c r="F19" s="179"/>
      <c r="G19" s="179"/>
      <c r="H19" s="179"/>
      <c r="I19" s="179"/>
      <c r="J19" s="179"/>
      <c r="K19" s="179"/>
      <c r="L19" s="179"/>
      <c r="M19" s="179"/>
      <c r="N19" s="179"/>
      <c r="O19" s="180"/>
    </row>
    <row r="20" spans="2:38" s="49" customFormat="1" ht="16.5" thickTop="1" thickBot="1" x14ac:dyDescent="0.3">
      <c r="B20" s="1"/>
      <c r="C20" s="56">
        <v>2</v>
      </c>
      <c r="D20" s="178" t="s">
        <v>665</v>
      </c>
      <c r="E20" s="179"/>
      <c r="F20" s="179"/>
      <c r="G20" s="179"/>
      <c r="H20" s="179"/>
      <c r="I20" s="179"/>
      <c r="J20" s="179"/>
      <c r="K20" s="179"/>
      <c r="L20" s="179"/>
      <c r="M20" s="179"/>
      <c r="N20" s="179"/>
      <c r="O20" s="180"/>
    </row>
    <row r="21" spans="2:38" s="49" customFormat="1" ht="16.5" thickTop="1" thickBot="1" x14ac:dyDescent="0.3">
      <c r="B21" s="1"/>
      <c r="C21" s="56">
        <v>2</v>
      </c>
      <c r="D21" s="178" t="s">
        <v>666</v>
      </c>
      <c r="E21" s="179"/>
      <c r="F21" s="179"/>
      <c r="G21" s="179"/>
      <c r="H21" s="179"/>
      <c r="I21" s="179"/>
      <c r="J21" s="179"/>
      <c r="K21" s="179"/>
      <c r="L21" s="179"/>
      <c r="M21" s="179"/>
      <c r="N21" s="179"/>
      <c r="O21" s="180"/>
    </row>
    <row r="22" spans="2:38" s="49" customFormat="1" ht="16.5" thickTop="1" thickBot="1" x14ac:dyDescent="0.3">
      <c r="B22" s="1"/>
      <c r="C22" s="56">
        <v>3</v>
      </c>
      <c r="D22" s="178" t="s">
        <v>672</v>
      </c>
      <c r="E22" s="179"/>
      <c r="F22" s="179"/>
      <c r="G22" s="179"/>
      <c r="H22" s="179"/>
      <c r="I22" s="179"/>
      <c r="J22" s="179"/>
      <c r="K22" s="179"/>
      <c r="L22" s="179"/>
      <c r="M22" s="179"/>
      <c r="N22" s="179"/>
      <c r="O22" s="180"/>
    </row>
    <row r="23" spans="2:38" s="49" customFormat="1" ht="16.5" thickTop="1" thickBot="1" x14ac:dyDescent="0.3">
      <c r="B23" s="1"/>
      <c r="C23" s="56">
        <v>4</v>
      </c>
      <c r="D23" s="178" t="s">
        <v>673</v>
      </c>
      <c r="E23" s="179"/>
      <c r="F23" s="179"/>
      <c r="G23" s="179"/>
      <c r="H23" s="179"/>
      <c r="I23" s="179"/>
      <c r="J23" s="179"/>
      <c r="K23" s="179"/>
      <c r="L23" s="179"/>
      <c r="M23" s="179"/>
      <c r="N23" s="179"/>
      <c r="O23" s="180"/>
    </row>
    <row r="24" spans="2:38" s="49" customFormat="1" ht="16.5" thickTop="1" thickBot="1" x14ac:dyDescent="0.3">
      <c r="B24" s="1"/>
      <c r="C24" s="56">
        <v>4</v>
      </c>
      <c r="D24" s="178" t="s">
        <v>674</v>
      </c>
      <c r="E24" s="179"/>
      <c r="F24" s="179"/>
      <c r="G24" s="179"/>
      <c r="H24" s="179"/>
      <c r="I24" s="179"/>
      <c r="J24" s="179"/>
      <c r="K24" s="179"/>
      <c r="L24" s="179"/>
      <c r="M24" s="179"/>
      <c r="N24" s="179"/>
      <c r="O24" s="180"/>
    </row>
    <row r="25" spans="2:38" s="49" customFormat="1" ht="16.5" thickTop="1" thickBot="1" x14ac:dyDescent="0.3">
      <c r="B25" s="1"/>
      <c r="C25" s="56">
        <v>5</v>
      </c>
      <c r="D25" s="178" t="s">
        <v>675</v>
      </c>
      <c r="E25" s="179"/>
      <c r="F25" s="179"/>
      <c r="G25" s="179"/>
      <c r="H25" s="179"/>
      <c r="I25" s="179"/>
      <c r="J25" s="179"/>
      <c r="K25" s="179"/>
      <c r="L25" s="179"/>
      <c r="M25" s="179"/>
      <c r="N25" s="179"/>
      <c r="O25" s="180"/>
    </row>
    <row r="26" spans="2:38" ht="17.25" thickTop="1" thickBot="1" x14ac:dyDescent="0.3">
      <c r="B26" s="183" t="s">
        <v>306</v>
      </c>
      <c r="C26" s="183"/>
      <c r="D26" s="183"/>
      <c r="E26" s="183"/>
      <c r="F26" s="183"/>
      <c r="G26" s="183"/>
      <c r="H26" s="183"/>
      <c r="I26" s="183"/>
      <c r="J26" s="183"/>
      <c r="K26" s="183"/>
      <c r="L26" s="183"/>
      <c r="M26" s="183"/>
      <c r="N26" s="183"/>
      <c r="O26" s="183"/>
    </row>
    <row r="27" spans="2:38" ht="16.5" thickTop="1" thickBot="1" x14ac:dyDescent="0.3">
      <c r="B27" s="26" t="str">
        <f>IF(C27&lt;=4, "IQ/H", "IQ/VH")</f>
        <v>IQ/H</v>
      </c>
      <c r="C27" s="41">
        <v>0</v>
      </c>
      <c r="D27" s="182" t="s">
        <v>320</v>
      </c>
      <c r="E27" s="182"/>
      <c r="F27" s="182"/>
      <c r="G27" s="182"/>
      <c r="H27" s="182"/>
      <c r="I27" s="182"/>
      <c r="J27" s="182"/>
      <c r="K27" s="182"/>
      <c r="L27" s="182"/>
      <c r="M27" s="182"/>
      <c r="N27" s="182"/>
      <c r="O27" s="182"/>
    </row>
    <row r="28" spans="2:38" ht="16.5" thickTop="1" thickBot="1" x14ac:dyDescent="0.3">
      <c r="B28" s="26" t="str">
        <f t="shared" ref="B28:B38" si="0">IF(C28&lt;=4, "IQ/H", "IQ/VH")</f>
        <v>IQ/H</v>
      </c>
      <c r="C28" s="41">
        <v>0</v>
      </c>
      <c r="D28" s="182" t="s">
        <v>307</v>
      </c>
      <c r="E28" s="182"/>
      <c r="F28" s="182"/>
      <c r="G28" s="182"/>
      <c r="H28" s="182"/>
      <c r="I28" s="182"/>
      <c r="J28" s="182"/>
      <c r="K28" s="182"/>
      <c r="L28" s="182"/>
      <c r="M28" s="182"/>
      <c r="N28" s="182"/>
      <c r="O28" s="182"/>
      <c r="AL28">
        <v>6</v>
      </c>
    </row>
    <row r="29" spans="2:38" ht="16.5" thickTop="1" thickBot="1" x14ac:dyDescent="0.3">
      <c r="B29" s="26" t="str">
        <f t="shared" si="0"/>
        <v>IQ/H</v>
      </c>
      <c r="C29" s="41">
        <v>1</v>
      </c>
      <c r="D29" s="182" t="s">
        <v>321</v>
      </c>
      <c r="E29" s="182"/>
      <c r="F29" s="182"/>
      <c r="G29" s="182"/>
      <c r="H29" s="182"/>
      <c r="I29" s="182"/>
      <c r="J29" s="182"/>
      <c r="K29" s="182"/>
      <c r="L29" s="182"/>
      <c r="M29" s="182"/>
      <c r="N29" s="182"/>
      <c r="O29" s="182"/>
    </row>
    <row r="30" spans="2:38" ht="16.5" thickTop="1" thickBot="1" x14ac:dyDescent="0.3">
      <c r="B30" s="26" t="str">
        <f t="shared" si="0"/>
        <v>IQ/H</v>
      </c>
      <c r="C30" s="41">
        <v>1</v>
      </c>
      <c r="D30" s="182" t="s">
        <v>308</v>
      </c>
      <c r="E30" s="182"/>
      <c r="F30" s="182"/>
      <c r="G30" s="182"/>
      <c r="H30" s="182"/>
      <c r="I30" s="182"/>
      <c r="J30" s="182"/>
      <c r="K30" s="182"/>
      <c r="L30" s="182"/>
      <c r="M30" s="182"/>
      <c r="N30" s="182"/>
      <c r="O30" s="182"/>
    </row>
    <row r="31" spans="2:38" ht="16.5" thickTop="1" thickBot="1" x14ac:dyDescent="0.3">
      <c r="B31" s="26" t="str">
        <f t="shared" si="0"/>
        <v>IQ/H</v>
      </c>
      <c r="C31" s="41">
        <v>1</v>
      </c>
      <c r="D31" s="182" t="s">
        <v>309</v>
      </c>
      <c r="E31" s="182"/>
      <c r="F31" s="182"/>
      <c r="G31" s="182"/>
      <c r="H31" s="182"/>
      <c r="I31" s="182"/>
      <c r="J31" s="182"/>
      <c r="K31" s="182"/>
      <c r="L31" s="182"/>
      <c r="M31" s="182"/>
      <c r="N31" s="182"/>
      <c r="O31" s="182"/>
    </row>
    <row r="32" spans="2:38" ht="16.5" thickTop="1" thickBot="1" x14ac:dyDescent="0.3">
      <c r="B32" s="26" t="str">
        <f t="shared" si="0"/>
        <v>IQ/H</v>
      </c>
      <c r="C32" s="41">
        <v>1</v>
      </c>
      <c r="D32" s="182" t="s">
        <v>310</v>
      </c>
      <c r="E32" s="182"/>
      <c r="F32" s="182"/>
      <c r="G32" s="182"/>
      <c r="H32" s="182"/>
      <c r="I32" s="182"/>
      <c r="J32" s="182"/>
      <c r="K32" s="182"/>
      <c r="L32" s="182"/>
      <c r="M32" s="182"/>
      <c r="N32" s="182"/>
      <c r="O32" s="182"/>
    </row>
    <row r="33" spans="2:21" ht="16.5" thickTop="1" thickBot="1" x14ac:dyDescent="0.3">
      <c r="B33" s="26" t="str">
        <f t="shared" si="0"/>
        <v>IQ/H</v>
      </c>
      <c r="C33" s="41">
        <v>1</v>
      </c>
      <c r="D33" s="182" t="s">
        <v>322</v>
      </c>
      <c r="E33" s="182"/>
      <c r="F33" s="182"/>
      <c r="G33" s="182"/>
      <c r="H33" s="182"/>
      <c r="I33" s="182"/>
      <c r="J33" s="182"/>
      <c r="K33" s="182"/>
      <c r="L33" s="182"/>
      <c r="M33" s="182"/>
      <c r="N33" s="182"/>
      <c r="O33" s="182"/>
    </row>
    <row r="34" spans="2:21" ht="16.5" thickTop="1" thickBot="1" x14ac:dyDescent="0.3">
      <c r="B34" s="26" t="str">
        <f t="shared" si="0"/>
        <v>IQ/H</v>
      </c>
      <c r="C34" s="41">
        <v>1</v>
      </c>
      <c r="D34" s="182" t="s">
        <v>311</v>
      </c>
      <c r="E34" s="182"/>
      <c r="F34" s="182"/>
      <c r="G34" s="182"/>
      <c r="H34" s="182"/>
      <c r="I34" s="182"/>
      <c r="J34" s="182"/>
      <c r="K34" s="182"/>
      <c r="L34" s="182"/>
      <c r="M34" s="182"/>
      <c r="N34" s="182"/>
      <c r="O34" s="182"/>
      <c r="U34" s="42"/>
    </row>
    <row r="35" spans="2:21" ht="16.5" thickTop="1" thickBot="1" x14ac:dyDescent="0.3">
      <c r="B35" s="26" t="str">
        <f t="shared" si="0"/>
        <v>IQ/H</v>
      </c>
      <c r="C35" s="41">
        <v>1</v>
      </c>
      <c r="D35" s="182" t="s">
        <v>323</v>
      </c>
      <c r="E35" s="182"/>
      <c r="F35" s="182"/>
      <c r="G35" s="182"/>
      <c r="H35" s="182"/>
      <c r="I35" s="182"/>
      <c r="J35" s="182"/>
      <c r="K35" s="182"/>
      <c r="L35" s="182"/>
      <c r="M35" s="182"/>
      <c r="N35" s="182"/>
      <c r="O35" s="182"/>
    </row>
    <row r="36" spans="2:21" ht="16.5" thickTop="1" thickBot="1" x14ac:dyDescent="0.3">
      <c r="B36" s="26" t="str">
        <f t="shared" si="0"/>
        <v>IQ/H</v>
      </c>
      <c r="C36" s="41">
        <v>1</v>
      </c>
      <c r="D36" s="182" t="s">
        <v>312</v>
      </c>
      <c r="E36" s="182"/>
      <c r="F36" s="182"/>
      <c r="G36" s="182"/>
      <c r="H36" s="182"/>
      <c r="I36" s="182"/>
      <c r="J36" s="182"/>
      <c r="K36" s="182"/>
      <c r="L36" s="182"/>
      <c r="M36" s="182"/>
      <c r="N36" s="182"/>
      <c r="O36" s="182"/>
    </row>
    <row r="37" spans="2:21" ht="30.75" customHeight="1" thickTop="1" thickBot="1" x14ac:dyDescent="0.3">
      <c r="B37" s="26" t="str">
        <f t="shared" si="0"/>
        <v>IQ/H</v>
      </c>
      <c r="C37" s="41">
        <v>2</v>
      </c>
      <c r="D37" s="182" t="s">
        <v>324</v>
      </c>
      <c r="E37" s="182"/>
      <c r="F37" s="182"/>
      <c r="G37" s="182"/>
      <c r="H37" s="182"/>
      <c r="I37" s="182"/>
      <c r="J37" s="182"/>
      <c r="K37" s="182"/>
      <c r="L37" s="182"/>
      <c r="M37" s="182"/>
      <c r="N37" s="182"/>
      <c r="O37" s="182"/>
    </row>
    <row r="38" spans="2:21" ht="16.5" thickTop="1" thickBot="1" x14ac:dyDescent="0.3">
      <c r="B38" s="26" t="str">
        <f t="shared" si="0"/>
        <v>IQ/H</v>
      </c>
      <c r="C38" s="41">
        <v>2</v>
      </c>
      <c r="D38" s="182" t="s">
        <v>325</v>
      </c>
      <c r="E38" s="182"/>
      <c r="F38" s="182"/>
      <c r="G38" s="182"/>
      <c r="H38" s="182"/>
      <c r="I38" s="182"/>
      <c r="J38" s="182"/>
      <c r="K38" s="182"/>
      <c r="L38" s="182"/>
      <c r="M38" s="182"/>
      <c r="N38" s="182"/>
      <c r="O38" s="182"/>
    </row>
    <row r="39" spans="2:21" ht="17.25" thickTop="1" thickBot="1" x14ac:dyDescent="0.3">
      <c r="B39" s="184" t="s">
        <v>313</v>
      </c>
      <c r="C39" s="184"/>
      <c r="D39" s="184"/>
      <c r="E39" s="184"/>
      <c r="F39" s="184"/>
      <c r="G39" s="184"/>
      <c r="H39" s="184"/>
      <c r="I39" s="184"/>
      <c r="J39" s="184"/>
      <c r="K39" s="184"/>
      <c r="L39" s="184"/>
      <c r="M39" s="184"/>
      <c r="N39" s="184"/>
      <c r="O39" s="184"/>
    </row>
    <row r="40" spans="2:21" ht="33" customHeight="1" thickTop="1" thickBot="1" x14ac:dyDescent="0.3">
      <c r="B40" s="26" t="str">
        <f>IF(C40&lt;=4, "IQ/H", "IQ/VH")</f>
        <v>IQ/H</v>
      </c>
      <c r="C40" s="41">
        <v>0</v>
      </c>
      <c r="D40" s="182" t="s">
        <v>326</v>
      </c>
      <c r="E40" s="182"/>
      <c r="F40" s="182"/>
      <c r="G40" s="182"/>
      <c r="H40" s="182"/>
      <c r="I40" s="182"/>
      <c r="J40" s="182"/>
      <c r="K40" s="182"/>
      <c r="L40" s="182"/>
      <c r="M40" s="182"/>
      <c r="N40" s="182"/>
      <c r="O40" s="182"/>
    </row>
    <row r="41" spans="2:21" ht="16.5" thickTop="1" thickBot="1" x14ac:dyDescent="0.3">
      <c r="B41" s="26" t="str">
        <f t="shared" ref="B41:B62" si="1">IF(C41&lt;=4, "IQ/H", "IQ/VH")</f>
        <v>IQ/H</v>
      </c>
      <c r="C41" s="41">
        <v>1</v>
      </c>
      <c r="D41" s="182" t="s">
        <v>329</v>
      </c>
      <c r="E41" s="182"/>
      <c r="F41" s="182"/>
      <c r="G41" s="182"/>
      <c r="H41" s="182"/>
      <c r="I41" s="182"/>
      <c r="J41" s="182"/>
      <c r="K41" s="182"/>
      <c r="L41" s="182"/>
      <c r="M41" s="182"/>
      <c r="N41" s="182"/>
      <c r="O41" s="182"/>
    </row>
    <row r="42" spans="2:21" ht="16.5" thickTop="1" thickBot="1" x14ac:dyDescent="0.3">
      <c r="B42" s="26" t="str">
        <f t="shared" si="1"/>
        <v>IQ/H</v>
      </c>
      <c r="C42" s="41">
        <v>1</v>
      </c>
      <c r="D42" s="182" t="s">
        <v>327</v>
      </c>
      <c r="E42" s="182"/>
      <c r="F42" s="182"/>
      <c r="G42" s="182"/>
      <c r="H42" s="182"/>
      <c r="I42" s="182"/>
      <c r="J42" s="182"/>
      <c r="K42" s="182"/>
      <c r="L42" s="182"/>
      <c r="M42" s="182"/>
      <c r="N42" s="182"/>
      <c r="O42" s="182"/>
    </row>
    <row r="43" spans="2:21" ht="30.75" customHeight="1" thickTop="1" thickBot="1" x14ac:dyDescent="0.3">
      <c r="B43" s="26" t="str">
        <f t="shared" si="1"/>
        <v>IQ/H</v>
      </c>
      <c r="C43" s="41">
        <v>1</v>
      </c>
      <c r="D43" s="182" t="s">
        <v>328</v>
      </c>
      <c r="E43" s="182"/>
      <c r="F43" s="182"/>
      <c r="G43" s="182"/>
      <c r="H43" s="182"/>
      <c r="I43" s="182"/>
      <c r="J43" s="182"/>
      <c r="K43" s="182"/>
      <c r="L43" s="182"/>
      <c r="M43" s="182"/>
      <c r="N43" s="182"/>
      <c r="O43" s="182"/>
    </row>
    <row r="44" spans="2:21" ht="16.5" thickTop="1" thickBot="1" x14ac:dyDescent="0.3">
      <c r="B44" s="26" t="str">
        <f t="shared" si="1"/>
        <v>IQ/H</v>
      </c>
      <c r="C44" s="41">
        <v>1</v>
      </c>
      <c r="D44" s="182" t="s">
        <v>330</v>
      </c>
      <c r="E44" s="182"/>
      <c r="F44" s="182"/>
      <c r="G44" s="182"/>
      <c r="H44" s="182"/>
      <c r="I44" s="182"/>
      <c r="J44" s="182"/>
      <c r="K44" s="182"/>
      <c r="L44" s="182"/>
      <c r="M44" s="182"/>
      <c r="N44" s="182"/>
      <c r="O44" s="182"/>
    </row>
    <row r="45" spans="2:21" ht="16.5" thickTop="1" thickBot="1" x14ac:dyDescent="0.3">
      <c r="B45" s="26" t="str">
        <f t="shared" si="1"/>
        <v>IQ/H</v>
      </c>
      <c r="C45" s="41">
        <v>2</v>
      </c>
      <c r="D45" s="182" t="s">
        <v>331</v>
      </c>
      <c r="E45" s="182"/>
      <c r="F45" s="182"/>
      <c r="G45" s="182"/>
      <c r="H45" s="182"/>
      <c r="I45" s="182"/>
      <c r="J45" s="182"/>
      <c r="K45" s="182"/>
      <c r="L45" s="182"/>
      <c r="M45" s="182"/>
      <c r="N45" s="182"/>
      <c r="O45" s="182"/>
    </row>
    <row r="46" spans="2:21" ht="17.25" thickTop="1" thickBot="1" x14ac:dyDescent="0.3">
      <c r="B46" s="184" t="s">
        <v>314</v>
      </c>
      <c r="C46" s="184"/>
      <c r="D46" s="184"/>
      <c r="E46" s="184"/>
      <c r="F46" s="184"/>
      <c r="G46" s="184"/>
      <c r="H46" s="184"/>
      <c r="I46" s="184"/>
      <c r="J46" s="184"/>
      <c r="K46" s="184"/>
      <c r="L46" s="184"/>
      <c r="M46" s="184"/>
      <c r="N46" s="184"/>
      <c r="O46" s="184"/>
    </row>
    <row r="47" spans="2:21" ht="16.5" thickTop="1" thickBot="1" x14ac:dyDescent="0.3">
      <c r="B47" s="26" t="str">
        <f t="shared" si="1"/>
        <v>IQ/H</v>
      </c>
      <c r="C47" s="41">
        <v>0</v>
      </c>
      <c r="D47" s="182" t="s">
        <v>332</v>
      </c>
      <c r="E47" s="182"/>
      <c r="F47" s="182"/>
      <c r="G47" s="182"/>
      <c r="H47" s="182"/>
      <c r="I47" s="182"/>
      <c r="J47" s="182"/>
      <c r="K47" s="182"/>
      <c r="L47" s="182"/>
      <c r="M47" s="182"/>
      <c r="N47" s="182"/>
      <c r="O47" s="182"/>
    </row>
    <row r="48" spans="2:21" ht="16.5" thickTop="1" thickBot="1" x14ac:dyDescent="0.3">
      <c r="B48" s="26" t="str">
        <f t="shared" si="1"/>
        <v>IQ/H</v>
      </c>
      <c r="C48" s="41">
        <v>1</v>
      </c>
      <c r="D48" s="182" t="s">
        <v>333</v>
      </c>
      <c r="E48" s="182"/>
      <c r="F48" s="182"/>
      <c r="G48" s="182"/>
      <c r="H48" s="182"/>
      <c r="I48" s="182"/>
      <c r="J48" s="182"/>
      <c r="K48" s="182"/>
      <c r="L48" s="182"/>
      <c r="M48" s="182"/>
      <c r="N48" s="182"/>
      <c r="O48" s="182"/>
    </row>
    <row r="49" spans="2:15" ht="16.5" thickTop="1" thickBot="1" x14ac:dyDescent="0.3">
      <c r="B49" s="26" t="str">
        <f t="shared" si="1"/>
        <v>IQ/H</v>
      </c>
      <c r="C49" s="41">
        <v>1</v>
      </c>
      <c r="D49" s="182" t="s">
        <v>315</v>
      </c>
      <c r="E49" s="182"/>
      <c r="F49" s="182"/>
      <c r="G49" s="182"/>
      <c r="H49" s="182"/>
      <c r="I49" s="182"/>
      <c r="J49" s="182"/>
      <c r="K49" s="182"/>
      <c r="L49" s="182"/>
      <c r="M49" s="182"/>
      <c r="N49" s="182"/>
      <c r="O49" s="182"/>
    </row>
    <row r="50" spans="2:15" ht="16.5" thickTop="1" thickBot="1" x14ac:dyDescent="0.3">
      <c r="B50" s="26" t="str">
        <f t="shared" si="1"/>
        <v>IQ/H</v>
      </c>
      <c r="C50" s="41">
        <v>1</v>
      </c>
      <c r="D50" s="182" t="s">
        <v>334</v>
      </c>
      <c r="E50" s="182"/>
      <c r="F50" s="182"/>
      <c r="G50" s="182"/>
      <c r="H50" s="182"/>
      <c r="I50" s="182"/>
      <c r="J50" s="182"/>
      <c r="K50" s="182"/>
      <c r="L50" s="182"/>
      <c r="M50" s="182"/>
      <c r="N50" s="182"/>
      <c r="O50" s="182"/>
    </row>
    <row r="51" spans="2:15" ht="16.5" thickTop="1" thickBot="1" x14ac:dyDescent="0.3">
      <c r="B51" s="26" t="str">
        <f t="shared" si="1"/>
        <v>IQ/H</v>
      </c>
      <c r="C51" s="41">
        <v>1</v>
      </c>
      <c r="D51" s="182" t="s">
        <v>316</v>
      </c>
      <c r="E51" s="182"/>
      <c r="F51" s="182"/>
      <c r="G51" s="182"/>
      <c r="H51" s="182"/>
      <c r="I51" s="182"/>
      <c r="J51" s="182"/>
      <c r="K51" s="182"/>
      <c r="L51" s="182"/>
      <c r="M51" s="182"/>
      <c r="N51" s="182"/>
      <c r="O51" s="182"/>
    </row>
    <row r="52" spans="2:15" ht="16.5" thickTop="1" thickBot="1" x14ac:dyDescent="0.3">
      <c r="B52" s="26" t="str">
        <f t="shared" si="1"/>
        <v>IQ/H</v>
      </c>
      <c r="C52" s="41">
        <v>1</v>
      </c>
      <c r="D52" s="182" t="s">
        <v>317</v>
      </c>
      <c r="E52" s="182"/>
      <c r="F52" s="182"/>
      <c r="G52" s="182"/>
      <c r="H52" s="182"/>
      <c r="I52" s="182"/>
      <c r="J52" s="182"/>
      <c r="K52" s="182"/>
      <c r="L52" s="182"/>
      <c r="M52" s="182"/>
      <c r="N52" s="182"/>
      <c r="O52" s="182"/>
    </row>
    <row r="53" spans="2:15" ht="16.5" thickTop="1" thickBot="1" x14ac:dyDescent="0.3">
      <c r="B53" s="26" t="str">
        <f t="shared" si="1"/>
        <v>IQ/H</v>
      </c>
      <c r="C53" s="41">
        <v>1</v>
      </c>
      <c r="D53" s="182" t="s">
        <v>335</v>
      </c>
      <c r="E53" s="182"/>
      <c r="F53" s="182"/>
      <c r="G53" s="182"/>
      <c r="H53" s="182"/>
      <c r="I53" s="182"/>
      <c r="J53" s="182"/>
      <c r="K53" s="182"/>
      <c r="L53" s="182"/>
      <c r="M53" s="182"/>
      <c r="N53" s="182"/>
      <c r="O53" s="182"/>
    </row>
    <row r="54" spans="2:15" ht="16.5" thickTop="1" thickBot="1" x14ac:dyDescent="0.3">
      <c r="B54" s="26" t="str">
        <f t="shared" si="1"/>
        <v>IQ/H</v>
      </c>
      <c r="C54" s="41">
        <v>1</v>
      </c>
      <c r="D54" s="182" t="s">
        <v>676</v>
      </c>
      <c r="E54" s="182"/>
      <c r="F54" s="182"/>
      <c r="G54" s="182"/>
      <c r="H54" s="182"/>
      <c r="I54" s="182"/>
      <c r="J54" s="182"/>
      <c r="K54" s="182"/>
      <c r="L54" s="182"/>
      <c r="M54" s="182"/>
      <c r="N54" s="182"/>
      <c r="O54" s="182"/>
    </row>
    <row r="55" spans="2:15" ht="16.5" thickTop="1" thickBot="1" x14ac:dyDescent="0.3">
      <c r="B55" s="26" t="str">
        <f t="shared" si="1"/>
        <v>IQ/H</v>
      </c>
      <c r="C55" s="41">
        <v>2</v>
      </c>
      <c r="D55" s="182" t="s">
        <v>336</v>
      </c>
      <c r="E55" s="182"/>
      <c r="F55" s="182"/>
      <c r="G55" s="182"/>
      <c r="H55" s="182"/>
      <c r="I55" s="182"/>
      <c r="J55" s="182"/>
      <c r="K55" s="182"/>
      <c r="L55" s="182"/>
      <c r="M55" s="182"/>
      <c r="N55" s="182"/>
      <c r="O55" s="182"/>
    </row>
    <row r="56" spans="2:15" ht="16.5" thickTop="1" thickBot="1" x14ac:dyDescent="0.3">
      <c r="B56" s="26" t="str">
        <f t="shared" si="1"/>
        <v>IQ/H</v>
      </c>
      <c r="C56" s="41">
        <v>2</v>
      </c>
      <c r="D56" s="182" t="s">
        <v>677</v>
      </c>
      <c r="E56" s="182"/>
      <c r="F56" s="182"/>
      <c r="G56" s="182"/>
      <c r="H56" s="182"/>
      <c r="I56" s="182"/>
      <c r="J56" s="182"/>
      <c r="K56" s="182"/>
      <c r="L56" s="182"/>
      <c r="M56" s="182"/>
      <c r="N56" s="182"/>
      <c r="O56" s="182"/>
    </row>
    <row r="57" spans="2:15" ht="17.25" thickTop="1" thickBot="1" x14ac:dyDescent="0.3">
      <c r="B57" s="184" t="s">
        <v>319</v>
      </c>
      <c r="C57" s="184"/>
      <c r="D57" s="184"/>
      <c r="E57" s="184"/>
      <c r="F57" s="184"/>
      <c r="G57" s="184"/>
      <c r="H57" s="184"/>
      <c r="I57" s="184"/>
      <c r="J57" s="184"/>
      <c r="K57" s="184"/>
      <c r="L57" s="184"/>
      <c r="M57" s="184"/>
      <c r="N57" s="184"/>
      <c r="O57" s="184"/>
    </row>
    <row r="58" spans="2:15" ht="29.25" customHeight="1" thickTop="1" thickBot="1" x14ac:dyDescent="0.3">
      <c r="B58" s="26" t="str">
        <f t="shared" si="1"/>
        <v>IQ/H</v>
      </c>
      <c r="C58" s="41">
        <v>0</v>
      </c>
      <c r="D58" s="182" t="s">
        <v>337</v>
      </c>
      <c r="E58" s="182"/>
      <c r="F58" s="182"/>
      <c r="G58" s="182"/>
      <c r="H58" s="182"/>
      <c r="I58" s="182"/>
      <c r="J58" s="182"/>
      <c r="K58" s="182"/>
      <c r="L58" s="182"/>
      <c r="M58" s="182"/>
      <c r="N58" s="182"/>
      <c r="O58" s="182"/>
    </row>
    <row r="59" spans="2:15" ht="16.5" thickTop="1" thickBot="1" x14ac:dyDescent="0.3">
      <c r="B59" s="26" t="str">
        <f t="shared" si="1"/>
        <v>IQ/H</v>
      </c>
      <c r="C59" s="41">
        <v>1</v>
      </c>
      <c r="D59" s="182" t="s">
        <v>338</v>
      </c>
      <c r="E59" s="182"/>
      <c r="F59" s="182"/>
      <c r="G59" s="182"/>
      <c r="H59" s="182"/>
      <c r="I59" s="182"/>
      <c r="J59" s="182"/>
      <c r="K59" s="182"/>
      <c r="L59" s="182"/>
      <c r="M59" s="182"/>
      <c r="N59" s="182"/>
      <c r="O59" s="182"/>
    </row>
    <row r="60" spans="2:15" ht="16.5" thickTop="1" thickBot="1" x14ac:dyDescent="0.3">
      <c r="B60" s="26" t="str">
        <f t="shared" si="1"/>
        <v>IQ/H</v>
      </c>
      <c r="C60" s="41">
        <v>1</v>
      </c>
      <c r="D60" s="182" t="s">
        <v>318</v>
      </c>
      <c r="E60" s="182"/>
      <c r="F60" s="182"/>
      <c r="G60" s="182"/>
      <c r="H60" s="182"/>
      <c r="I60" s="182"/>
      <c r="J60" s="182"/>
      <c r="K60" s="182"/>
      <c r="L60" s="182"/>
      <c r="M60" s="182"/>
      <c r="N60" s="182"/>
      <c r="O60" s="182"/>
    </row>
    <row r="61" spans="2:15" ht="16.5" thickTop="1" thickBot="1" x14ac:dyDescent="0.3">
      <c r="B61" s="26" t="str">
        <f t="shared" si="1"/>
        <v>IQ/H</v>
      </c>
      <c r="C61" s="41">
        <v>1</v>
      </c>
      <c r="D61" s="182" t="s">
        <v>339</v>
      </c>
      <c r="E61" s="182"/>
      <c r="F61" s="182"/>
      <c r="G61" s="182"/>
      <c r="H61" s="182"/>
      <c r="I61" s="182"/>
      <c r="J61" s="182"/>
      <c r="K61" s="182"/>
      <c r="L61" s="182"/>
      <c r="M61" s="182"/>
      <c r="N61" s="182"/>
      <c r="O61" s="182"/>
    </row>
    <row r="62" spans="2:15" ht="16.5" thickTop="1" thickBot="1" x14ac:dyDescent="0.3">
      <c r="B62" s="26" t="str">
        <f t="shared" si="1"/>
        <v>IQ/H</v>
      </c>
      <c r="C62" s="41">
        <v>2</v>
      </c>
      <c r="D62" s="182" t="s">
        <v>340</v>
      </c>
      <c r="E62" s="182"/>
      <c r="F62" s="182"/>
      <c r="G62" s="182"/>
      <c r="H62" s="182"/>
      <c r="I62" s="182"/>
      <c r="J62" s="182"/>
      <c r="K62" s="182"/>
      <c r="L62" s="182"/>
      <c r="M62" s="182"/>
      <c r="N62" s="182"/>
      <c r="O62" s="182"/>
    </row>
    <row r="63" spans="2:15" ht="15.75" thickTop="1" x14ac:dyDescent="0.25"/>
  </sheetData>
  <mergeCells count="61">
    <mergeCell ref="D59:O59"/>
    <mergeCell ref="D60:O60"/>
    <mergeCell ref="D61:O61"/>
    <mergeCell ref="D62:O62"/>
    <mergeCell ref="B26:O26"/>
    <mergeCell ref="B39:O39"/>
    <mergeCell ref="B46:O46"/>
    <mergeCell ref="B57:O57"/>
    <mergeCell ref="D58:O58"/>
    <mergeCell ref="D52:O52"/>
    <mergeCell ref="D53:O53"/>
    <mergeCell ref="D54:O54"/>
    <mergeCell ref="D55:O55"/>
    <mergeCell ref="D56:O56"/>
    <mergeCell ref="D47:O47"/>
    <mergeCell ref="D48:O48"/>
    <mergeCell ref="D49:O49"/>
    <mergeCell ref="D50:O50"/>
    <mergeCell ref="D51:O51"/>
    <mergeCell ref="D44:O44"/>
    <mergeCell ref="D45:O45"/>
    <mergeCell ref="D40:O40"/>
    <mergeCell ref="D41:O41"/>
    <mergeCell ref="D42:O42"/>
    <mergeCell ref="D43:O43"/>
    <mergeCell ref="D36:O36"/>
    <mergeCell ref="D37:O37"/>
    <mergeCell ref="D38:O38"/>
    <mergeCell ref="D35:O35"/>
    <mergeCell ref="D27:O27"/>
    <mergeCell ref="D28:O28"/>
    <mergeCell ref="D29:O29"/>
    <mergeCell ref="D30:O30"/>
    <mergeCell ref="D31:O31"/>
    <mergeCell ref="D32:O32"/>
    <mergeCell ref="D33:O33"/>
    <mergeCell ref="D34:O34"/>
    <mergeCell ref="D11:O11"/>
    <mergeCell ref="D12:O12"/>
    <mergeCell ref="D13:O13"/>
    <mergeCell ref="D14:O14"/>
    <mergeCell ref="D15:O15"/>
    <mergeCell ref="D16:O16"/>
    <mergeCell ref="D17:O17"/>
    <mergeCell ref="D18:O18"/>
    <mergeCell ref="D19:O19"/>
    <mergeCell ref="D20:O20"/>
    <mergeCell ref="D21:O21"/>
    <mergeCell ref="D22:O22"/>
    <mergeCell ref="D23:O23"/>
    <mergeCell ref="D24:O24"/>
    <mergeCell ref="D25:O25"/>
    <mergeCell ref="D7:O7"/>
    <mergeCell ref="D8:O8"/>
    <mergeCell ref="D9:O9"/>
    <mergeCell ref="D10:O10"/>
    <mergeCell ref="C2:O2"/>
    <mergeCell ref="D3:O3"/>
    <mergeCell ref="D4:O4"/>
    <mergeCell ref="D5:O5"/>
    <mergeCell ref="D6:O6"/>
  </mergeCells>
  <pageMargins left="0.511811024" right="0.511811024" top="0.78740157499999996" bottom="0.78740157499999996" header="0.31496062000000002" footer="0.31496062000000002"/>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K40"/>
  <sheetViews>
    <sheetView zoomScale="205" zoomScaleNormal="205" workbookViewId="0">
      <selection activeCell="B18" sqref="B18:N18"/>
    </sheetView>
  </sheetViews>
  <sheetFormatPr defaultRowHeight="15" x14ac:dyDescent="0.25"/>
  <cols>
    <col min="2" max="2" width="2" style="1" bestFit="1" customWidth="1"/>
  </cols>
  <sheetData>
    <row r="2" spans="2:37" ht="15.75" x14ac:dyDescent="0.25">
      <c r="B2" s="187" t="s">
        <v>341</v>
      </c>
      <c r="C2" s="187"/>
      <c r="D2" s="187"/>
      <c r="E2" s="187"/>
      <c r="F2" s="187"/>
      <c r="G2" s="187"/>
      <c r="H2" s="187"/>
      <c r="I2" s="187"/>
      <c r="J2" s="187"/>
      <c r="K2" s="187"/>
      <c r="L2" s="187"/>
      <c r="M2" s="187"/>
      <c r="N2" s="187"/>
    </row>
    <row r="3" spans="2:37" x14ac:dyDescent="0.25">
      <c r="B3" s="39">
        <v>0</v>
      </c>
      <c r="C3" s="185" t="s">
        <v>433</v>
      </c>
      <c r="D3" s="185"/>
      <c r="E3" s="185"/>
      <c r="F3" s="185"/>
      <c r="G3" s="185"/>
      <c r="H3" s="185"/>
      <c r="I3" s="185"/>
      <c r="J3" s="185"/>
      <c r="K3" s="185"/>
      <c r="L3" s="185"/>
      <c r="M3" s="185"/>
      <c r="N3" s="185"/>
    </row>
    <row r="4" spans="2:37" x14ac:dyDescent="0.25">
      <c r="B4" s="39">
        <v>1</v>
      </c>
      <c r="C4" s="185" t="s">
        <v>432</v>
      </c>
      <c r="D4" s="185"/>
      <c r="E4" s="185"/>
      <c r="F4" s="185"/>
      <c r="G4" s="185"/>
      <c r="H4" s="185"/>
      <c r="I4" s="185"/>
      <c r="J4" s="185"/>
      <c r="K4" s="185"/>
      <c r="L4" s="185"/>
      <c r="M4" s="185"/>
      <c r="N4" s="185"/>
      <c r="AK4">
        <v>6</v>
      </c>
    </row>
    <row r="5" spans="2:37" x14ac:dyDescent="0.25">
      <c r="B5" s="39">
        <v>2</v>
      </c>
      <c r="C5" s="185" t="s">
        <v>434</v>
      </c>
      <c r="D5" s="185"/>
      <c r="E5" s="185"/>
      <c r="F5" s="185"/>
      <c r="G5" s="185"/>
      <c r="H5" s="185"/>
      <c r="I5" s="185"/>
      <c r="J5" s="185"/>
      <c r="K5" s="185"/>
      <c r="L5" s="185"/>
      <c r="M5" s="185"/>
      <c r="N5" s="185"/>
    </row>
    <row r="6" spans="2:37" x14ac:dyDescent="0.25">
      <c r="B6" s="39">
        <v>3</v>
      </c>
      <c r="C6" s="185" t="s">
        <v>435</v>
      </c>
      <c r="D6" s="185"/>
      <c r="E6" s="185"/>
      <c r="F6" s="185"/>
      <c r="G6" s="185"/>
      <c r="H6" s="185"/>
      <c r="I6" s="185"/>
      <c r="J6" s="185"/>
      <c r="K6" s="185"/>
      <c r="L6" s="185"/>
      <c r="M6" s="185"/>
      <c r="N6" s="185"/>
    </row>
    <row r="7" spans="2:37" x14ac:dyDescent="0.25">
      <c r="B7" s="39">
        <v>4</v>
      </c>
      <c r="C7" s="185" t="s">
        <v>436</v>
      </c>
      <c r="D7" s="185"/>
      <c r="E7" s="185"/>
      <c r="F7" s="185"/>
      <c r="G7" s="185"/>
      <c r="H7" s="185"/>
      <c r="I7" s="185"/>
      <c r="J7" s="185"/>
      <c r="K7" s="185"/>
      <c r="L7" s="185"/>
      <c r="M7" s="185"/>
      <c r="N7" s="185"/>
    </row>
    <row r="8" spans="2:37" ht="15.75" x14ac:dyDescent="0.25">
      <c r="B8" s="187" t="s">
        <v>345</v>
      </c>
      <c r="C8" s="187"/>
      <c r="D8" s="187"/>
      <c r="E8" s="187"/>
      <c r="F8" s="187"/>
      <c r="G8" s="187"/>
      <c r="H8" s="187"/>
      <c r="I8" s="187"/>
      <c r="J8" s="187"/>
      <c r="K8" s="187"/>
      <c r="L8" s="187"/>
      <c r="M8" s="187"/>
      <c r="N8" s="187"/>
    </row>
    <row r="9" spans="2:37" x14ac:dyDescent="0.25">
      <c r="B9" s="39">
        <v>0</v>
      </c>
      <c r="C9" s="185" t="s">
        <v>571</v>
      </c>
      <c r="D9" s="185"/>
      <c r="E9" s="185"/>
      <c r="F9" s="185"/>
      <c r="G9" s="185"/>
      <c r="H9" s="185"/>
      <c r="I9" s="185"/>
      <c r="J9" s="185"/>
      <c r="K9" s="185"/>
      <c r="L9" s="185"/>
      <c r="M9" s="185"/>
      <c r="N9" s="185"/>
    </row>
    <row r="10" spans="2:37" x14ac:dyDescent="0.25">
      <c r="B10" s="39">
        <v>0</v>
      </c>
      <c r="C10" s="185" t="s">
        <v>450</v>
      </c>
      <c r="D10" s="185"/>
      <c r="E10" s="185"/>
      <c r="F10" s="185"/>
      <c r="G10" s="185"/>
      <c r="H10" s="185"/>
      <c r="I10" s="185"/>
      <c r="J10" s="185"/>
      <c r="K10" s="185"/>
      <c r="L10" s="185"/>
      <c r="M10" s="185"/>
      <c r="N10" s="185"/>
      <c r="T10" s="42"/>
    </row>
    <row r="11" spans="2:37" x14ac:dyDescent="0.25">
      <c r="B11" s="39">
        <v>0</v>
      </c>
      <c r="C11" s="185" t="s">
        <v>342</v>
      </c>
      <c r="D11" s="185"/>
      <c r="E11" s="185"/>
      <c r="F11" s="185"/>
      <c r="G11" s="185"/>
      <c r="H11" s="185"/>
      <c r="I11" s="185"/>
      <c r="J11" s="185"/>
      <c r="K11" s="185"/>
      <c r="L11" s="185"/>
      <c r="M11" s="185"/>
      <c r="N11" s="185"/>
    </row>
    <row r="12" spans="2:37" x14ac:dyDescent="0.25">
      <c r="B12" s="39">
        <v>1</v>
      </c>
      <c r="C12" s="185" t="s">
        <v>343</v>
      </c>
      <c r="D12" s="185"/>
      <c r="E12" s="185"/>
      <c r="F12" s="185"/>
      <c r="G12" s="185"/>
      <c r="H12" s="185"/>
      <c r="I12" s="185"/>
      <c r="J12" s="185"/>
      <c r="K12" s="185"/>
      <c r="L12" s="185"/>
      <c r="M12" s="185"/>
      <c r="N12" s="185"/>
    </row>
    <row r="13" spans="2:37" x14ac:dyDescent="0.25">
      <c r="B13" s="39">
        <v>1</v>
      </c>
      <c r="C13" s="185" t="s">
        <v>437</v>
      </c>
      <c r="D13" s="185"/>
      <c r="E13" s="185"/>
      <c r="F13" s="185"/>
      <c r="G13" s="185"/>
      <c r="H13" s="185"/>
      <c r="I13" s="185"/>
      <c r="J13" s="185"/>
      <c r="K13" s="185"/>
      <c r="L13" s="185"/>
      <c r="M13" s="185"/>
      <c r="N13" s="185"/>
    </row>
    <row r="14" spans="2:37" x14ac:dyDescent="0.25">
      <c r="B14" s="39">
        <v>2</v>
      </c>
      <c r="C14" s="185" t="s">
        <v>438</v>
      </c>
      <c r="D14" s="185"/>
      <c r="E14" s="185"/>
      <c r="F14" s="185"/>
      <c r="G14" s="185"/>
      <c r="H14" s="185"/>
      <c r="I14" s="185"/>
      <c r="J14" s="185"/>
      <c r="K14" s="185"/>
      <c r="L14" s="185"/>
      <c r="M14" s="185"/>
      <c r="N14" s="185"/>
    </row>
    <row r="15" spans="2:37" x14ac:dyDescent="0.25">
      <c r="B15" s="39">
        <v>2</v>
      </c>
      <c r="C15" s="185" t="s">
        <v>344</v>
      </c>
      <c r="D15" s="185"/>
      <c r="E15" s="185"/>
      <c r="F15" s="185"/>
      <c r="G15" s="185"/>
      <c r="H15" s="185"/>
      <c r="I15" s="185"/>
      <c r="J15" s="185"/>
      <c r="K15" s="185"/>
      <c r="L15" s="185"/>
      <c r="M15" s="185"/>
      <c r="N15" s="185"/>
    </row>
    <row r="16" spans="2:37" x14ac:dyDescent="0.25">
      <c r="B16" s="39">
        <v>3</v>
      </c>
      <c r="C16" s="185" t="s">
        <v>439</v>
      </c>
      <c r="D16" s="185"/>
      <c r="E16" s="185"/>
      <c r="F16" s="185"/>
      <c r="G16" s="185"/>
      <c r="H16" s="185"/>
      <c r="I16" s="185"/>
      <c r="J16" s="185"/>
      <c r="K16" s="185"/>
      <c r="L16" s="185"/>
      <c r="M16" s="185"/>
      <c r="N16" s="185"/>
    </row>
    <row r="17" spans="2:14" x14ac:dyDescent="0.25">
      <c r="B17" s="39">
        <v>4</v>
      </c>
      <c r="C17" s="185" t="s">
        <v>440</v>
      </c>
      <c r="D17" s="185"/>
      <c r="E17" s="185"/>
      <c r="F17" s="185"/>
      <c r="G17" s="185"/>
      <c r="H17" s="185"/>
      <c r="I17" s="185"/>
      <c r="J17" s="185"/>
      <c r="K17" s="185"/>
      <c r="L17" s="185"/>
      <c r="M17" s="185"/>
      <c r="N17" s="185"/>
    </row>
    <row r="18" spans="2:14" ht="15.75" x14ac:dyDescent="0.25">
      <c r="B18" s="186" t="s">
        <v>346</v>
      </c>
      <c r="C18" s="186"/>
      <c r="D18" s="186"/>
      <c r="E18" s="186"/>
      <c r="F18" s="186"/>
      <c r="G18" s="186"/>
      <c r="H18" s="186"/>
      <c r="I18" s="186"/>
      <c r="J18" s="186"/>
      <c r="K18" s="186"/>
      <c r="L18" s="186"/>
      <c r="M18" s="186"/>
      <c r="N18" s="186"/>
    </row>
    <row r="19" spans="2:14" ht="32.25" customHeight="1" x14ac:dyDescent="0.25">
      <c r="B19" s="39">
        <v>0</v>
      </c>
      <c r="C19" s="185" t="s">
        <v>678</v>
      </c>
      <c r="D19" s="185"/>
      <c r="E19" s="185"/>
      <c r="F19" s="185"/>
      <c r="G19" s="185"/>
      <c r="H19" s="185"/>
      <c r="I19" s="185"/>
      <c r="J19" s="185"/>
      <c r="K19" s="185"/>
      <c r="L19" s="185"/>
      <c r="M19" s="185"/>
      <c r="N19" s="185"/>
    </row>
    <row r="20" spans="2:14" x14ac:dyDescent="0.25">
      <c r="B20" s="39">
        <v>1</v>
      </c>
      <c r="C20" s="185" t="s">
        <v>441</v>
      </c>
      <c r="D20" s="185"/>
      <c r="E20" s="185"/>
      <c r="F20" s="185"/>
      <c r="G20" s="185"/>
      <c r="H20" s="185"/>
      <c r="I20" s="185"/>
      <c r="J20" s="185"/>
      <c r="K20" s="185"/>
      <c r="L20" s="185"/>
      <c r="M20" s="185"/>
      <c r="N20" s="185"/>
    </row>
    <row r="21" spans="2:14" x14ac:dyDescent="0.25">
      <c r="B21" s="39">
        <v>2</v>
      </c>
      <c r="C21" s="185" t="s">
        <v>442</v>
      </c>
      <c r="D21" s="185"/>
      <c r="E21" s="185"/>
      <c r="F21" s="185"/>
      <c r="G21" s="185"/>
      <c r="H21" s="185"/>
      <c r="I21" s="185"/>
      <c r="J21" s="185"/>
      <c r="K21" s="185"/>
      <c r="L21" s="185"/>
      <c r="M21" s="185"/>
      <c r="N21" s="185"/>
    </row>
    <row r="22" spans="2:14" x14ac:dyDescent="0.25">
      <c r="B22" s="39">
        <v>3</v>
      </c>
      <c r="C22" s="185" t="s">
        <v>443</v>
      </c>
      <c r="D22" s="185"/>
      <c r="E22" s="185"/>
      <c r="F22" s="185"/>
      <c r="G22" s="185"/>
      <c r="H22" s="185"/>
      <c r="I22" s="185"/>
      <c r="J22" s="185"/>
      <c r="K22" s="185"/>
      <c r="L22" s="185"/>
      <c r="M22" s="185"/>
      <c r="N22" s="185"/>
    </row>
    <row r="23" spans="2:14" x14ac:dyDescent="0.25">
      <c r="B23" s="39">
        <v>4</v>
      </c>
      <c r="C23" s="185" t="s">
        <v>444</v>
      </c>
      <c r="D23" s="185"/>
      <c r="E23" s="185"/>
      <c r="F23" s="185"/>
      <c r="G23" s="185"/>
      <c r="H23" s="185"/>
      <c r="I23" s="185"/>
      <c r="J23" s="185"/>
      <c r="K23" s="185"/>
      <c r="L23" s="185"/>
      <c r="M23" s="185"/>
      <c r="N23" s="185"/>
    </row>
    <row r="24" spans="2:14" ht="15.75" x14ac:dyDescent="0.25">
      <c r="B24" s="186" t="s">
        <v>349</v>
      </c>
      <c r="C24" s="186"/>
      <c r="D24" s="186"/>
      <c r="E24" s="186"/>
      <c r="F24" s="186"/>
      <c r="G24" s="186"/>
      <c r="H24" s="186"/>
      <c r="I24" s="186"/>
      <c r="J24" s="186"/>
      <c r="K24" s="186"/>
      <c r="L24" s="186"/>
      <c r="M24" s="186"/>
      <c r="N24" s="186"/>
    </row>
    <row r="25" spans="2:14" x14ac:dyDescent="0.25">
      <c r="B25" s="39">
        <v>0</v>
      </c>
      <c r="C25" s="185" t="s">
        <v>445</v>
      </c>
      <c r="D25" s="185"/>
      <c r="E25" s="185"/>
      <c r="F25" s="185"/>
      <c r="G25" s="185"/>
      <c r="H25" s="185"/>
      <c r="I25" s="185"/>
      <c r="J25" s="185"/>
      <c r="K25" s="185"/>
      <c r="L25" s="185"/>
      <c r="M25" s="185"/>
      <c r="N25" s="185"/>
    </row>
    <row r="26" spans="2:14" x14ac:dyDescent="0.25">
      <c r="B26" s="39">
        <v>1</v>
      </c>
      <c r="C26" s="185" t="s">
        <v>446</v>
      </c>
      <c r="D26" s="185"/>
      <c r="E26" s="185"/>
      <c r="F26" s="185"/>
      <c r="G26" s="185"/>
      <c r="H26" s="185"/>
      <c r="I26" s="185"/>
      <c r="J26" s="185"/>
      <c r="K26" s="185"/>
      <c r="L26" s="185"/>
      <c r="M26" s="185"/>
      <c r="N26" s="185"/>
    </row>
    <row r="27" spans="2:14" x14ac:dyDescent="0.25">
      <c r="B27" s="39">
        <v>1</v>
      </c>
      <c r="C27" s="185" t="s">
        <v>347</v>
      </c>
      <c r="D27" s="185"/>
      <c r="E27" s="185"/>
      <c r="F27" s="185"/>
      <c r="G27" s="185"/>
      <c r="H27" s="185"/>
      <c r="I27" s="185"/>
      <c r="J27" s="185"/>
      <c r="K27" s="185"/>
      <c r="L27" s="185"/>
      <c r="M27" s="185"/>
      <c r="N27" s="185"/>
    </row>
    <row r="28" spans="2:14" x14ac:dyDescent="0.25">
      <c r="B28" s="39">
        <v>2</v>
      </c>
      <c r="C28" s="185" t="s">
        <v>447</v>
      </c>
      <c r="D28" s="185"/>
      <c r="E28" s="185"/>
      <c r="F28" s="185"/>
      <c r="G28" s="185"/>
      <c r="H28" s="185"/>
      <c r="I28" s="185"/>
      <c r="J28" s="185"/>
      <c r="K28" s="185"/>
      <c r="L28" s="185"/>
      <c r="M28" s="185"/>
      <c r="N28" s="185"/>
    </row>
    <row r="29" spans="2:14" x14ac:dyDescent="0.25">
      <c r="B29" s="39">
        <v>2</v>
      </c>
      <c r="C29" s="185" t="s">
        <v>348</v>
      </c>
      <c r="D29" s="185"/>
      <c r="E29" s="185"/>
      <c r="F29" s="185"/>
      <c r="G29" s="185"/>
      <c r="H29" s="185"/>
      <c r="I29" s="185"/>
      <c r="J29" s="185"/>
      <c r="K29" s="185"/>
      <c r="L29" s="185"/>
      <c r="M29" s="185"/>
      <c r="N29" s="185"/>
    </row>
    <row r="30" spans="2:14" x14ac:dyDescent="0.25">
      <c r="B30" s="39">
        <v>3</v>
      </c>
      <c r="C30" s="185" t="s">
        <v>448</v>
      </c>
      <c r="D30" s="185"/>
      <c r="E30" s="185"/>
      <c r="F30" s="185"/>
      <c r="G30" s="185"/>
      <c r="H30" s="185"/>
      <c r="I30" s="185"/>
      <c r="J30" s="185"/>
      <c r="K30" s="185"/>
      <c r="L30" s="185"/>
      <c r="M30" s="185"/>
      <c r="N30" s="185"/>
    </row>
    <row r="31" spans="2:14" x14ac:dyDescent="0.25">
      <c r="B31" s="39">
        <v>4</v>
      </c>
      <c r="C31" s="185" t="s">
        <v>449</v>
      </c>
      <c r="D31" s="185"/>
      <c r="E31" s="185"/>
      <c r="F31" s="185"/>
      <c r="G31" s="185"/>
      <c r="H31" s="185"/>
      <c r="I31" s="185"/>
      <c r="J31" s="185"/>
      <c r="K31" s="185"/>
      <c r="L31" s="185"/>
      <c r="M31" s="185"/>
      <c r="N31" s="185"/>
    </row>
    <row r="32" spans="2:14" ht="15.75" x14ac:dyDescent="0.25">
      <c r="B32" s="186"/>
      <c r="C32" s="186"/>
      <c r="D32" s="186"/>
      <c r="E32" s="186"/>
      <c r="F32" s="186"/>
      <c r="G32" s="186"/>
      <c r="H32" s="186"/>
      <c r="I32" s="186"/>
      <c r="J32" s="186"/>
      <c r="K32" s="186"/>
      <c r="L32" s="186"/>
      <c r="M32" s="186"/>
      <c r="N32" s="186"/>
    </row>
    <row r="33" spans="2:14" x14ac:dyDescent="0.25">
      <c r="B33" s="39">
        <v>0</v>
      </c>
      <c r="C33" s="185" t="s">
        <v>451</v>
      </c>
      <c r="D33" s="185"/>
      <c r="E33" s="185"/>
      <c r="F33" s="185"/>
      <c r="G33" s="185"/>
      <c r="H33" s="185"/>
      <c r="I33" s="185"/>
      <c r="J33" s="185"/>
      <c r="K33" s="185"/>
      <c r="L33" s="185"/>
      <c r="M33" s="185"/>
      <c r="N33" s="185"/>
    </row>
    <row r="34" spans="2:14" x14ac:dyDescent="0.25">
      <c r="B34" s="39">
        <v>1</v>
      </c>
      <c r="C34" s="185" t="s">
        <v>452</v>
      </c>
      <c r="D34" s="185"/>
      <c r="E34" s="185"/>
      <c r="F34" s="185"/>
      <c r="G34" s="185"/>
      <c r="H34" s="185"/>
      <c r="I34" s="185"/>
      <c r="J34" s="185"/>
      <c r="K34" s="185"/>
      <c r="L34" s="185"/>
      <c r="M34" s="185"/>
      <c r="N34" s="185"/>
    </row>
    <row r="35" spans="2:14" x14ac:dyDescent="0.25">
      <c r="B35" s="39">
        <v>1</v>
      </c>
      <c r="C35" s="185" t="s">
        <v>350</v>
      </c>
      <c r="D35" s="185"/>
      <c r="E35" s="185"/>
      <c r="F35" s="185"/>
      <c r="G35" s="185"/>
      <c r="H35" s="185"/>
      <c r="I35" s="185"/>
      <c r="J35" s="185"/>
      <c r="K35" s="185"/>
      <c r="L35" s="185"/>
      <c r="M35" s="185"/>
      <c r="N35" s="185"/>
    </row>
    <row r="36" spans="2:14" x14ac:dyDescent="0.25">
      <c r="B36" s="39">
        <v>2</v>
      </c>
      <c r="C36" s="185" t="s">
        <v>453</v>
      </c>
      <c r="D36" s="185"/>
      <c r="E36" s="185"/>
      <c r="F36" s="185"/>
      <c r="G36" s="185"/>
      <c r="H36" s="185"/>
      <c r="I36" s="185"/>
      <c r="J36" s="185"/>
      <c r="K36" s="185"/>
      <c r="L36" s="185"/>
      <c r="M36" s="185"/>
      <c r="N36" s="185"/>
    </row>
    <row r="37" spans="2:14" ht="30" customHeight="1" x14ac:dyDescent="0.25">
      <c r="B37" s="39">
        <v>2</v>
      </c>
      <c r="C37" s="185" t="s">
        <v>457</v>
      </c>
      <c r="D37" s="185"/>
      <c r="E37" s="185"/>
      <c r="F37" s="185"/>
      <c r="G37" s="185"/>
      <c r="H37" s="185"/>
      <c r="I37" s="185"/>
      <c r="J37" s="185"/>
      <c r="K37" s="185"/>
      <c r="L37" s="185"/>
      <c r="M37" s="185"/>
      <c r="N37" s="185"/>
    </row>
    <row r="38" spans="2:14" x14ac:dyDescent="0.25">
      <c r="B38" s="39">
        <v>3</v>
      </c>
      <c r="C38" s="185" t="s">
        <v>454</v>
      </c>
      <c r="D38" s="185"/>
      <c r="E38" s="185"/>
      <c r="F38" s="185"/>
      <c r="G38" s="185"/>
      <c r="H38" s="185"/>
      <c r="I38" s="185"/>
      <c r="J38" s="185"/>
      <c r="K38" s="185"/>
      <c r="L38" s="185"/>
      <c r="M38" s="185"/>
      <c r="N38" s="185"/>
    </row>
    <row r="39" spans="2:14" x14ac:dyDescent="0.25">
      <c r="B39" s="39">
        <v>4</v>
      </c>
      <c r="C39" s="185" t="s">
        <v>455</v>
      </c>
      <c r="D39" s="185"/>
      <c r="E39" s="185"/>
      <c r="F39" s="185"/>
      <c r="G39" s="185"/>
      <c r="H39" s="185"/>
      <c r="I39" s="185"/>
      <c r="J39" s="185"/>
      <c r="K39" s="185"/>
      <c r="L39" s="185"/>
      <c r="M39" s="185"/>
      <c r="N39" s="185"/>
    </row>
    <row r="40" spans="2:14" x14ac:dyDescent="0.25">
      <c r="B40" s="39">
        <v>5</v>
      </c>
      <c r="C40" s="185" t="s">
        <v>456</v>
      </c>
      <c r="D40" s="185"/>
      <c r="E40" s="185"/>
      <c r="F40" s="185"/>
      <c r="G40" s="185"/>
      <c r="H40" s="185"/>
      <c r="I40" s="185"/>
      <c r="J40" s="185"/>
      <c r="K40" s="185"/>
      <c r="L40" s="185"/>
      <c r="M40" s="185"/>
      <c r="N40" s="185"/>
    </row>
  </sheetData>
  <mergeCells count="39">
    <mergeCell ref="B32:N32"/>
    <mergeCell ref="C7:N7"/>
    <mergeCell ref="C3:N3"/>
    <mergeCell ref="C4:N4"/>
    <mergeCell ref="C5:N5"/>
    <mergeCell ref="C6:N6"/>
    <mergeCell ref="C15:N15"/>
    <mergeCell ref="C16:N16"/>
    <mergeCell ref="C17:N17"/>
    <mergeCell ref="C9:N9"/>
    <mergeCell ref="C10:N10"/>
    <mergeCell ref="C11:N11"/>
    <mergeCell ref="C12:N12"/>
    <mergeCell ref="C13:N13"/>
    <mergeCell ref="C14:N14"/>
    <mergeCell ref="C25:N25"/>
    <mergeCell ref="B2:N2"/>
    <mergeCell ref="C40:N40"/>
    <mergeCell ref="C35:N35"/>
    <mergeCell ref="C36:N36"/>
    <mergeCell ref="C37:N37"/>
    <mergeCell ref="C38:N38"/>
    <mergeCell ref="C39:N39"/>
    <mergeCell ref="C33:N33"/>
    <mergeCell ref="C34:N34"/>
    <mergeCell ref="C26:N26"/>
    <mergeCell ref="C27:N27"/>
    <mergeCell ref="C28:N28"/>
    <mergeCell ref="C29:N29"/>
    <mergeCell ref="C21:N21"/>
    <mergeCell ref="C22:N22"/>
    <mergeCell ref="C23:N23"/>
    <mergeCell ref="C30:N30"/>
    <mergeCell ref="C31:N31"/>
    <mergeCell ref="B24:N24"/>
    <mergeCell ref="B18:N18"/>
    <mergeCell ref="B8:N8"/>
    <mergeCell ref="C19:N19"/>
    <mergeCell ref="C20:N20"/>
  </mergeCell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K60"/>
  <sheetViews>
    <sheetView topLeftCell="A7" zoomScale="130" zoomScaleNormal="130" workbookViewId="0">
      <selection activeCell="B48" sqref="B48"/>
    </sheetView>
  </sheetViews>
  <sheetFormatPr defaultRowHeight="15" x14ac:dyDescent="0.25"/>
  <cols>
    <col min="2" max="2" width="9.140625" style="1"/>
  </cols>
  <sheetData>
    <row r="3" spans="2:37" ht="15.75" x14ac:dyDescent="0.25">
      <c r="B3" s="190" t="s">
        <v>351</v>
      </c>
      <c r="C3" s="190"/>
      <c r="D3" s="190"/>
      <c r="E3" s="190"/>
      <c r="F3" s="190"/>
      <c r="G3" s="190"/>
      <c r="H3" s="190"/>
      <c r="I3" s="190"/>
      <c r="J3" s="190"/>
      <c r="K3" s="190"/>
      <c r="L3" s="190"/>
      <c r="M3" s="190"/>
      <c r="N3" s="190"/>
    </row>
    <row r="4" spans="2:37" x14ac:dyDescent="0.25">
      <c r="B4" s="38">
        <v>0</v>
      </c>
      <c r="C4" s="188" t="s">
        <v>586</v>
      </c>
      <c r="D4" s="188"/>
      <c r="E4" s="188"/>
      <c r="F4" s="188"/>
      <c r="G4" s="188"/>
      <c r="H4" s="188"/>
      <c r="I4" s="188"/>
      <c r="J4" s="188"/>
      <c r="K4" s="188"/>
      <c r="L4" s="188"/>
      <c r="M4" s="188"/>
      <c r="N4" s="188"/>
      <c r="AK4">
        <v>6</v>
      </c>
    </row>
    <row r="5" spans="2:37" x14ac:dyDescent="0.25">
      <c r="B5" s="38">
        <v>1</v>
      </c>
      <c r="C5" s="188" t="s">
        <v>585</v>
      </c>
      <c r="D5" s="188"/>
      <c r="E5" s="188"/>
      <c r="F5" s="188"/>
      <c r="G5" s="188"/>
      <c r="H5" s="188"/>
      <c r="I5" s="188"/>
      <c r="J5" s="188"/>
      <c r="K5" s="188"/>
      <c r="L5" s="188"/>
      <c r="M5" s="188"/>
      <c r="N5" s="188"/>
    </row>
    <row r="6" spans="2:37" x14ac:dyDescent="0.25">
      <c r="B6" s="38">
        <v>1</v>
      </c>
      <c r="C6" s="188" t="s">
        <v>584</v>
      </c>
      <c r="D6" s="188"/>
      <c r="E6" s="188"/>
      <c r="F6" s="188"/>
      <c r="G6" s="188"/>
      <c r="H6" s="188"/>
      <c r="I6" s="188"/>
      <c r="J6" s="188"/>
      <c r="K6" s="188"/>
      <c r="L6" s="188"/>
      <c r="M6" s="188"/>
      <c r="N6" s="188"/>
    </row>
    <row r="7" spans="2:37" x14ac:dyDescent="0.25">
      <c r="B7" s="38">
        <v>6</v>
      </c>
      <c r="C7" s="188" t="s">
        <v>583</v>
      </c>
      <c r="D7" s="188"/>
      <c r="E7" s="188"/>
      <c r="F7" s="188"/>
      <c r="G7" s="188"/>
      <c r="H7" s="188"/>
      <c r="I7" s="188"/>
      <c r="J7" s="188"/>
      <c r="K7" s="188"/>
      <c r="L7" s="188"/>
      <c r="M7" s="188"/>
      <c r="N7" s="188"/>
    </row>
    <row r="8" spans="2:37" x14ac:dyDescent="0.25">
      <c r="B8" s="38">
        <v>7</v>
      </c>
      <c r="C8" s="188" t="s">
        <v>582</v>
      </c>
      <c r="D8" s="188"/>
      <c r="E8" s="188"/>
      <c r="F8" s="188"/>
      <c r="G8" s="188"/>
      <c r="H8" s="188"/>
      <c r="I8" s="188"/>
      <c r="J8" s="188"/>
      <c r="K8" s="188"/>
      <c r="L8" s="188"/>
      <c r="M8" s="188"/>
      <c r="N8" s="188"/>
    </row>
    <row r="9" spans="2:37" x14ac:dyDescent="0.25">
      <c r="B9" s="38">
        <v>8</v>
      </c>
      <c r="C9" s="188" t="s">
        <v>581</v>
      </c>
      <c r="D9" s="188"/>
      <c r="E9" s="188"/>
      <c r="F9" s="188"/>
      <c r="G9" s="188"/>
      <c r="H9" s="188"/>
      <c r="I9" s="188"/>
      <c r="J9" s="188"/>
      <c r="K9" s="188"/>
      <c r="L9" s="188"/>
      <c r="M9" s="188"/>
      <c r="N9" s="188"/>
    </row>
    <row r="10" spans="2:37" x14ac:dyDescent="0.25">
      <c r="B10" s="38">
        <v>9</v>
      </c>
      <c r="C10" s="188" t="s">
        <v>580</v>
      </c>
      <c r="D10" s="188"/>
      <c r="E10" s="188"/>
      <c r="F10" s="188"/>
      <c r="G10" s="188"/>
      <c r="H10" s="188"/>
      <c r="I10" s="188"/>
      <c r="J10" s="188"/>
      <c r="K10" s="188"/>
      <c r="L10" s="188"/>
      <c r="M10" s="188"/>
      <c r="N10" s="188"/>
      <c r="T10" s="42" t="s">
        <v>615</v>
      </c>
    </row>
    <row r="11" spans="2:37" x14ac:dyDescent="0.25">
      <c r="B11" s="38">
        <v>10</v>
      </c>
      <c r="C11" s="188" t="s">
        <v>579</v>
      </c>
      <c r="D11" s="188"/>
      <c r="E11" s="188"/>
      <c r="F11" s="188"/>
      <c r="G11" s="188"/>
      <c r="H11" s="188"/>
      <c r="I11" s="188"/>
      <c r="J11" s="188"/>
      <c r="K11" s="188"/>
      <c r="L11" s="188"/>
      <c r="M11" s="188"/>
      <c r="N11" s="188"/>
    </row>
    <row r="12" spans="2:37" x14ac:dyDescent="0.25">
      <c r="B12" s="38">
        <v>11</v>
      </c>
      <c r="C12" s="188" t="s">
        <v>578</v>
      </c>
      <c r="D12" s="188"/>
      <c r="E12" s="188"/>
      <c r="F12" s="188"/>
      <c r="G12" s="188"/>
      <c r="H12" s="188"/>
      <c r="I12" s="188"/>
      <c r="J12" s="188"/>
      <c r="K12" s="188"/>
      <c r="L12" s="188"/>
      <c r="M12" s="188"/>
      <c r="N12" s="188"/>
    </row>
    <row r="13" spans="2:37" ht="15.75" x14ac:dyDescent="0.25">
      <c r="B13" s="190" t="s">
        <v>356</v>
      </c>
      <c r="C13" s="190"/>
      <c r="D13" s="190"/>
      <c r="E13" s="190"/>
      <c r="F13" s="190"/>
      <c r="G13" s="190"/>
      <c r="H13" s="190"/>
      <c r="I13" s="190"/>
      <c r="J13" s="190"/>
      <c r="K13" s="190"/>
      <c r="L13" s="190"/>
      <c r="M13" s="190"/>
      <c r="N13" s="190"/>
    </row>
    <row r="14" spans="2:37" x14ac:dyDescent="0.25">
      <c r="B14" s="38">
        <v>0</v>
      </c>
      <c r="C14" s="188" t="s">
        <v>572</v>
      </c>
      <c r="D14" s="188"/>
      <c r="E14" s="188"/>
      <c r="F14" s="188"/>
      <c r="G14" s="188"/>
      <c r="H14" s="188"/>
      <c r="I14" s="188"/>
      <c r="J14" s="188"/>
      <c r="K14" s="188"/>
      <c r="L14" s="188"/>
      <c r="M14" s="188"/>
      <c r="N14" s="188"/>
    </row>
    <row r="15" spans="2:37" x14ac:dyDescent="0.25">
      <c r="B15" s="38">
        <v>1</v>
      </c>
      <c r="C15" s="188" t="s">
        <v>573</v>
      </c>
      <c r="D15" s="188"/>
      <c r="E15" s="188"/>
      <c r="F15" s="188"/>
      <c r="G15" s="188"/>
      <c r="H15" s="188"/>
      <c r="I15" s="188"/>
      <c r="J15" s="188"/>
      <c r="K15" s="188"/>
      <c r="L15" s="188"/>
      <c r="M15" s="188"/>
      <c r="N15" s="188"/>
    </row>
    <row r="16" spans="2:37" x14ac:dyDescent="0.25">
      <c r="B16" s="38">
        <v>1</v>
      </c>
      <c r="C16" s="188" t="s">
        <v>352</v>
      </c>
      <c r="D16" s="188"/>
      <c r="E16" s="188"/>
      <c r="F16" s="188"/>
      <c r="G16" s="188"/>
      <c r="H16" s="188"/>
      <c r="I16" s="188"/>
      <c r="J16" s="188"/>
      <c r="K16" s="188"/>
      <c r="L16" s="188"/>
      <c r="M16" s="188"/>
      <c r="N16" s="188"/>
    </row>
    <row r="17" spans="2:14" x14ac:dyDescent="0.25">
      <c r="B17" s="38">
        <v>2</v>
      </c>
      <c r="C17" s="188" t="s">
        <v>574</v>
      </c>
      <c r="D17" s="188"/>
      <c r="E17" s="188"/>
      <c r="F17" s="188"/>
      <c r="G17" s="188"/>
      <c r="H17" s="188"/>
      <c r="I17" s="188"/>
      <c r="J17" s="188"/>
      <c r="K17" s="188"/>
      <c r="L17" s="188"/>
      <c r="M17" s="188"/>
      <c r="N17" s="188"/>
    </row>
    <row r="18" spans="2:14" x14ac:dyDescent="0.25">
      <c r="B18" s="38">
        <v>2</v>
      </c>
      <c r="C18" s="188" t="s">
        <v>353</v>
      </c>
      <c r="D18" s="188"/>
      <c r="E18" s="188"/>
      <c r="F18" s="188"/>
      <c r="G18" s="188"/>
      <c r="H18" s="188"/>
      <c r="I18" s="188"/>
      <c r="J18" s="188"/>
      <c r="K18" s="188"/>
      <c r="L18" s="188"/>
      <c r="M18" s="188"/>
      <c r="N18" s="188"/>
    </row>
    <row r="19" spans="2:14" x14ac:dyDescent="0.25">
      <c r="B19" s="38">
        <v>3</v>
      </c>
      <c r="C19" s="188" t="s">
        <v>575</v>
      </c>
      <c r="D19" s="188"/>
      <c r="E19" s="188"/>
      <c r="F19" s="188"/>
      <c r="G19" s="188"/>
      <c r="H19" s="188"/>
      <c r="I19" s="188"/>
      <c r="J19" s="188"/>
      <c r="K19" s="188"/>
      <c r="L19" s="188"/>
      <c r="M19" s="188"/>
      <c r="N19" s="188"/>
    </row>
    <row r="20" spans="2:14" x14ac:dyDescent="0.25">
      <c r="B20" s="38">
        <v>3</v>
      </c>
      <c r="C20" s="188" t="s">
        <v>354</v>
      </c>
      <c r="D20" s="188"/>
      <c r="E20" s="188"/>
      <c r="F20" s="188"/>
      <c r="G20" s="188"/>
      <c r="H20" s="188"/>
      <c r="I20" s="188"/>
      <c r="J20" s="188"/>
      <c r="K20" s="188"/>
      <c r="L20" s="188"/>
      <c r="M20" s="188"/>
      <c r="N20" s="188"/>
    </row>
    <row r="21" spans="2:14" x14ac:dyDescent="0.25">
      <c r="B21" s="38">
        <v>3</v>
      </c>
      <c r="C21" s="188" t="s">
        <v>355</v>
      </c>
      <c r="D21" s="188"/>
      <c r="E21" s="188"/>
      <c r="F21" s="188"/>
      <c r="G21" s="188"/>
      <c r="H21" s="188"/>
      <c r="I21" s="188"/>
      <c r="J21" s="188"/>
      <c r="K21" s="188"/>
      <c r="L21" s="188"/>
      <c r="M21" s="188"/>
      <c r="N21" s="188"/>
    </row>
    <row r="22" spans="2:14" x14ac:dyDescent="0.25">
      <c r="B22" s="38">
        <v>4</v>
      </c>
      <c r="C22" s="188" t="s">
        <v>576</v>
      </c>
      <c r="D22" s="188"/>
      <c r="E22" s="188"/>
      <c r="F22" s="188"/>
      <c r="G22" s="188"/>
      <c r="H22" s="188"/>
      <c r="I22" s="188"/>
      <c r="J22" s="188"/>
      <c r="K22" s="188"/>
      <c r="L22" s="188"/>
      <c r="M22" s="188"/>
      <c r="N22" s="188"/>
    </row>
    <row r="23" spans="2:14" x14ac:dyDescent="0.25">
      <c r="B23" s="38">
        <v>5</v>
      </c>
      <c r="C23" s="188" t="s">
        <v>577</v>
      </c>
      <c r="D23" s="188"/>
      <c r="E23" s="188"/>
      <c r="F23" s="188"/>
      <c r="G23" s="188"/>
      <c r="H23" s="188"/>
      <c r="I23" s="188"/>
      <c r="J23" s="188"/>
      <c r="K23" s="188"/>
      <c r="L23" s="188"/>
      <c r="M23" s="188"/>
      <c r="N23" s="188"/>
    </row>
    <row r="24" spans="2:14" ht="15.75" x14ac:dyDescent="0.25">
      <c r="B24" s="191" t="s">
        <v>360</v>
      </c>
      <c r="C24" s="191"/>
      <c r="D24" s="191"/>
      <c r="E24" s="191"/>
      <c r="F24" s="191"/>
      <c r="G24" s="191"/>
      <c r="H24" s="191"/>
      <c r="I24" s="191"/>
      <c r="J24" s="191"/>
      <c r="K24" s="191"/>
      <c r="L24" s="191"/>
      <c r="M24" s="191"/>
      <c r="N24" s="191"/>
    </row>
    <row r="25" spans="2:14" x14ac:dyDescent="0.25">
      <c r="B25" s="38">
        <v>0</v>
      </c>
      <c r="C25" s="188" t="s">
        <v>587</v>
      </c>
      <c r="D25" s="188"/>
      <c r="E25" s="188"/>
      <c r="F25" s="188"/>
      <c r="G25" s="188"/>
      <c r="H25" s="188"/>
      <c r="I25" s="188"/>
      <c r="J25" s="188"/>
      <c r="K25" s="188"/>
      <c r="L25" s="188"/>
      <c r="M25" s="188"/>
      <c r="N25" s="188"/>
    </row>
    <row r="26" spans="2:14" x14ac:dyDescent="0.25">
      <c r="B26" s="38">
        <v>0</v>
      </c>
      <c r="C26" s="188" t="s">
        <v>588</v>
      </c>
      <c r="D26" s="188"/>
      <c r="E26" s="188"/>
      <c r="F26" s="188"/>
      <c r="G26" s="188"/>
      <c r="H26" s="188"/>
      <c r="I26" s="188"/>
      <c r="J26" s="188"/>
      <c r="K26" s="188"/>
      <c r="L26" s="188"/>
      <c r="M26" s="188"/>
      <c r="N26" s="188"/>
    </row>
    <row r="27" spans="2:14" x14ac:dyDescent="0.25">
      <c r="B27" s="38">
        <v>1</v>
      </c>
      <c r="C27" s="188" t="s">
        <v>589</v>
      </c>
      <c r="D27" s="188"/>
      <c r="E27" s="188"/>
      <c r="F27" s="188"/>
      <c r="G27" s="188"/>
      <c r="H27" s="188"/>
      <c r="I27" s="188"/>
      <c r="J27" s="188"/>
      <c r="K27" s="188"/>
      <c r="L27" s="188"/>
      <c r="M27" s="188"/>
      <c r="N27" s="188"/>
    </row>
    <row r="28" spans="2:14" x14ac:dyDescent="0.25">
      <c r="B28" s="38">
        <v>1</v>
      </c>
      <c r="C28" s="188" t="s">
        <v>357</v>
      </c>
      <c r="D28" s="188"/>
      <c r="E28" s="188"/>
      <c r="F28" s="188"/>
      <c r="G28" s="188"/>
      <c r="H28" s="188"/>
      <c r="I28" s="188"/>
      <c r="J28" s="188"/>
      <c r="K28" s="188"/>
      <c r="L28" s="188"/>
      <c r="M28" s="188"/>
      <c r="N28" s="188"/>
    </row>
    <row r="29" spans="2:14" x14ac:dyDescent="0.25">
      <c r="B29" s="38">
        <v>1</v>
      </c>
      <c r="C29" s="188" t="s">
        <v>590</v>
      </c>
      <c r="D29" s="188"/>
      <c r="E29" s="188"/>
      <c r="F29" s="188"/>
      <c r="G29" s="188"/>
      <c r="H29" s="188"/>
      <c r="I29" s="188"/>
      <c r="J29" s="188"/>
      <c r="K29" s="188"/>
      <c r="L29" s="188"/>
      <c r="M29" s="188"/>
      <c r="N29" s="188"/>
    </row>
    <row r="30" spans="2:14" x14ac:dyDescent="0.25">
      <c r="B30" s="38">
        <v>2</v>
      </c>
      <c r="C30" s="188" t="s">
        <v>358</v>
      </c>
      <c r="D30" s="188"/>
      <c r="E30" s="188"/>
      <c r="F30" s="188"/>
      <c r="G30" s="188"/>
      <c r="H30" s="188"/>
      <c r="I30" s="188"/>
      <c r="J30" s="188"/>
      <c r="K30" s="188"/>
      <c r="L30" s="188"/>
      <c r="M30" s="188"/>
      <c r="N30" s="188"/>
    </row>
    <row r="31" spans="2:14" x14ac:dyDescent="0.25">
      <c r="B31" s="38">
        <v>2</v>
      </c>
      <c r="C31" s="188" t="s">
        <v>591</v>
      </c>
      <c r="D31" s="188"/>
      <c r="E31" s="188"/>
      <c r="F31" s="188"/>
      <c r="G31" s="188"/>
      <c r="H31" s="188"/>
      <c r="I31" s="188"/>
      <c r="J31" s="188"/>
      <c r="K31" s="188"/>
      <c r="L31" s="188"/>
      <c r="M31" s="188"/>
      <c r="N31" s="188"/>
    </row>
    <row r="32" spans="2:14" x14ac:dyDescent="0.25">
      <c r="B32" s="38">
        <v>3</v>
      </c>
      <c r="C32" s="188" t="s">
        <v>592</v>
      </c>
      <c r="D32" s="188"/>
      <c r="E32" s="188"/>
      <c r="F32" s="188"/>
      <c r="G32" s="188"/>
      <c r="H32" s="188"/>
      <c r="I32" s="188"/>
      <c r="J32" s="188"/>
      <c r="K32" s="188"/>
      <c r="L32" s="188"/>
      <c r="M32" s="188"/>
      <c r="N32" s="188"/>
    </row>
    <row r="33" spans="2:14" x14ac:dyDescent="0.25">
      <c r="B33" s="38">
        <v>3</v>
      </c>
      <c r="C33" s="188" t="s">
        <v>359</v>
      </c>
      <c r="D33" s="188"/>
      <c r="E33" s="188"/>
      <c r="F33" s="188"/>
      <c r="G33" s="188"/>
      <c r="H33" s="188"/>
      <c r="I33" s="188"/>
      <c r="J33" s="188"/>
      <c r="K33" s="188"/>
      <c r="L33" s="188"/>
      <c r="M33" s="188"/>
      <c r="N33" s="188"/>
    </row>
    <row r="34" spans="2:14" x14ac:dyDescent="0.25">
      <c r="B34" s="38">
        <v>5</v>
      </c>
      <c r="C34" s="188" t="s">
        <v>593</v>
      </c>
      <c r="D34" s="188"/>
      <c r="E34" s="188"/>
      <c r="F34" s="188"/>
      <c r="G34" s="188"/>
      <c r="H34" s="188"/>
      <c r="I34" s="188"/>
      <c r="J34" s="188"/>
      <c r="K34" s="188"/>
      <c r="L34" s="188"/>
      <c r="M34" s="188"/>
      <c r="N34" s="188"/>
    </row>
    <row r="35" spans="2:14" ht="15.75" x14ac:dyDescent="0.25">
      <c r="B35" s="190" t="s">
        <v>366</v>
      </c>
      <c r="C35" s="190"/>
      <c r="D35" s="190"/>
      <c r="E35" s="190"/>
      <c r="F35" s="190"/>
      <c r="G35" s="190"/>
      <c r="H35" s="190"/>
      <c r="I35" s="190"/>
      <c r="J35" s="190"/>
      <c r="K35" s="190"/>
      <c r="L35" s="190"/>
      <c r="M35" s="190"/>
      <c r="N35" s="190"/>
    </row>
    <row r="36" spans="2:14" x14ac:dyDescent="0.25">
      <c r="B36" s="38">
        <v>1</v>
      </c>
      <c r="C36" s="188" t="s">
        <v>594</v>
      </c>
      <c r="D36" s="188"/>
      <c r="E36" s="188"/>
      <c r="F36" s="188"/>
      <c r="G36" s="188"/>
      <c r="H36" s="188"/>
      <c r="I36" s="188"/>
      <c r="J36" s="188"/>
      <c r="K36" s="188"/>
      <c r="L36" s="188"/>
      <c r="M36" s="188"/>
      <c r="N36" s="188"/>
    </row>
    <row r="37" spans="2:14" x14ac:dyDescent="0.25">
      <c r="B37" s="38">
        <v>1</v>
      </c>
      <c r="C37" s="188" t="s">
        <v>595</v>
      </c>
      <c r="D37" s="188"/>
      <c r="E37" s="188"/>
      <c r="F37" s="188"/>
      <c r="G37" s="188"/>
      <c r="H37" s="188"/>
      <c r="I37" s="188"/>
      <c r="J37" s="188"/>
      <c r="K37" s="188"/>
      <c r="L37" s="188"/>
      <c r="M37" s="188"/>
      <c r="N37" s="188"/>
    </row>
    <row r="38" spans="2:14" x14ac:dyDescent="0.25">
      <c r="B38" s="38">
        <v>1</v>
      </c>
      <c r="C38" s="188" t="s">
        <v>361</v>
      </c>
      <c r="D38" s="188"/>
      <c r="E38" s="188"/>
      <c r="F38" s="188"/>
      <c r="G38" s="188"/>
      <c r="H38" s="188"/>
      <c r="I38" s="188"/>
      <c r="J38" s="188"/>
      <c r="K38" s="188"/>
      <c r="L38" s="188"/>
      <c r="M38" s="188"/>
      <c r="N38" s="188"/>
    </row>
    <row r="39" spans="2:14" x14ac:dyDescent="0.25">
      <c r="B39" s="38">
        <v>1</v>
      </c>
      <c r="C39" s="188" t="s">
        <v>362</v>
      </c>
      <c r="D39" s="188"/>
      <c r="E39" s="188"/>
      <c r="F39" s="188"/>
      <c r="G39" s="188"/>
      <c r="H39" s="188"/>
      <c r="I39" s="188"/>
      <c r="J39" s="188"/>
      <c r="K39" s="188"/>
      <c r="L39" s="188"/>
      <c r="M39" s="188"/>
      <c r="N39" s="188"/>
    </row>
    <row r="40" spans="2:14" x14ac:dyDescent="0.25">
      <c r="B40" s="38">
        <v>1</v>
      </c>
      <c r="C40" s="188" t="s">
        <v>596</v>
      </c>
      <c r="D40" s="188"/>
      <c r="E40" s="188"/>
      <c r="F40" s="188"/>
      <c r="G40" s="188"/>
      <c r="H40" s="188"/>
      <c r="I40" s="188"/>
      <c r="J40" s="188"/>
      <c r="K40" s="188"/>
      <c r="L40" s="188"/>
      <c r="M40" s="188"/>
      <c r="N40" s="188"/>
    </row>
    <row r="41" spans="2:14" x14ac:dyDescent="0.25">
      <c r="B41" s="38">
        <v>2</v>
      </c>
      <c r="C41" s="188" t="s">
        <v>597</v>
      </c>
      <c r="D41" s="188"/>
      <c r="E41" s="188"/>
      <c r="F41" s="188"/>
      <c r="G41" s="188"/>
      <c r="H41" s="188"/>
      <c r="I41" s="188"/>
      <c r="J41" s="188"/>
      <c r="K41" s="188"/>
      <c r="L41" s="188"/>
      <c r="M41" s="188"/>
      <c r="N41" s="188"/>
    </row>
    <row r="42" spans="2:14" x14ac:dyDescent="0.25">
      <c r="B42" s="38">
        <v>2</v>
      </c>
      <c r="C42" s="188" t="s">
        <v>363</v>
      </c>
      <c r="D42" s="188"/>
      <c r="E42" s="188"/>
      <c r="F42" s="188"/>
      <c r="G42" s="188"/>
      <c r="H42" s="188"/>
      <c r="I42" s="188"/>
      <c r="J42" s="188"/>
      <c r="K42" s="188"/>
      <c r="L42" s="188"/>
      <c r="M42" s="188"/>
      <c r="N42" s="188"/>
    </row>
    <row r="43" spans="2:14" x14ac:dyDescent="0.25">
      <c r="B43" s="38">
        <v>3</v>
      </c>
      <c r="C43" s="188" t="s">
        <v>598</v>
      </c>
      <c r="D43" s="188"/>
      <c r="E43" s="188"/>
      <c r="F43" s="188"/>
      <c r="G43" s="188"/>
      <c r="H43" s="188"/>
      <c r="I43" s="188"/>
      <c r="J43" s="188"/>
      <c r="K43" s="188"/>
      <c r="L43" s="188"/>
      <c r="M43" s="188"/>
      <c r="N43" s="188"/>
    </row>
    <row r="44" spans="2:14" x14ac:dyDescent="0.25">
      <c r="B44" s="38">
        <v>3</v>
      </c>
      <c r="C44" s="188" t="s">
        <v>364</v>
      </c>
      <c r="D44" s="188"/>
      <c r="E44" s="188"/>
      <c r="F44" s="188"/>
      <c r="G44" s="188"/>
      <c r="H44" s="188"/>
      <c r="I44" s="188"/>
      <c r="J44" s="188"/>
      <c r="K44" s="188"/>
      <c r="L44" s="188"/>
      <c r="M44" s="188"/>
      <c r="N44" s="188"/>
    </row>
    <row r="45" spans="2:14" x14ac:dyDescent="0.25">
      <c r="B45" s="38">
        <v>3</v>
      </c>
      <c r="C45" s="188" t="s">
        <v>365</v>
      </c>
      <c r="D45" s="188"/>
      <c r="E45" s="188"/>
      <c r="F45" s="188"/>
      <c r="G45" s="188"/>
      <c r="H45" s="188"/>
      <c r="I45" s="188"/>
      <c r="J45" s="188"/>
      <c r="K45" s="188"/>
      <c r="L45" s="188"/>
      <c r="M45" s="188"/>
      <c r="N45" s="188"/>
    </row>
    <row r="46" spans="2:14" x14ac:dyDescent="0.25">
      <c r="B46" s="38">
        <v>5</v>
      </c>
      <c r="C46" s="188" t="s">
        <v>599</v>
      </c>
      <c r="D46" s="188"/>
      <c r="E46" s="188"/>
      <c r="F46" s="188"/>
      <c r="G46" s="188"/>
      <c r="H46" s="188"/>
      <c r="I46" s="188"/>
      <c r="J46" s="188"/>
      <c r="K46" s="188"/>
      <c r="L46" s="188"/>
      <c r="M46" s="188"/>
      <c r="N46" s="188"/>
    </row>
    <row r="47" spans="2:14" ht="15.75" x14ac:dyDescent="0.25">
      <c r="B47" s="191" t="s">
        <v>549</v>
      </c>
      <c r="C47" s="191"/>
      <c r="D47" s="191"/>
      <c r="E47" s="191"/>
      <c r="F47" s="191"/>
      <c r="G47" s="191"/>
      <c r="H47" s="191"/>
      <c r="I47" s="191"/>
      <c r="J47" s="191"/>
      <c r="K47" s="191"/>
      <c r="L47" s="191"/>
      <c r="M47" s="191"/>
      <c r="N47" s="191"/>
    </row>
    <row r="48" spans="2:14" s="49" customFormat="1" ht="30.75" customHeight="1" x14ac:dyDescent="0.25">
      <c r="B48" s="57">
        <v>0</v>
      </c>
      <c r="C48" s="189" t="s">
        <v>679</v>
      </c>
      <c r="D48" s="189"/>
      <c r="E48" s="189"/>
      <c r="F48" s="189"/>
      <c r="G48" s="189"/>
      <c r="H48" s="189"/>
      <c r="I48" s="189"/>
      <c r="J48" s="189"/>
      <c r="K48" s="189"/>
      <c r="L48" s="189"/>
      <c r="M48" s="189"/>
      <c r="N48" s="189"/>
    </row>
    <row r="49" spans="2:14" x14ac:dyDescent="0.25">
      <c r="B49" s="38">
        <v>0</v>
      </c>
      <c r="C49" s="188" t="s">
        <v>600</v>
      </c>
      <c r="D49" s="188"/>
      <c r="E49" s="188"/>
      <c r="F49" s="188"/>
      <c r="G49" s="188"/>
      <c r="H49" s="188"/>
      <c r="I49" s="188"/>
      <c r="J49" s="188"/>
      <c r="K49" s="188"/>
      <c r="L49" s="188"/>
      <c r="M49" s="188"/>
      <c r="N49" s="188"/>
    </row>
    <row r="50" spans="2:14" x14ac:dyDescent="0.25">
      <c r="B50" s="38">
        <v>1</v>
      </c>
      <c r="C50" s="188" t="s">
        <v>601</v>
      </c>
      <c r="D50" s="188"/>
      <c r="E50" s="188"/>
      <c r="F50" s="188"/>
      <c r="G50" s="188"/>
      <c r="H50" s="188"/>
      <c r="I50" s="188"/>
      <c r="J50" s="188"/>
      <c r="K50" s="188"/>
      <c r="L50" s="188"/>
      <c r="M50" s="188"/>
      <c r="N50" s="188"/>
    </row>
    <row r="51" spans="2:14" x14ac:dyDescent="0.25">
      <c r="B51" s="38">
        <v>1</v>
      </c>
      <c r="C51" s="188" t="s">
        <v>602</v>
      </c>
      <c r="D51" s="188"/>
      <c r="E51" s="188"/>
      <c r="F51" s="188"/>
      <c r="G51" s="188"/>
      <c r="H51" s="188"/>
      <c r="I51" s="188"/>
      <c r="J51" s="188"/>
      <c r="K51" s="188"/>
      <c r="L51" s="188"/>
      <c r="M51" s="188"/>
      <c r="N51" s="188"/>
    </row>
    <row r="52" spans="2:14" x14ac:dyDescent="0.25">
      <c r="B52" s="38"/>
      <c r="C52" s="188" t="s">
        <v>367</v>
      </c>
      <c r="D52" s="188"/>
      <c r="E52" s="188"/>
      <c r="F52" s="188"/>
      <c r="G52" s="188"/>
      <c r="H52" s="188"/>
      <c r="I52" s="188"/>
      <c r="J52" s="188"/>
      <c r="K52" s="188"/>
      <c r="L52" s="188"/>
      <c r="M52" s="188"/>
      <c r="N52" s="188"/>
    </row>
    <row r="53" spans="2:14" x14ac:dyDescent="0.25">
      <c r="B53" s="38">
        <v>1</v>
      </c>
      <c r="C53" s="188" t="s">
        <v>368</v>
      </c>
      <c r="D53" s="188"/>
      <c r="E53" s="188"/>
      <c r="F53" s="188"/>
      <c r="G53" s="188"/>
      <c r="H53" s="188"/>
      <c r="I53" s="188"/>
      <c r="J53" s="188"/>
      <c r="K53" s="188"/>
      <c r="L53" s="188"/>
      <c r="M53" s="188"/>
      <c r="N53" s="188"/>
    </row>
    <row r="54" spans="2:14" x14ac:dyDescent="0.25">
      <c r="B54" s="38">
        <v>1</v>
      </c>
      <c r="C54" s="188" t="s">
        <v>369</v>
      </c>
      <c r="D54" s="188"/>
      <c r="E54" s="188"/>
      <c r="F54" s="188"/>
      <c r="G54" s="188"/>
      <c r="H54" s="188"/>
      <c r="I54" s="188"/>
      <c r="J54" s="188"/>
      <c r="K54" s="188"/>
      <c r="L54" s="188"/>
      <c r="M54" s="188"/>
      <c r="N54" s="188"/>
    </row>
    <row r="55" spans="2:14" x14ac:dyDescent="0.25">
      <c r="B55" s="38">
        <v>2</v>
      </c>
      <c r="C55" s="188" t="s">
        <v>606</v>
      </c>
      <c r="D55" s="188"/>
      <c r="E55" s="188"/>
      <c r="F55" s="188"/>
      <c r="G55" s="188"/>
      <c r="H55" s="188"/>
      <c r="I55" s="188"/>
      <c r="J55" s="188"/>
      <c r="K55" s="188"/>
      <c r="L55" s="188"/>
      <c r="M55" s="188"/>
      <c r="N55" s="188"/>
    </row>
    <row r="56" spans="2:14" x14ac:dyDescent="0.25">
      <c r="B56" s="38">
        <v>2</v>
      </c>
      <c r="C56" s="188" t="s">
        <v>370</v>
      </c>
      <c r="D56" s="188"/>
      <c r="E56" s="188"/>
      <c r="F56" s="188"/>
      <c r="G56" s="188"/>
      <c r="H56" s="188"/>
      <c r="I56" s="188"/>
      <c r="J56" s="188"/>
      <c r="K56" s="188"/>
      <c r="L56" s="188"/>
      <c r="M56" s="188"/>
      <c r="N56" s="188"/>
    </row>
    <row r="57" spans="2:14" x14ac:dyDescent="0.25">
      <c r="B57" s="38">
        <v>3</v>
      </c>
      <c r="C57" s="188" t="s">
        <v>605</v>
      </c>
      <c r="D57" s="188"/>
      <c r="E57" s="188"/>
      <c r="F57" s="188"/>
      <c r="G57" s="188"/>
      <c r="H57" s="188"/>
      <c r="I57" s="188"/>
      <c r="J57" s="188"/>
      <c r="K57" s="188"/>
      <c r="L57" s="188"/>
      <c r="M57" s="188"/>
      <c r="N57" s="188"/>
    </row>
    <row r="58" spans="2:14" x14ac:dyDescent="0.25">
      <c r="B58" s="38">
        <v>3</v>
      </c>
      <c r="C58" s="188" t="s">
        <v>371</v>
      </c>
      <c r="D58" s="188"/>
      <c r="E58" s="188"/>
      <c r="F58" s="188"/>
      <c r="G58" s="188"/>
      <c r="H58" s="188"/>
      <c r="I58" s="188"/>
      <c r="J58" s="188"/>
      <c r="K58" s="188"/>
      <c r="L58" s="188"/>
      <c r="M58" s="188"/>
      <c r="N58" s="188"/>
    </row>
    <row r="59" spans="2:14" x14ac:dyDescent="0.25">
      <c r="B59" s="38">
        <v>4</v>
      </c>
      <c r="C59" s="188" t="s">
        <v>603</v>
      </c>
      <c r="D59" s="188"/>
      <c r="E59" s="188"/>
      <c r="F59" s="188"/>
      <c r="G59" s="188"/>
      <c r="H59" s="188"/>
      <c r="I59" s="188"/>
      <c r="J59" s="188"/>
      <c r="K59" s="188"/>
      <c r="L59" s="188"/>
      <c r="M59" s="188"/>
      <c r="N59" s="188"/>
    </row>
    <row r="60" spans="2:14" x14ac:dyDescent="0.25">
      <c r="B60" s="38">
        <v>5</v>
      </c>
      <c r="C60" s="188" t="s">
        <v>604</v>
      </c>
      <c r="D60" s="188"/>
      <c r="E60" s="188"/>
      <c r="F60" s="188"/>
      <c r="G60" s="188"/>
      <c r="H60" s="188"/>
      <c r="I60" s="188"/>
      <c r="J60" s="188"/>
      <c r="K60" s="188"/>
      <c r="L60" s="188"/>
      <c r="M60" s="188"/>
      <c r="N60" s="188"/>
    </row>
  </sheetData>
  <mergeCells count="58">
    <mergeCell ref="C4:N4"/>
    <mergeCell ref="C5:N5"/>
    <mergeCell ref="C6:N6"/>
    <mergeCell ref="C7:N7"/>
    <mergeCell ref="C8:N8"/>
    <mergeCell ref="C60:N60"/>
    <mergeCell ref="C46:N46"/>
    <mergeCell ref="C9:N9"/>
    <mergeCell ref="C10:N10"/>
    <mergeCell ref="C11:N11"/>
    <mergeCell ref="C12:N12"/>
    <mergeCell ref="C41:N41"/>
    <mergeCell ref="C42:N42"/>
    <mergeCell ref="C43:N43"/>
    <mergeCell ref="C44:N44"/>
    <mergeCell ref="C45:N45"/>
    <mergeCell ref="C55:N55"/>
    <mergeCell ref="C56:N56"/>
    <mergeCell ref="C57:N57"/>
    <mergeCell ref="C58:N58"/>
    <mergeCell ref="C59:N59"/>
    <mergeCell ref="C39:N39"/>
    <mergeCell ref="C51:N51"/>
    <mergeCell ref="C52:N52"/>
    <mergeCell ref="C53:N53"/>
    <mergeCell ref="C54:N54"/>
    <mergeCell ref="C40:N40"/>
    <mergeCell ref="C49:N49"/>
    <mergeCell ref="C50:N50"/>
    <mergeCell ref="C38:N38"/>
    <mergeCell ref="C48:N48"/>
    <mergeCell ref="B3:N3"/>
    <mergeCell ref="B13:N13"/>
    <mergeCell ref="B24:N24"/>
    <mergeCell ref="B35:N35"/>
    <mergeCell ref="B47:N47"/>
    <mergeCell ref="C14:N14"/>
    <mergeCell ref="C15:N15"/>
    <mergeCell ref="C16:N16"/>
    <mergeCell ref="C17:N17"/>
    <mergeCell ref="C18:N18"/>
    <mergeCell ref="C19:N19"/>
    <mergeCell ref="C20:N20"/>
    <mergeCell ref="C30:N30"/>
    <mergeCell ref="C31:N31"/>
    <mergeCell ref="C21:N21"/>
    <mergeCell ref="C22:N22"/>
    <mergeCell ref="C23:N23"/>
    <mergeCell ref="C36:N36"/>
    <mergeCell ref="C37:N37"/>
    <mergeCell ref="C32:N32"/>
    <mergeCell ref="C33:N33"/>
    <mergeCell ref="C34:N34"/>
    <mergeCell ref="C25:N25"/>
    <mergeCell ref="C26:N26"/>
    <mergeCell ref="C27:N27"/>
    <mergeCell ref="C28:N28"/>
    <mergeCell ref="C29:N29"/>
  </mergeCells>
  <pageMargins left="0.511811024" right="0.511811024" top="0.78740157499999996" bottom="0.78740157499999996" header="0.31496062000000002" footer="0.31496062000000002"/>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31" zoomScale="205" zoomScaleNormal="205" workbookViewId="0">
      <selection activeCell="D6" sqref="D6:O6"/>
    </sheetView>
  </sheetViews>
  <sheetFormatPr defaultRowHeight="15" x14ac:dyDescent="0.25"/>
  <cols>
    <col min="2" max="2" width="9.140625" style="49"/>
    <col min="3" max="3" width="2" bestFit="1" customWidth="1"/>
  </cols>
  <sheetData>
    <row r="2" spans="3:38" ht="15.75" x14ac:dyDescent="0.25">
      <c r="C2" s="192" t="s">
        <v>373</v>
      </c>
      <c r="D2" s="192"/>
      <c r="E2" s="192"/>
      <c r="F2" s="192"/>
      <c r="G2" s="192"/>
      <c r="H2" s="192"/>
      <c r="I2" s="192"/>
      <c r="J2" s="192"/>
      <c r="K2" s="192"/>
      <c r="L2" s="192"/>
      <c r="M2" s="192"/>
      <c r="N2" s="192"/>
      <c r="O2" s="192"/>
    </row>
    <row r="3" spans="3:38" x14ac:dyDescent="0.25">
      <c r="C3" s="29">
        <v>0</v>
      </c>
      <c r="D3" s="194" t="s">
        <v>680</v>
      </c>
      <c r="E3" s="194"/>
      <c r="F3" s="194"/>
      <c r="G3" s="194"/>
      <c r="H3" s="194"/>
      <c r="I3" s="194"/>
      <c r="J3" s="194"/>
      <c r="K3" s="194"/>
      <c r="L3" s="194"/>
      <c r="M3" s="194"/>
      <c r="N3" s="194"/>
      <c r="O3" s="194"/>
    </row>
    <row r="4" spans="3:38" x14ac:dyDescent="0.25">
      <c r="C4" s="29">
        <v>1</v>
      </c>
      <c r="D4" s="194" t="s">
        <v>681</v>
      </c>
      <c r="E4" s="194"/>
      <c r="F4" s="194"/>
      <c r="G4" s="194"/>
      <c r="H4" s="194"/>
      <c r="I4" s="194"/>
      <c r="J4" s="194"/>
      <c r="K4" s="194"/>
      <c r="L4" s="194"/>
      <c r="M4" s="194"/>
      <c r="N4" s="194"/>
      <c r="O4" s="194"/>
      <c r="U4">
        <v>1</v>
      </c>
      <c r="V4">
        <v>7</v>
      </c>
      <c r="W4">
        <v>1</v>
      </c>
      <c r="AL4">
        <v>6</v>
      </c>
    </row>
    <row r="5" spans="3:38" x14ac:dyDescent="0.25">
      <c r="C5" s="29">
        <v>1</v>
      </c>
      <c r="D5" s="194" t="s">
        <v>372</v>
      </c>
      <c r="E5" s="194"/>
      <c r="F5" s="194"/>
      <c r="G5" s="194"/>
      <c r="H5" s="194"/>
      <c r="I5" s="194"/>
      <c r="J5" s="194"/>
      <c r="K5" s="194"/>
      <c r="L5" s="194"/>
      <c r="M5" s="194"/>
      <c r="N5" s="194"/>
      <c r="O5" s="194"/>
      <c r="U5">
        <f>V4+1</f>
        <v>8</v>
      </c>
      <c r="V5">
        <v>15</v>
      </c>
      <c r="W5">
        <v>2</v>
      </c>
    </row>
    <row r="6" spans="3:38" x14ac:dyDescent="0.25">
      <c r="C6" s="29">
        <v>3</v>
      </c>
      <c r="D6" s="194" t="s">
        <v>682</v>
      </c>
      <c r="E6" s="194"/>
      <c r="F6" s="194"/>
      <c r="G6" s="194"/>
      <c r="H6" s="194"/>
      <c r="I6" s="194"/>
      <c r="J6" s="194"/>
      <c r="K6" s="194"/>
      <c r="L6" s="194"/>
      <c r="M6" s="194"/>
      <c r="N6" s="194"/>
      <c r="O6" s="194"/>
      <c r="U6">
        <f>V5+1</f>
        <v>16</v>
      </c>
      <c r="V6">
        <f>U6+7</f>
        <v>23</v>
      </c>
      <c r="W6">
        <v>3</v>
      </c>
    </row>
    <row r="7" spans="3:38" x14ac:dyDescent="0.25">
      <c r="C7" s="29">
        <v>5</v>
      </c>
      <c r="D7" s="194" t="s">
        <v>683</v>
      </c>
      <c r="E7" s="194"/>
      <c r="F7" s="194"/>
      <c r="G7" s="194"/>
      <c r="H7" s="194"/>
      <c r="I7" s="194"/>
      <c r="J7" s="194"/>
      <c r="K7" s="194"/>
      <c r="L7" s="194"/>
      <c r="M7" s="194"/>
      <c r="N7" s="194"/>
      <c r="O7" s="194"/>
      <c r="U7">
        <f>V6+1</f>
        <v>24</v>
      </c>
      <c r="V7">
        <f>U7+7</f>
        <v>31</v>
      </c>
      <c r="W7">
        <v>4</v>
      </c>
    </row>
    <row r="8" spans="3:38" ht="15.75" x14ac:dyDescent="0.25">
      <c r="C8" s="193" t="s">
        <v>377</v>
      </c>
      <c r="D8" s="193"/>
      <c r="E8" s="193"/>
      <c r="F8" s="193"/>
      <c r="G8" s="193"/>
      <c r="H8" s="193"/>
      <c r="I8" s="193"/>
      <c r="J8" s="193"/>
      <c r="K8" s="193"/>
      <c r="L8" s="193"/>
      <c r="M8" s="193"/>
      <c r="N8" s="193"/>
      <c r="O8" s="193"/>
      <c r="U8">
        <f>V7+1</f>
        <v>32</v>
      </c>
      <c r="V8">
        <f>U8+7</f>
        <v>39</v>
      </c>
      <c r="W8">
        <v>5</v>
      </c>
    </row>
    <row r="9" spans="3:38" x14ac:dyDescent="0.25">
      <c r="C9" s="29">
        <v>0</v>
      </c>
      <c r="D9" s="194" t="s">
        <v>696</v>
      </c>
      <c r="E9" s="194"/>
      <c r="F9" s="194"/>
      <c r="G9" s="194"/>
      <c r="H9" s="194"/>
      <c r="I9" s="194"/>
      <c r="J9" s="194"/>
      <c r="K9" s="194"/>
      <c r="L9" s="194"/>
      <c r="M9" s="194"/>
      <c r="N9" s="194"/>
      <c r="O9" s="194"/>
      <c r="U9">
        <f>V8+1</f>
        <v>40</v>
      </c>
      <c r="V9">
        <f>U9+7</f>
        <v>47</v>
      </c>
      <c r="W9">
        <v>6</v>
      </c>
    </row>
    <row r="10" spans="3:38" x14ac:dyDescent="0.25">
      <c r="C10" s="29">
        <v>1</v>
      </c>
      <c r="D10" s="194" t="s">
        <v>695</v>
      </c>
      <c r="E10" s="194"/>
      <c r="F10" s="194"/>
      <c r="G10" s="194"/>
      <c r="H10" s="194"/>
      <c r="I10" s="194"/>
      <c r="J10" s="194"/>
      <c r="K10" s="194"/>
      <c r="L10" s="194"/>
      <c r="M10" s="194"/>
      <c r="N10" s="194"/>
      <c r="O10" s="194"/>
      <c r="U10" s="42" t="s">
        <v>615</v>
      </c>
      <c r="V10">
        <f>U11+7</f>
        <v>55</v>
      </c>
      <c r="W10">
        <v>7</v>
      </c>
    </row>
    <row r="11" spans="3:38" x14ac:dyDescent="0.25">
      <c r="C11" s="29">
        <v>1</v>
      </c>
      <c r="D11" s="194" t="s">
        <v>374</v>
      </c>
      <c r="E11" s="194"/>
      <c r="F11" s="194"/>
      <c r="G11" s="194"/>
      <c r="H11" s="194"/>
      <c r="I11" s="194"/>
      <c r="J11" s="194"/>
      <c r="K11" s="194"/>
      <c r="L11" s="194"/>
      <c r="M11" s="194"/>
      <c r="N11" s="194"/>
      <c r="O11" s="194"/>
      <c r="U11">
        <f>V9+1</f>
        <v>48</v>
      </c>
      <c r="V11">
        <f>U12+7</f>
        <v>63</v>
      </c>
      <c r="W11">
        <v>8</v>
      </c>
    </row>
    <row r="12" spans="3:38" x14ac:dyDescent="0.25">
      <c r="C12" s="29">
        <v>1</v>
      </c>
      <c r="D12" s="194" t="s">
        <v>694</v>
      </c>
      <c r="E12" s="194"/>
      <c r="F12" s="194"/>
      <c r="G12" s="194"/>
      <c r="H12" s="194"/>
      <c r="I12" s="194"/>
      <c r="J12" s="194"/>
      <c r="K12" s="194"/>
      <c r="L12" s="194"/>
      <c r="M12" s="194"/>
      <c r="N12" s="194"/>
      <c r="O12" s="194"/>
      <c r="U12">
        <f>V10+1</f>
        <v>56</v>
      </c>
      <c r="V12">
        <f>U13+7</f>
        <v>71</v>
      </c>
      <c r="W12">
        <v>9</v>
      </c>
    </row>
    <row r="13" spans="3:38" x14ac:dyDescent="0.25">
      <c r="C13" s="29">
        <v>2</v>
      </c>
      <c r="D13" s="194" t="s">
        <v>693</v>
      </c>
      <c r="E13" s="194"/>
      <c r="F13" s="194"/>
      <c r="G13" s="194"/>
      <c r="H13" s="194"/>
      <c r="I13" s="194"/>
      <c r="J13" s="194"/>
      <c r="K13" s="194"/>
      <c r="L13" s="194"/>
      <c r="M13" s="194"/>
      <c r="N13" s="194"/>
      <c r="O13" s="194"/>
      <c r="U13">
        <f>V11+1</f>
        <v>64</v>
      </c>
      <c r="V13">
        <f>U14+7</f>
        <v>79</v>
      </c>
      <c r="W13">
        <v>10</v>
      </c>
    </row>
    <row r="14" spans="3:38" x14ac:dyDescent="0.25">
      <c r="C14" s="29">
        <v>3</v>
      </c>
      <c r="D14" s="194" t="s">
        <v>692</v>
      </c>
      <c r="E14" s="194"/>
      <c r="F14" s="194"/>
      <c r="G14" s="194"/>
      <c r="H14" s="194"/>
      <c r="I14" s="194"/>
      <c r="J14" s="194"/>
      <c r="K14" s="194"/>
      <c r="L14" s="194"/>
      <c r="M14" s="194"/>
      <c r="N14" s="194"/>
      <c r="O14" s="194"/>
      <c r="U14">
        <f>V12+1</f>
        <v>72</v>
      </c>
    </row>
    <row r="15" spans="3:38" x14ac:dyDescent="0.25">
      <c r="C15" s="29">
        <v>4</v>
      </c>
      <c r="D15" s="194" t="s">
        <v>691</v>
      </c>
      <c r="E15" s="194"/>
      <c r="F15" s="194"/>
      <c r="G15" s="194"/>
      <c r="H15" s="194"/>
      <c r="I15" s="194"/>
      <c r="J15" s="194"/>
      <c r="K15" s="194"/>
      <c r="L15" s="194"/>
      <c r="M15" s="194"/>
      <c r="N15" s="194"/>
      <c r="O15" s="194"/>
    </row>
    <row r="16" spans="3:38" x14ac:dyDescent="0.25">
      <c r="C16" s="29"/>
      <c r="D16" s="194" t="s">
        <v>375</v>
      </c>
      <c r="E16" s="194"/>
      <c r="F16" s="194"/>
      <c r="G16" s="194"/>
      <c r="H16" s="194"/>
      <c r="I16" s="194"/>
      <c r="J16" s="194"/>
      <c r="K16" s="194"/>
      <c r="L16" s="194"/>
      <c r="M16" s="194"/>
      <c r="N16" s="194"/>
      <c r="O16" s="194"/>
    </row>
    <row r="17" spans="3:15" x14ac:dyDescent="0.25">
      <c r="C17" s="29">
        <v>4</v>
      </c>
      <c r="D17" s="194" t="s">
        <v>376</v>
      </c>
      <c r="E17" s="194"/>
      <c r="F17" s="194"/>
      <c r="G17" s="194"/>
      <c r="H17" s="194"/>
      <c r="I17" s="194"/>
      <c r="J17" s="194"/>
      <c r="K17" s="194"/>
      <c r="L17" s="194"/>
      <c r="M17" s="194"/>
      <c r="N17" s="194"/>
      <c r="O17" s="194"/>
    </row>
    <row r="18" spans="3:15" x14ac:dyDescent="0.25">
      <c r="C18" s="29">
        <v>5</v>
      </c>
      <c r="D18" s="194" t="s">
        <v>690</v>
      </c>
      <c r="E18" s="194"/>
      <c r="F18" s="194"/>
      <c r="G18" s="194"/>
      <c r="H18" s="194"/>
      <c r="I18" s="194"/>
      <c r="J18" s="194"/>
      <c r="K18" s="194"/>
      <c r="L18" s="194"/>
      <c r="M18" s="194"/>
      <c r="N18" s="194"/>
      <c r="O18" s="194"/>
    </row>
    <row r="19" spans="3:15" ht="15.75" x14ac:dyDescent="0.25">
      <c r="C19" s="192" t="s">
        <v>384</v>
      </c>
      <c r="D19" s="192"/>
      <c r="E19" s="192"/>
      <c r="F19" s="192"/>
      <c r="G19" s="192"/>
      <c r="H19" s="192"/>
      <c r="I19" s="192"/>
      <c r="J19" s="192"/>
      <c r="K19" s="192"/>
      <c r="L19" s="192"/>
      <c r="M19" s="192"/>
      <c r="N19" s="192"/>
      <c r="O19" s="192"/>
    </row>
    <row r="20" spans="3:15" x14ac:dyDescent="0.25">
      <c r="C20" s="29">
        <v>0</v>
      </c>
      <c r="D20" s="194" t="s">
        <v>685</v>
      </c>
      <c r="E20" s="194"/>
      <c r="F20" s="194"/>
      <c r="G20" s="194"/>
      <c r="H20" s="194"/>
      <c r="I20" s="194"/>
      <c r="J20" s="194"/>
      <c r="K20" s="194"/>
      <c r="L20" s="194"/>
      <c r="M20" s="194"/>
      <c r="N20" s="194"/>
      <c r="O20" s="194"/>
    </row>
    <row r="21" spans="3:15" x14ac:dyDescent="0.25">
      <c r="C21" s="29">
        <v>1</v>
      </c>
      <c r="D21" s="194" t="s">
        <v>686</v>
      </c>
      <c r="E21" s="194"/>
      <c r="F21" s="194"/>
      <c r="G21" s="194"/>
      <c r="H21" s="194"/>
      <c r="I21" s="194"/>
      <c r="J21" s="194"/>
      <c r="K21" s="194"/>
      <c r="L21" s="194"/>
      <c r="M21" s="194"/>
      <c r="N21" s="194"/>
      <c r="O21" s="194"/>
    </row>
    <row r="22" spans="3:15" x14ac:dyDescent="0.25">
      <c r="C22" s="29">
        <v>1</v>
      </c>
      <c r="D22" s="194" t="s">
        <v>687</v>
      </c>
      <c r="E22" s="194"/>
      <c r="F22" s="194"/>
      <c r="G22" s="194"/>
      <c r="H22" s="194"/>
      <c r="I22" s="194"/>
      <c r="J22" s="194"/>
      <c r="K22" s="194"/>
      <c r="L22" s="194"/>
      <c r="M22" s="194"/>
      <c r="N22" s="194"/>
      <c r="O22" s="194"/>
    </row>
    <row r="23" spans="3:15" x14ac:dyDescent="0.25">
      <c r="C23" s="29">
        <v>1</v>
      </c>
      <c r="D23" s="194" t="s">
        <v>378</v>
      </c>
      <c r="E23" s="194"/>
      <c r="F23" s="194"/>
      <c r="G23" s="194"/>
      <c r="H23" s="194"/>
      <c r="I23" s="194"/>
      <c r="J23" s="194"/>
      <c r="K23" s="194"/>
      <c r="L23" s="194"/>
      <c r="M23" s="194"/>
      <c r="N23" s="194"/>
      <c r="O23" s="194"/>
    </row>
    <row r="24" spans="3:15" x14ac:dyDescent="0.25">
      <c r="C24" s="29">
        <v>1</v>
      </c>
      <c r="D24" s="194" t="s">
        <v>379</v>
      </c>
      <c r="E24" s="194"/>
      <c r="F24" s="194"/>
      <c r="G24" s="194"/>
      <c r="H24" s="194"/>
      <c r="I24" s="194"/>
      <c r="J24" s="194"/>
      <c r="K24" s="194"/>
      <c r="L24" s="194"/>
      <c r="M24" s="194"/>
      <c r="N24" s="194"/>
      <c r="O24" s="194"/>
    </row>
    <row r="25" spans="3:15" x14ac:dyDescent="0.25">
      <c r="C25" s="29">
        <v>2</v>
      </c>
      <c r="D25" s="194" t="s">
        <v>684</v>
      </c>
      <c r="E25" s="194"/>
      <c r="F25" s="194"/>
      <c r="G25" s="194"/>
      <c r="H25" s="194"/>
      <c r="I25" s="194"/>
      <c r="J25" s="194"/>
      <c r="K25" s="194"/>
      <c r="L25" s="194"/>
      <c r="M25" s="194"/>
      <c r="N25" s="194"/>
      <c r="O25" s="194"/>
    </row>
    <row r="26" spans="3:15" x14ac:dyDescent="0.25">
      <c r="C26" s="29">
        <v>2</v>
      </c>
      <c r="D26" s="194" t="s">
        <v>380</v>
      </c>
      <c r="E26" s="194"/>
      <c r="F26" s="194"/>
      <c r="G26" s="194"/>
      <c r="H26" s="194"/>
      <c r="I26" s="194"/>
      <c r="J26" s="194"/>
      <c r="K26" s="194"/>
      <c r="L26" s="194"/>
      <c r="M26" s="194"/>
      <c r="N26" s="194"/>
      <c r="O26" s="194"/>
    </row>
    <row r="27" spans="3:15" x14ac:dyDescent="0.25">
      <c r="C27" s="29">
        <v>2</v>
      </c>
      <c r="D27" s="194" t="s">
        <v>381</v>
      </c>
      <c r="E27" s="194"/>
      <c r="F27" s="194"/>
      <c r="G27" s="194"/>
      <c r="H27" s="194"/>
      <c r="I27" s="194"/>
      <c r="J27" s="194"/>
      <c r="K27" s="194"/>
      <c r="L27" s="194"/>
      <c r="M27" s="194"/>
      <c r="N27" s="194"/>
      <c r="O27" s="194"/>
    </row>
    <row r="28" spans="3:15" x14ac:dyDescent="0.25">
      <c r="C28" s="29">
        <v>2</v>
      </c>
      <c r="D28" s="194" t="s">
        <v>382</v>
      </c>
      <c r="E28" s="194"/>
      <c r="F28" s="194"/>
      <c r="G28" s="194"/>
      <c r="H28" s="194"/>
      <c r="I28" s="194"/>
      <c r="J28" s="194"/>
      <c r="K28" s="194"/>
      <c r="L28" s="194"/>
      <c r="M28" s="194"/>
      <c r="N28" s="194"/>
      <c r="O28" s="194"/>
    </row>
    <row r="29" spans="3:15" x14ac:dyDescent="0.25">
      <c r="C29" s="29">
        <v>3</v>
      </c>
      <c r="D29" s="194" t="s">
        <v>688</v>
      </c>
      <c r="E29" s="194"/>
      <c r="F29" s="194"/>
      <c r="G29" s="194"/>
      <c r="H29" s="194"/>
      <c r="I29" s="194"/>
      <c r="J29" s="194"/>
      <c r="K29" s="194"/>
      <c r="L29" s="194"/>
      <c r="M29" s="194"/>
      <c r="N29" s="194"/>
      <c r="O29" s="194"/>
    </row>
    <row r="30" spans="3:15" x14ac:dyDescent="0.25">
      <c r="C30" s="29">
        <v>3</v>
      </c>
      <c r="D30" s="194" t="s">
        <v>383</v>
      </c>
      <c r="E30" s="194"/>
      <c r="F30" s="194"/>
      <c r="G30" s="194"/>
      <c r="H30" s="194"/>
      <c r="I30" s="194"/>
      <c r="J30" s="194"/>
      <c r="K30" s="194"/>
      <c r="L30" s="194"/>
      <c r="M30" s="194"/>
      <c r="N30" s="194"/>
      <c r="O30" s="194"/>
    </row>
    <row r="31" spans="3:15" x14ac:dyDescent="0.25">
      <c r="C31" s="29">
        <v>4</v>
      </c>
      <c r="D31" s="194" t="s">
        <v>689</v>
      </c>
      <c r="E31" s="194"/>
      <c r="F31" s="194"/>
      <c r="G31" s="194"/>
      <c r="H31" s="194"/>
      <c r="I31" s="194"/>
      <c r="J31" s="194"/>
      <c r="K31" s="194"/>
      <c r="L31" s="194"/>
      <c r="M31" s="194"/>
      <c r="N31" s="194"/>
      <c r="O31" s="194"/>
    </row>
    <row r="32" spans="3:15" ht="15.75" x14ac:dyDescent="0.25">
      <c r="C32" s="192" t="s">
        <v>385</v>
      </c>
      <c r="D32" s="192"/>
      <c r="E32" s="192"/>
      <c r="F32" s="192"/>
      <c r="G32" s="192"/>
      <c r="H32" s="192"/>
      <c r="I32" s="192"/>
      <c r="J32" s="192"/>
      <c r="K32" s="192"/>
      <c r="L32" s="192"/>
      <c r="M32" s="192"/>
      <c r="N32" s="192"/>
      <c r="O32" s="192"/>
    </row>
    <row r="33" spans="3:15" x14ac:dyDescent="0.25">
      <c r="C33" s="29">
        <v>0</v>
      </c>
      <c r="D33" s="194" t="s">
        <v>697</v>
      </c>
      <c r="E33" s="194"/>
      <c r="F33" s="194"/>
      <c r="G33" s="194"/>
      <c r="H33" s="194"/>
      <c r="I33" s="194"/>
      <c r="J33" s="194"/>
      <c r="K33" s="194"/>
      <c r="L33" s="194"/>
      <c r="M33" s="194"/>
      <c r="N33" s="194"/>
      <c r="O33" s="194"/>
    </row>
    <row r="34" spans="3:15" x14ac:dyDescent="0.25">
      <c r="C34" s="29">
        <v>1</v>
      </c>
      <c r="D34" s="194" t="s">
        <v>698</v>
      </c>
      <c r="E34" s="194"/>
      <c r="F34" s="194"/>
      <c r="G34" s="194"/>
      <c r="H34" s="194"/>
      <c r="I34" s="194"/>
      <c r="J34" s="194"/>
      <c r="K34" s="194"/>
      <c r="L34" s="194"/>
      <c r="M34" s="194"/>
      <c r="N34" s="194"/>
      <c r="O34" s="194"/>
    </row>
    <row r="35" spans="3:15" ht="15.75" x14ac:dyDescent="0.25">
      <c r="C35" s="192" t="s">
        <v>387</v>
      </c>
      <c r="D35" s="192"/>
      <c r="E35" s="192"/>
      <c r="F35" s="192"/>
      <c r="G35" s="192"/>
      <c r="H35" s="192"/>
      <c r="I35" s="192"/>
      <c r="J35" s="192"/>
      <c r="K35" s="192"/>
      <c r="L35" s="192"/>
      <c r="M35" s="192"/>
      <c r="N35" s="192"/>
      <c r="O35" s="192"/>
    </row>
    <row r="36" spans="3:15" x14ac:dyDescent="0.25">
      <c r="C36" s="29">
        <v>0</v>
      </c>
      <c r="D36" s="194" t="s">
        <v>699</v>
      </c>
      <c r="E36" s="194"/>
      <c r="F36" s="194"/>
      <c r="G36" s="194"/>
      <c r="H36" s="194"/>
      <c r="I36" s="194"/>
      <c r="J36" s="194"/>
      <c r="K36" s="194"/>
      <c r="L36" s="194"/>
      <c r="M36" s="194"/>
      <c r="N36" s="194"/>
      <c r="O36" s="194"/>
    </row>
    <row r="37" spans="3:15" x14ac:dyDescent="0.25">
      <c r="C37" s="29">
        <v>0</v>
      </c>
      <c r="D37" s="194" t="s">
        <v>700</v>
      </c>
      <c r="E37" s="194"/>
      <c r="F37" s="194"/>
      <c r="G37" s="194"/>
      <c r="H37" s="194"/>
      <c r="I37" s="194"/>
      <c r="J37" s="194"/>
      <c r="K37" s="194"/>
      <c r="L37" s="194"/>
      <c r="M37" s="194"/>
      <c r="N37" s="194"/>
      <c r="O37" s="194"/>
    </row>
    <row r="38" spans="3:15" x14ac:dyDescent="0.25">
      <c r="C38" s="29">
        <v>1</v>
      </c>
      <c r="D38" s="194" t="s">
        <v>386</v>
      </c>
      <c r="E38" s="194"/>
      <c r="F38" s="194"/>
      <c r="G38" s="194"/>
      <c r="H38" s="194"/>
      <c r="I38" s="194"/>
      <c r="J38" s="194"/>
      <c r="K38" s="194"/>
      <c r="L38" s="194"/>
      <c r="M38" s="194"/>
      <c r="N38" s="194"/>
      <c r="O38" s="194"/>
    </row>
    <row r="39" spans="3:15" x14ac:dyDescent="0.25">
      <c r="C39" s="29">
        <v>1</v>
      </c>
      <c r="D39" s="194" t="s">
        <v>701</v>
      </c>
      <c r="E39" s="194"/>
      <c r="F39" s="194"/>
      <c r="G39" s="194"/>
      <c r="H39" s="194"/>
      <c r="I39" s="194"/>
      <c r="J39" s="194"/>
      <c r="K39" s="194"/>
      <c r="L39" s="194"/>
      <c r="M39" s="194"/>
      <c r="N39" s="194"/>
      <c r="O39" s="194"/>
    </row>
    <row r="40" spans="3:15" x14ac:dyDescent="0.25">
      <c r="C40" s="29">
        <v>1</v>
      </c>
      <c r="D40" s="194" t="s">
        <v>702</v>
      </c>
      <c r="E40" s="194"/>
      <c r="F40" s="194"/>
      <c r="G40" s="194"/>
      <c r="H40" s="194"/>
      <c r="I40" s="194"/>
      <c r="J40" s="194"/>
      <c r="K40" s="194"/>
      <c r="L40" s="194"/>
      <c r="M40" s="194"/>
      <c r="N40" s="194"/>
      <c r="O40" s="194"/>
    </row>
  </sheetData>
  <mergeCells count="39">
    <mergeCell ref="D7:O7"/>
    <mergeCell ref="D13:O13"/>
    <mergeCell ref="D40:O40"/>
    <mergeCell ref="D36:O36"/>
    <mergeCell ref="D33:O33"/>
    <mergeCell ref="D34:O34"/>
    <mergeCell ref="D27:O27"/>
    <mergeCell ref="D28:O28"/>
    <mergeCell ref="D29:O29"/>
    <mergeCell ref="D30:O30"/>
    <mergeCell ref="D31:O31"/>
    <mergeCell ref="D21:O21"/>
    <mergeCell ref="D22:O22"/>
    <mergeCell ref="D23:O23"/>
    <mergeCell ref="D18:O18"/>
    <mergeCell ref="D37:O37"/>
    <mergeCell ref="D38:O38"/>
    <mergeCell ref="D39:O39"/>
    <mergeCell ref="D9:O9"/>
    <mergeCell ref="D10:O10"/>
    <mergeCell ref="D11:O11"/>
    <mergeCell ref="D12:O12"/>
    <mergeCell ref="D14:O14"/>
    <mergeCell ref="C2:O2"/>
    <mergeCell ref="C8:O8"/>
    <mergeCell ref="C19:O19"/>
    <mergeCell ref="C32:O32"/>
    <mergeCell ref="C35:O35"/>
    <mergeCell ref="D24:O24"/>
    <mergeCell ref="D25:O25"/>
    <mergeCell ref="D26:O26"/>
    <mergeCell ref="D20:O20"/>
    <mergeCell ref="D15:O15"/>
    <mergeCell ref="D16:O16"/>
    <mergeCell ref="D17:O17"/>
    <mergeCell ref="D3:O3"/>
    <mergeCell ref="D4:O4"/>
    <mergeCell ref="D5:O5"/>
    <mergeCell ref="D6:O6"/>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U63"/>
  <sheetViews>
    <sheetView topLeftCell="B1" zoomScale="190" zoomScaleNormal="190" workbookViewId="0">
      <selection activeCell="D32" sqref="D32:O32"/>
    </sheetView>
  </sheetViews>
  <sheetFormatPr defaultRowHeight="15" x14ac:dyDescent="0.25"/>
  <sheetData>
    <row r="2" spans="2:21" ht="15.75" x14ac:dyDescent="0.25">
      <c r="B2" s="197" t="s">
        <v>389</v>
      </c>
      <c r="C2" s="197"/>
      <c r="D2" s="197"/>
      <c r="E2" s="197"/>
      <c r="F2" s="197"/>
      <c r="G2" s="197"/>
      <c r="H2" s="197"/>
      <c r="I2" s="197"/>
      <c r="J2" s="197"/>
      <c r="K2" s="197"/>
      <c r="L2" s="197"/>
      <c r="M2" s="197"/>
      <c r="N2" s="197"/>
      <c r="O2" s="197"/>
    </row>
    <row r="3" spans="2:21" x14ac:dyDescent="0.25">
      <c r="C3" t="s">
        <v>705</v>
      </c>
      <c r="D3" s="195" t="s">
        <v>704</v>
      </c>
      <c r="E3" s="195"/>
      <c r="F3" s="195"/>
      <c r="G3" s="195"/>
      <c r="H3" s="195"/>
      <c r="I3" s="195"/>
      <c r="J3" s="195"/>
      <c r="K3" s="195"/>
      <c r="L3" s="195"/>
      <c r="M3" s="195"/>
      <c r="N3" s="195"/>
      <c r="O3" s="195"/>
    </row>
    <row r="4" spans="2:21" x14ac:dyDescent="0.25">
      <c r="C4" s="58" t="s">
        <v>705</v>
      </c>
      <c r="D4" s="195" t="s">
        <v>388</v>
      </c>
      <c r="E4" s="195"/>
      <c r="F4" s="195"/>
      <c r="G4" s="195"/>
      <c r="H4" s="195"/>
      <c r="I4" s="195"/>
      <c r="J4" s="195"/>
      <c r="K4" s="195"/>
      <c r="L4" s="195"/>
      <c r="M4" s="195"/>
      <c r="N4" s="195"/>
      <c r="O4" s="195"/>
    </row>
    <row r="5" spans="2:21" ht="30" customHeight="1" x14ac:dyDescent="0.25">
      <c r="C5" s="58" t="s">
        <v>705</v>
      </c>
      <c r="D5" s="196" t="s">
        <v>706</v>
      </c>
      <c r="E5" s="196"/>
      <c r="F5" s="196"/>
      <c r="G5" s="196"/>
      <c r="H5" s="196"/>
      <c r="I5" s="196"/>
      <c r="J5" s="196"/>
      <c r="K5" s="196"/>
      <c r="L5" s="196"/>
      <c r="M5" s="196"/>
      <c r="N5" s="196"/>
      <c r="O5" s="196"/>
    </row>
    <row r="6" spans="2:21" ht="29.25" customHeight="1" x14ac:dyDescent="0.25">
      <c r="C6" t="s">
        <v>705</v>
      </c>
      <c r="D6" s="196" t="s">
        <v>707</v>
      </c>
      <c r="E6" s="196"/>
      <c r="F6" s="196"/>
      <c r="G6" s="196"/>
      <c r="H6" s="196"/>
      <c r="I6" s="196"/>
      <c r="J6" s="196"/>
      <c r="K6" s="196"/>
      <c r="L6" s="196"/>
      <c r="M6" s="196"/>
      <c r="N6" s="196"/>
      <c r="O6" s="196"/>
      <c r="U6" s="42" t="s">
        <v>615</v>
      </c>
    </row>
    <row r="7" spans="2:21" x14ac:dyDescent="0.25">
      <c r="C7">
        <v>1</v>
      </c>
      <c r="D7" s="195" t="s">
        <v>708</v>
      </c>
      <c r="E7" s="195"/>
      <c r="F7" s="195"/>
      <c r="G7" s="195"/>
      <c r="H7" s="195"/>
      <c r="I7" s="195"/>
      <c r="J7" s="195"/>
      <c r="K7" s="195"/>
      <c r="L7" s="195"/>
      <c r="M7" s="195"/>
      <c r="N7" s="195"/>
      <c r="O7" s="195"/>
    </row>
    <row r="8" spans="2:21" ht="45" customHeight="1" x14ac:dyDescent="0.25">
      <c r="C8">
        <v>1</v>
      </c>
      <c r="D8" s="196" t="s">
        <v>709</v>
      </c>
      <c r="E8" s="196"/>
      <c r="F8" s="196"/>
      <c r="G8" s="196"/>
      <c r="H8" s="196"/>
      <c r="I8" s="196"/>
      <c r="J8" s="196"/>
      <c r="K8" s="196"/>
      <c r="L8" s="196"/>
      <c r="M8" s="196"/>
      <c r="N8" s="196"/>
      <c r="O8" s="196"/>
    </row>
    <row r="9" spans="2:21" x14ac:dyDescent="0.25">
      <c r="C9">
        <v>2</v>
      </c>
      <c r="D9" s="195" t="s">
        <v>710</v>
      </c>
      <c r="E9" s="195"/>
      <c r="F9" s="195"/>
      <c r="G9" s="195"/>
      <c r="H9" s="195"/>
      <c r="I9" s="195"/>
      <c r="J9" s="195"/>
      <c r="K9" s="195"/>
      <c r="L9" s="195"/>
      <c r="M9" s="195"/>
      <c r="N9" s="195"/>
      <c r="O9" s="195"/>
    </row>
    <row r="10" spans="2:21" x14ac:dyDescent="0.25">
      <c r="C10">
        <v>3</v>
      </c>
      <c r="D10" s="195" t="s">
        <v>711</v>
      </c>
      <c r="E10" s="195"/>
      <c r="F10" s="195"/>
      <c r="G10" s="195"/>
      <c r="H10" s="195"/>
      <c r="I10" s="195"/>
      <c r="J10" s="195"/>
      <c r="K10" s="195"/>
      <c r="L10" s="195"/>
      <c r="M10" s="195"/>
      <c r="N10" s="195"/>
      <c r="O10" s="195"/>
    </row>
    <row r="11" spans="2:21" ht="15.75" x14ac:dyDescent="0.25">
      <c r="B11" s="198" t="s">
        <v>390</v>
      </c>
      <c r="C11" s="198"/>
      <c r="D11" s="198"/>
      <c r="E11" s="198"/>
      <c r="F11" s="198"/>
      <c r="G11" s="198"/>
      <c r="H11" s="198"/>
      <c r="I11" s="198"/>
      <c r="J11" s="198"/>
      <c r="K11" s="198"/>
      <c r="L11" s="198"/>
      <c r="M11" s="198"/>
      <c r="N11" s="198"/>
      <c r="O11" s="198"/>
    </row>
    <row r="12" spans="2:21" ht="116.25" customHeight="1" x14ac:dyDescent="0.25">
      <c r="D12" s="196" t="s">
        <v>712</v>
      </c>
      <c r="E12" s="196"/>
      <c r="F12" s="196"/>
      <c r="G12" s="196"/>
      <c r="H12" s="196"/>
      <c r="I12" s="196"/>
      <c r="J12" s="196"/>
      <c r="K12" s="196"/>
      <c r="L12" s="196"/>
      <c r="M12" s="196"/>
      <c r="N12" s="196"/>
      <c r="O12" s="196"/>
    </row>
    <row r="13" spans="2:21" x14ac:dyDescent="0.25">
      <c r="C13">
        <v>0</v>
      </c>
      <c r="D13" s="195" t="s">
        <v>713</v>
      </c>
      <c r="E13" s="195"/>
      <c r="F13" s="195"/>
      <c r="G13" s="195"/>
      <c r="H13" s="195"/>
      <c r="I13" s="195"/>
      <c r="J13" s="195"/>
      <c r="K13" s="195"/>
      <c r="L13" s="195"/>
      <c r="M13" s="195"/>
      <c r="N13" s="195"/>
      <c r="O13" s="195"/>
    </row>
    <row r="14" spans="2:21" x14ac:dyDescent="0.25">
      <c r="C14">
        <v>0</v>
      </c>
      <c r="D14" s="195" t="s">
        <v>391</v>
      </c>
      <c r="E14" s="195"/>
      <c r="F14" s="195"/>
      <c r="G14" s="195"/>
      <c r="H14" s="195"/>
      <c r="I14" s="195"/>
      <c r="J14" s="195"/>
      <c r="K14" s="195"/>
      <c r="L14" s="195"/>
      <c r="M14" s="195"/>
      <c r="N14" s="195"/>
      <c r="O14" s="195"/>
    </row>
    <row r="15" spans="2:21" x14ac:dyDescent="0.25">
      <c r="C15">
        <v>0</v>
      </c>
      <c r="D15" s="195" t="s">
        <v>392</v>
      </c>
      <c r="E15" s="195"/>
      <c r="F15" s="195"/>
      <c r="G15" s="195"/>
      <c r="H15" s="195"/>
      <c r="I15" s="195"/>
      <c r="J15" s="195"/>
      <c r="K15" s="195"/>
      <c r="L15" s="195"/>
      <c r="M15" s="195"/>
      <c r="N15" s="195"/>
      <c r="O15" s="195"/>
    </row>
    <row r="16" spans="2:21" x14ac:dyDescent="0.25">
      <c r="C16">
        <v>0</v>
      </c>
      <c r="D16" s="195" t="s">
        <v>714</v>
      </c>
      <c r="E16" s="195"/>
      <c r="F16" s="195"/>
      <c r="G16" s="195"/>
      <c r="H16" s="195"/>
      <c r="I16" s="195"/>
      <c r="J16" s="195"/>
      <c r="K16" s="195"/>
      <c r="L16" s="195"/>
      <c r="M16" s="195"/>
      <c r="N16" s="195"/>
      <c r="O16" s="195"/>
    </row>
    <row r="17" spans="2:15" x14ac:dyDescent="0.25">
      <c r="C17">
        <v>0</v>
      </c>
      <c r="D17" s="195" t="s">
        <v>393</v>
      </c>
      <c r="E17" s="195"/>
      <c r="F17" s="195"/>
      <c r="G17" s="195"/>
      <c r="H17" s="195"/>
      <c r="I17" s="195"/>
      <c r="J17" s="195"/>
      <c r="K17" s="195"/>
      <c r="L17" s="195"/>
      <c r="M17" s="195"/>
      <c r="N17" s="195"/>
      <c r="O17" s="195"/>
    </row>
    <row r="18" spans="2:15" x14ac:dyDescent="0.25">
      <c r="C18">
        <v>1</v>
      </c>
      <c r="D18" s="195" t="s">
        <v>715</v>
      </c>
      <c r="E18" s="195"/>
      <c r="F18" s="195"/>
      <c r="G18" s="195"/>
      <c r="H18" s="195"/>
      <c r="I18" s="195"/>
      <c r="J18" s="195"/>
      <c r="K18" s="195"/>
      <c r="L18" s="195"/>
      <c r="M18" s="195"/>
      <c r="N18" s="195"/>
      <c r="O18" s="195"/>
    </row>
    <row r="19" spans="2:15" ht="44.25" customHeight="1" x14ac:dyDescent="0.25">
      <c r="C19">
        <v>1</v>
      </c>
      <c r="D19" s="196" t="s">
        <v>716</v>
      </c>
      <c r="E19" s="196"/>
      <c r="F19" s="196"/>
      <c r="G19" s="196"/>
      <c r="H19" s="196"/>
      <c r="I19" s="196"/>
      <c r="J19" s="196"/>
      <c r="K19" s="196"/>
      <c r="L19" s="196"/>
      <c r="M19" s="196"/>
      <c r="N19" s="196"/>
      <c r="O19" s="196"/>
    </row>
    <row r="20" spans="2:15" x14ac:dyDescent="0.25">
      <c r="C20">
        <v>1</v>
      </c>
      <c r="D20" s="195" t="s">
        <v>717</v>
      </c>
      <c r="E20" s="195"/>
      <c r="F20" s="195"/>
      <c r="G20" s="195"/>
      <c r="H20" s="195"/>
      <c r="I20" s="195"/>
      <c r="J20" s="195"/>
      <c r="K20" s="195"/>
      <c r="L20" s="195"/>
      <c r="M20" s="195"/>
      <c r="N20" s="195"/>
      <c r="O20" s="195"/>
    </row>
    <row r="21" spans="2:15" x14ac:dyDescent="0.25">
      <c r="C21">
        <v>1</v>
      </c>
      <c r="D21" s="195" t="s">
        <v>394</v>
      </c>
      <c r="E21" s="195"/>
      <c r="F21" s="195"/>
      <c r="G21" s="195"/>
      <c r="H21" s="195"/>
      <c r="I21" s="195"/>
      <c r="J21" s="195"/>
      <c r="K21" s="195"/>
      <c r="L21" s="195"/>
      <c r="M21" s="195"/>
      <c r="N21" s="195"/>
      <c r="O21" s="195"/>
    </row>
    <row r="22" spans="2:15" x14ac:dyDescent="0.25">
      <c r="C22">
        <v>1</v>
      </c>
      <c r="D22" s="195" t="s">
        <v>395</v>
      </c>
      <c r="E22" s="195"/>
      <c r="F22" s="195"/>
      <c r="G22" s="195"/>
      <c r="H22" s="195"/>
      <c r="I22" s="195"/>
      <c r="J22" s="195"/>
      <c r="K22" s="195"/>
      <c r="L22" s="195"/>
      <c r="M22" s="195"/>
      <c r="N22" s="195"/>
      <c r="O22" s="195"/>
    </row>
    <row r="23" spans="2:15" x14ac:dyDescent="0.25">
      <c r="C23">
        <v>1</v>
      </c>
      <c r="D23" s="195" t="s">
        <v>718</v>
      </c>
      <c r="E23" s="195"/>
      <c r="F23" s="195"/>
      <c r="G23" s="195"/>
      <c r="H23" s="195"/>
      <c r="I23" s="195"/>
      <c r="J23" s="195"/>
      <c r="K23" s="195"/>
      <c r="L23" s="195"/>
      <c r="M23" s="195"/>
      <c r="N23" s="195"/>
      <c r="O23" s="195"/>
    </row>
    <row r="24" spans="2:15" x14ac:dyDescent="0.25">
      <c r="C24">
        <v>2</v>
      </c>
      <c r="D24" s="195" t="s">
        <v>719</v>
      </c>
      <c r="E24" s="195"/>
      <c r="F24" s="195"/>
      <c r="G24" s="195"/>
      <c r="H24" s="195"/>
      <c r="I24" s="195"/>
      <c r="J24" s="195"/>
      <c r="K24" s="195"/>
      <c r="L24" s="195"/>
      <c r="M24" s="195"/>
      <c r="N24" s="195"/>
      <c r="O24" s="195"/>
    </row>
    <row r="25" spans="2:15" x14ac:dyDescent="0.25">
      <c r="C25">
        <v>2</v>
      </c>
      <c r="D25" s="195" t="s">
        <v>396</v>
      </c>
      <c r="E25" s="195"/>
      <c r="F25" s="195"/>
      <c r="G25" s="195"/>
      <c r="H25" s="195"/>
      <c r="I25" s="195"/>
      <c r="J25" s="195"/>
      <c r="K25" s="195"/>
      <c r="L25" s="195"/>
      <c r="M25" s="195"/>
      <c r="N25" s="195"/>
      <c r="O25" s="195"/>
    </row>
    <row r="26" spans="2:15" ht="15.75" x14ac:dyDescent="0.25">
      <c r="B26" s="198" t="s">
        <v>397</v>
      </c>
      <c r="C26" s="198"/>
      <c r="D26" s="198"/>
      <c r="E26" s="198"/>
      <c r="F26" s="198"/>
      <c r="G26" s="198"/>
      <c r="H26" s="198"/>
      <c r="I26" s="198"/>
      <c r="J26" s="198"/>
      <c r="K26" s="198"/>
      <c r="L26" s="198"/>
      <c r="M26" s="198"/>
      <c r="N26" s="198"/>
      <c r="O26" s="198"/>
    </row>
    <row r="27" spans="2:15" ht="15.75" x14ac:dyDescent="0.25">
      <c r="B27" s="198" t="s">
        <v>413</v>
      </c>
      <c r="C27" s="198"/>
      <c r="D27" s="198"/>
      <c r="E27" s="198"/>
      <c r="F27" s="198"/>
      <c r="G27" s="198"/>
      <c r="H27" s="198"/>
      <c r="I27" s="198"/>
      <c r="J27" s="198"/>
      <c r="K27" s="198"/>
      <c r="L27" s="198"/>
      <c r="M27" s="198"/>
      <c r="N27" s="198"/>
      <c r="O27" s="198"/>
    </row>
    <row r="28" spans="2:15" x14ac:dyDescent="0.25">
      <c r="D28" s="195" t="s">
        <v>398</v>
      </c>
      <c r="E28" s="195"/>
      <c r="F28" s="195"/>
      <c r="G28" s="195"/>
      <c r="H28" s="195"/>
      <c r="I28" s="195"/>
      <c r="J28" s="195"/>
      <c r="K28" s="195"/>
      <c r="L28" s="195"/>
      <c r="M28" s="195"/>
      <c r="N28" s="195"/>
      <c r="O28" s="195"/>
    </row>
    <row r="29" spans="2:15" ht="29.25" customHeight="1" x14ac:dyDescent="0.25">
      <c r="D29" s="196" t="s">
        <v>720</v>
      </c>
      <c r="E29" s="196"/>
      <c r="F29" s="196"/>
      <c r="G29" s="196"/>
      <c r="H29" s="196"/>
      <c r="I29" s="196"/>
      <c r="J29" s="196"/>
      <c r="K29" s="196"/>
      <c r="L29" s="196"/>
      <c r="M29" s="196"/>
      <c r="N29" s="196"/>
      <c r="O29" s="196"/>
    </row>
    <row r="30" spans="2:15" ht="62.25" customHeight="1" x14ac:dyDescent="0.25">
      <c r="D30" s="196" t="s">
        <v>721</v>
      </c>
      <c r="E30" s="196"/>
      <c r="F30" s="196"/>
      <c r="G30" s="196"/>
      <c r="H30" s="196"/>
      <c r="I30" s="196"/>
      <c r="J30" s="196"/>
      <c r="K30" s="196"/>
      <c r="L30" s="196"/>
      <c r="M30" s="196"/>
      <c r="N30" s="196"/>
      <c r="O30" s="196"/>
    </row>
    <row r="31" spans="2:15" x14ac:dyDescent="0.25">
      <c r="D31" s="195" t="s">
        <v>722</v>
      </c>
      <c r="E31" s="195"/>
      <c r="F31" s="195"/>
      <c r="G31" s="195"/>
      <c r="H31" s="195"/>
      <c r="I31" s="195"/>
      <c r="J31" s="195"/>
      <c r="K31" s="195"/>
      <c r="L31" s="195"/>
      <c r="M31" s="195"/>
      <c r="N31" s="195"/>
      <c r="O31" s="195"/>
    </row>
    <row r="32" spans="2:15" x14ac:dyDescent="0.25">
      <c r="D32" s="195" t="s">
        <v>399</v>
      </c>
      <c r="E32" s="195"/>
      <c r="F32" s="195"/>
      <c r="G32" s="195"/>
      <c r="H32" s="195"/>
      <c r="I32" s="195"/>
      <c r="J32" s="195"/>
      <c r="K32" s="195"/>
      <c r="L32" s="195"/>
      <c r="M32" s="195"/>
      <c r="N32" s="195"/>
      <c r="O32" s="195"/>
    </row>
    <row r="33" spans="2:15" x14ac:dyDescent="0.25">
      <c r="D33" s="195" t="s">
        <v>400</v>
      </c>
      <c r="E33" s="195"/>
      <c r="F33" s="195"/>
      <c r="G33" s="195"/>
      <c r="H33" s="195"/>
      <c r="I33" s="195"/>
      <c r="J33" s="195"/>
      <c r="K33" s="195"/>
      <c r="L33" s="195"/>
      <c r="M33" s="195"/>
      <c r="N33" s="195"/>
      <c r="O33" s="195"/>
    </row>
    <row r="34" spans="2:15" x14ac:dyDescent="0.25">
      <c r="D34" s="195" t="s">
        <v>401</v>
      </c>
      <c r="E34" s="195"/>
      <c r="F34" s="195"/>
      <c r="G34" s="195"/>
      <c r="H34" s="195"/>
      <c r="I34" s="195"/>
      <c r="J34" s="195"/>
      <c r="K34" s="195"/>
      <c r="L34" s="195"/>
      <c r="M34" s="195"/>
      <c r="N34" s="195"/>
      <c r="O34" s="195"/>
    </row>
    <row r="35" spans="2:15" x14ac:dyDescent="0.25">
      <c r="D35" s="195" t="s">
        <v>402</v>
      </c>
      <c r="E35" s="195"/>
      <c r="F35" s="195"/>
      <c r="G35" s="195"/>
      <c r="H35" s="195"/>
      <c r="I35" s="195"/>
      <c r="J35" s="195"/>
      <c r="K35" s="195"/>
      <c r="L35" s="195"/>
      <c r="M35" s="195"/>
      <c r="N35" s="195"/>
      <c r="O35" s="195"/>
    </row>
    <row r="36" spans="2:15" x14ac:dyDescent="0.25">
      <c r="D36" s="195" t="s">
        <v>403</v>
      </c>
      <c r="E36" s="195"/>
      <c r="F36" s="195"/>
      <c r="G36" s="195"/>
      <c r="H36" s="195"/>
      <c r="I36" s="195"/>
      <c r="J36" s="195"/>
      <c r="K36" s="195"/>
      <c r="L36" s="195"/>
      <c r="M36" s="195"/>
      <c r="N36" s="195"/>
      <c r="O36" s="195"/>
    </row>
    <row r="37" spans="2:15" x14ac:dyDescent="0.25">
      <c r="D37" s="195" t="s">
        <v>404</v>
      </c>
      <c r="E37" s="195"/>
      <c r="F37" s="195"/>
      <c r="G37" s="195"/>
      <c r="H37" s="195"/>
      <c r="I37" s="195"/>
      <c r="J37" s="195"/>
      <c r="K37" s="195"/>
      <c r="L37" s="195"/>
      <c r="M37" s="195"/>
      <c r="N37" s="195"/>
      <c r="O37" s="195"/>
    </row>
    <row r="38" spans="2:15" x14ac:dyDescent="0.25">
      <c r="D38" s="195" t="s">
        <v>405</v>
      </c>
      <c r="E38" s="195"/>
      <c r="F38" s="195"/>
      <c r="G38" s="195"/>
      <c r="H38" s="195"/>
      <c r="I38" s="195"/>
      <c r="J38" s="195"/>
      <c r="K38" s="195"/>
      <c r="L38" s="195"/>
      <c r="M38" s="195"/>
      <c r="N38" s="195"/>
      <c r="O38" s="195"/>
    </row>
    <row r="39" spans="2:15" x14ac:dyDescent="0.25">
      <c r="D39" s="195" t="s">
        <v>406</v>
      </c>
      <c r="E39" s="195"/>
      <c r="F39" s="195"/>
      <c r="G39" s="195"/>
      <c r="H39" s="195"/>
      <c r="I39" s="195"/>
      <c r="J39" s="195"/>
      <c r="K39" s="195"/>
      <c r="L39" s="195"/>
      <c r="M39" s="195"/>
      <c r="N39" s="195"/>
      <c r="O39" s="195"/>
    </row>
    <row r="40" spans="2:15" x14ac:dyDescent="0.25">
      <c r="D40" s="195" t="s">
        <v>407</v>
      </c>
      <c r="E40" s="195"/>
      <c r="F40" s="195"/>
      <c r="G40" s="195"/>
      <c r="H40" s="195"/>
      <c r="I40" s="195"/>
      <c r="J40" s="195"/>
      <c r="K40" s="195"/>
      <c r="L40" s="195"/>
      <c r="M40" s="195"/>
      <c r="N40" s="195"/>
      <c r="O40" s="195"/>
    </row>
    <row r="41" spans="2:15" x14ac:dyDescent="0.25">
      <c r="D41" s="195" t="s">
        <v>408</v>
      </c>
      <c r="E41" s="195"/>
      <c r="F41" s="195"/>
      <c r="G41" s="195"/>
      <c r="H41" s="195"/>
      <c r="I41" s="195"/>
      <c r="J41" s="195"/>
      <c r="K41" s="195"/>
      <c r="L41" s="195"/>
      <c r="M41" s="195"/>
      <c r="N41" s="195"/>
      <c r="O41" s="195"/>
    </row>
    <row r="42" spans="2:15" x14ac:dyDescent="0.25">
      <c r="C42">
        <v>2</v>
      </c>
      <c r="D42" s="195" t="s">
        <v>409</v>
      </c>
      <c r="E42" s="195"/>
      <c r="F42" s="195"/>
      <c r="G42" s="195"/>
      <c r="H42" s="195"/>
      <c r="I42" s="195"/>
      <c r="J42" s="195"/>
      <c r="K42" s="195"/>
      <c r="L42" s="195"/>
      <c r="M42" s="195"/>
      <c r="N42" s="195"/>
      <c r="O42" s="195"/>
    </row>
    <row r="43" spans="2:15" x14ac:dyDescent="0.25">
      <c r="C43">
        <v>3</v>
      </c>
      <c r="D43" s="195" t="s">
        <v>410</v>
      </c>
      <c r="E43" s="195"/>
      <c r="F43" s="195"/>
      <c r="G43" s="195"/>
      <c r="H43" s="195"/>
      <c r="I43" s="195"/>
      <c r="J43" s="195"/>
      <c r="K43" s="195"/>
      <c r="L43" s="195"/>
      <c r="M43" s="195"/>
      <c r="N43" s="195"/>
      <c r="O43" s="195"/>
    </row>
    <row r="44" spans="2:15" x14ac:dyDescent="0.25">
      <c r="C44">
        <v>4</v>
      </c>
      <c r="D44" s="195" t="s">
        <v>411</v>
      </c>
      <c r="E44" s="195"/>
      <c r="F44" s="195"/>
      <c r="G44" s="195"/>
      <c r="H44" s="195"/>
      <c r="I44" s="195"/>
      <c r="J44" s="195"/>
      <c r="K44" s="195"/>
      <c r="L44" s="195"/>
      <c r="M44" s="195"/>
      <c r="N44" s="195"/>
      <c r="O44" s="195"/>
    </row>
    <row r="45" spans="2:15" x14ac:dyDescent="0.25">
      <c r="C45">
        <v>5</v>
      </c>
      <c r="D45" s="195" t="s">
        <v>412</v>
      </c>
      <c r="E45" s="195"/>
      <c r="F45" s="195"/>
      <c r="G45" s="195"/>
      <c r="H45" s="195"/>
      <c r="I45" s="195"/>
      <c r="J45" s="195"/>
      <c r="K45" s="195"/>
      <c r="L45" s="195"/>
      <c r="M45" s="195"/>
      <c r="N45" s="195"/>
      <c r="O45" s="195"/>
    </row>
    <row r="46" spans="2:15" ht="15.75" x14ac:dyDescent="0.25">
      <c r="C46">
        <v>6</v>
      </c>
      <c r="D46" s="59"/>
      <c r="E46" s="59"/>
      <c r="F46" s="59"/>
      <c r="G46" s="59"/>
      <c r="H46" s="59"/>
      <c r="I46" s="59"/>
      <c r="J46" s="59"/>
      <c r="K46" s="59"/>
      <c r="L46" s="59"/>
      <c r="M46" s="59"/>
      <c r="N46" s="59"/>
      <c r="O46" s="59"/>
    </row>
    <row r="47" spans="2:15" ht="15.75" x14ac:dyDescent="0.25">
      <c r="B47" s="59" t="s">
        <v>431</v>
      </c>
      <c r="C47" s="59"/>
      <c r="D47" s="195" t="s">
        <v>414</v>
      </c>
      <c r="E47" s="195"/>
      <c r="F47" s="195"/>
      <c r="G47" s="195"/>
      <c r="H47" s="195"/>
      <c r="I47" s="195"/>
      <c r="J47" s="195"/>
      <c r="K47" s="195"/>
      <c r="L47" s="195"/>
      <c r="M47" s="195"/>
      <c r="N47" s="195"/>
      <c r="O47" s="195"/>
    </row>
    <row r="48" spans="2:15" x14ac:dyDescent="0.25">
      <c r="D48" s="195" t="s">
        <v>415</v>
      </c>
      <c r="E48" s="195"/>
      <c r="F48" s="195"/>
      <c r="G48" s="195"/>
      <c r="H48" s="195"/>
      <c r="I48" s="195"/>
      <c r="J48" s="195"/>
      <c r="K48" s="195"/>
      <c r="L48" s="195"/>
      <c r="M48" s="195"/>
      <c r="N48" s="195"/>
      <c r="O48" s="195"/>
    </row>
    <row r="49" spans="4:15" x14ac:dyDescent="0.25">
      <c r="D49" s="195" t="s">
        <v>416</v>
      </c>
      <c r="E49" s="195"/>
      <c r="F49" s="195"/>
      <c r="G49" s="195"/>
      <c r="H49" s="195"/>
      <c r="I49" s="195"/>
      <c r="J49" s="195"/>
      <c r="K49" s="195"/>
      <c r="L49" s="195"/>
      <c r="M49" s="195"/>
      <c r="N49" s="195"/>
      <c r="O49" s="195"/>
    </row>
    <row r="50" spans="4:15" x14ac:dyDescent="0.25">
      <c r="D50" s="195" t="s">
        <v>417</v>
      </c>
      <c r="E50" s="195"/>
      <c r="F50" s="195"/>
      <c r="G50" s="195"/>
      <c r="H50" s="195"/>
      <c r="I50" s="195"/>
      <c r="J50" s="195"/>
      <c r="K50" s="195"/>
      <c r="L50" s="195"/>
      <c r="M50" s="195"/>
      <c r="N50" s="195"/>
      <c r="O50" s="195"/>
    </row>
    <row r="51" spans="4:15" x14ac:dyDescent="0.25">
      <c r="D51" s="195" t="s">
        <v>418</v>
      </c>
      <c r="E51" s="195"/>
      <c r="F51" s="195"/>
      <c r="G51" s="195"/>
      <c r="H51" s="195"/>
      <c r="I51" s="195"/>
      <c r="J51" s="195"/>
      <c r="K51" s="195"/>
      <c r="L51" s="195"/>
      <c r="M51" s="195"/>
      <c r="N51" s="195"/>
      <c r="O51" s="195"/>
    </row>
    <row r="52" spans="4:15" x14ac:dyDescent="0.25">
      <c r="D52" s="195" t="s">
        <v>419</v>
      </c>
      <c r="E52" s="195"/>
      <c r="F52" s="195"/>
      <c r="G52" s="195"/>
      <c r="H52" s="195"/>
      <c r="I52" s="195"/>
      <c r="J52" s="195"/>
      <c r="K52" s="195"/>
      <c r="L52" s="195"/>
      <c r="M52" s="195"/>
      <c r="N52" s="195"/>
      <c r="O52" s="195"/>
    </row>
    <row r="53" spans="4:15" x14ac:dyDescent="0.25">
      <c r="D53" s="195" t="s">
        <v>420</v>
      </c>
      <c r="E53" s="195"/>
      <c r="F53" s="195"/>
      <c r="G53" s="195"/>
      <c r="H53" s="195"/>
      <c r="I53" s="195"/>
      <c r="J53" s="195"/>
      <c r="K53" s="195"/>
      <c r="L53" s="195"/>
      <c r="M53" s="195"/>
      <c r="N53" s="195"/>
      <c r="O53" s="195"/>
    </row>
    <row r="54" spans="4:15" x14ac:dyDescent="0.25">
      <c r="D54" s="195" t="s">
        <v>421</v>
      </c>
      <c r="E54" s="195"/>
      <c r="F54" s="195"/>
      <c r="G54" s="195"/>
      <c r="H54" s="195"/>
      <c r="I54" s="195"/>
      <c r="J54" s="195"/>
      <c r="K54" s="195"/>
      <c r="L54" s="195"/>
      <c r="M54" s="195"/>
      <c r="N54" s="195"/>
      <c r="O54" s="195"/>
    </row>
    <row r="55" spans="4:15" x14ac:dyDescent="0.25">
      <c r="D55" s="195" t="s">
        <v>422</v>
      </c>
      <c r="E55" s="195"/>
      <c r="F55" s="195"/>
      <c r="G55" s="195"/>
      <c r="H55" s="195"/>
      <c r="I55" s="195"/>
      <c r="J55" s="195"/>
      <c r="K55" s="195"/>
      <c r="L55" s="195"/>
      <c r="M55" s="195"/>
      <c r="N55" s="195"/>
      <c r="O55" s="195"/>
    </row>
    <row r="56" spans="4:15" x14ac:dyDescent="0.25">
      <c r="D56" s="195" t="s">
        <v>423</v>
      </c>
      <c r="E56" s="195"/>
      <c r="F56" s="195"/>
      <c r="G56" s="195"/>
      <c r="H56" s="195"/>
      <c r="I56" s="195"/>
      <c r="J56" s="195"/>
      <c r="K56" s="195"/>
      <c r="L56" s="195"/>
      <c r="M56" s="195"/>
      <c r="N56" s="195"/>
      <c r="O56" s="195"/>
    </row>
    <row r="57" spans="4:15" x14ac:dyDescent="0.25">
      <c r="D57" s="195" t="s">
        <v>424</v>
      </c>
      <c r="E57" s="195"/>
      <c r="F57" s="195"/>
      <c r="G57" s="195"/>
      <c r="H57" s="195"/>
      <c r="I57" s="195"/>
      <c r="J57" s="195"/>
      <c r="K57" s="195"/>
      <c r="L57" s="195"/>
      <c r="M57" s="195"/>
      <c r="N57" s="195"/>
      <c r="O57" s="195"/>
    </row>
    <row r="58" spans="4:15" x14ac:dyDescent="0.25">
      <c r="D58" s="195" t="s">
        <v>425</v>
      </c>
      <c r="E58" s="195"/>
      <c r="F58" s="195"/>
      <c r="G58" s="195"/>
      <c r="H58" s="195"/>
      <c r="I58" s="195"/>
      <c r="J58" s="195"/>
      <c r="K58" s="195"/>
      <c r="L58" s="195"/>
      <c r="M58" s="195"/>
      <c r="N58" s="195"/>
      <c r="O58" s="195"/>
    </row>
    <row r="59" spans="4:15" x14ac:dyDescent="0.25">
      <c r="D59" s="195" t="s">
        <v>426</v>
      </c>
      <c r="E59" s="195"/>
      <c r="F59" s="195"/>
      <c r="G59" s="195"/>
      <c r="H59" s="195"/>
      <c r="I59" s="195"/>
      <c r="J59" s="195"/>
      <c r="K59" s="195"/>
      <c r="L59" s="195"/>
      <c r="M59" s="195"/>
      <c r="N59" s="195"/>
      <c r="O59" s="195"/>
    </row>
    <row r="60" spans="4:15" x14ac:dyDescent="0.25">
      <c r="D60" s="195" t="s">
        <v>427</v>
      </c>
      <c r="E60" s="195"/>
      <c r="F60" s="195"/>
      <c r="G60" s="195"/>
      <c r="H60" s="195"/>
      <c r="I60" s="195"/>
      <c r="J60" s="195"/>
      <c r="K60" s="195"/>
      <c r="L60" s="195"/>
      <c r="M60" s="195"/>
      <c r="N60" s="195"/>
      <c r="O60" s="195"/>
    </row>
    <row r="61" spans="4:15" x14ac:dyDescent="0.25">
      <c r="D61" s="195" t="s">
        <v>428</v>
      </c>
      <c r="E61" s="195"/>
      <c r="F61" s="195"/>
      <c r="G61" s="195"/>
      <c r="H61" s="195"/>
      <c r="I61" s="195"/>
      <c r="J61" s="195"/>
      <c r="K61" s="195"/>
      <c r="L61" s="195"/>
      <c r="M61" s="195"/>
      <c r="N61" s="195"/>
      <c r="O61" s="195"/>
    </row>
    <row r="62" spans="4:15" x14ac:dyDescent="0.25">
      <c r="D62" s="195" t="s">
        <v>429</v>
      </c>
      <c r="E62" s="195"/>
      <c r="F62" s="195"/>
      <c r="G62" s="195"/>
      <c r="H62" s="195"/>
      <c r="I62" s="195"/>
      <c r="J62" s="195"/>
      <c r="K62" s="195"/>
      <c r="L62" s="195"/>
      <c r="M62" s="195"/>
      <c r="N62" s="195"/>
      <c r="O62" s="195"/>
    </row>
    <row r="63" spans="4:15" x14ac:dyDescent="0.25">
      <c r="D63" s="195" t="s">
        <v>430</v>
      </c>
      <c r="E63" s="195"/>
      <c r="F63" s="195"/>
      <c r="G63" s="195"/>
      <c r="H63" s="195"/>
      <c r="I63" s="195"/>
      <c r="J63" s="195"/>
      <c r="K63" s="195"/>
      <c r="L63" s="195"/>
      <c r="M63" s="195"/>
      <c r="N63" s="195"/>
      <c r="O63" s="195"/>
    </row>
  </sheetData>
  <mergeCells count="61">
    <mergeCell ref="D59:O59"/>
    <mergeCell ref="D60:O60"/>
    <mergeCell ref="D61:O61"/>
    <mergeCell ref="D62:O62"/>
    <mergeCell ref="D63:O63"/>
    <mergeCell ref="D58:O58"/>
    <mergeCell ref="D47:O47"/>
    <mergeCell ref="D48:O48"/>
    <mergeCell ref="D49:O49"/>
    <mergeCell ref="D50:O50"/>
    <mergeCell ref="D51:O51"/>
    <mergeCell ref="D52:O52"/>
    <mergeCell ref="D53:O53"/>
    <mergeCell ref="D54:O54"/>
    <mergeCell ref="D55:O55"/>
    <mergeCell ref="D56:O56"/>
    <mergeCell ref="D57:O57"/>
    <mergeCell ref="D45:O45"/>
    <mergeCell ref="D34:O34"/>
    <mergeCell ref="D35:O35"/>
    <mergeCell ref="D36:O36"/>
    <mergeCell ref="D37:O37"/>
    <mergeCell ref="D38:O38"/>
    <mergeCell ref="D39:O39"/>
    <mergeCell ref="D40:O40"/>
    <mergeCell ref="D41:O41"/>
    <mergeCell ref="D42:O42"/>
    <mergeCell ref="D43:O43"/>
    <mergeCell ref="D44:O44"/>
    <mergeCell ref="D33:O33"/>
    <mergeCell ref="D24:O24"/>
    <mergeCell ref="D25:O25"/>
    <mergeCell ref="D28:O28"/>
    <mergeCell ref="D29:O29"/>
    <mergeCell ref="D30:O30"/>
    <mergeCell ref="D31:O31"/>
    <mergeCell ref="D32:O32"/>
    <mergeCell ref="B2:O2"/>
    <mergeCell ref="B11:O11"/>
    <mergeCell ref="B26:O26"/>
    <mergeCell ref="B27:O27"/>
    <mergeCell ref="D5:O5"/>
    <mergeCell ref="D6:O6"/>
    <mergeCell ref="D7:O7"/>
    <mergeCell ref="D13:O13"/>
    <mergeCell ref="D9:O9"/>
    <mergeCell ref="D10:O10"/>
    <mergeCell ref="D12:O12"/>
    <mergeCell ref="D17:O17"/>
    <mergeCell ref="D20:O20"/>
    <mergeCell ref="D21:O21"/>
    <mergeCell ref="D22:O22"/>
    <mergeCell ref="D3:O3"/>
    <mergeCell ref="D4:O4"/>
    <mergeCell ref="D8:O8"/>
    <mergeCell ref="D23:O23"/>
    <mergeCell ref="D14:O14"/>
    <mergeCell ref="D15:O15"/>
    <mergeCell ref="D16:O16"/>
    <mergeCell ref="D18:O18"/>
    <mergeCell ref="D19:O19"/>
  </mergeCells>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Nota</vt:lpstr>
      <vt:lpstr>Calculadora</vt:lpstr>
      <vt:lpstr>Machina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2021-09-22T12:19:21Z</dcterms:modified>
</cp:coreProperties>
</file>