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phere_molina" sheetId="6" r:id="rId1"/>
  </sheets>
  <definedNames>
    <definedName name="A" localSheetId="0">sphere_molina!#REF!</definedName>
    <definedName name="A">#REF!</definedName>
    <definedName name="C0" localSheetId="0">sphere_molina!$B$6</definedName>
    <definedName name="C0">#REF!</definedName>
    <definedName name="D0" localSheetId="0">sphere_molina!$B$10</definedName>
    <definedName name="D0">#REF!</definedName>
    <definedName name="F" localSheetId="0">sphere_molina!$B$2</definedName>
    <definedName name="F">#REF!</definedName>
    <definedName name="n" localSheetId="0">sphere_molina!$B$11</definedName>
    <definedName name="n">#REF!</definedName>
    <definedName name="r0" localSheetId="0">sphere_molina!#REF!</definedName>
    <definedName name="r0">#REF!</definedName>
    <definedName name="r0_2">#REF!</definedName>
    <definedName name="r0_s" localSheetId="0">sphere_molina!#REF!</definedName>
    <definedName name="r0_s">#REF!</definedName>
    <definedName name="r0p" localSheetId="0">sphere_molina!$B$8</definedName>
    <definedName name="r0p">#REF!</definedName>
    <definedName name="r0s" localSheetId="0">sphere_molina!#REF!</definedName>
    <definedName name="r0s">#REF!</definedName>
    <definedName name="rrrrr">#REF!</definedName>
  </definedNames>
  <calcPr calcId="145621"/>
</workbook>
</file>

<file path=xl/calcChain.xml><?xml version="1.0" encoding="utf-8"?>
<calcChain xmlns="http://schemas.openxmlformats.org/spreadsheetml/2006/main">
  <c r="B9" i="6" l="1"/>
  <c r="B25" i="6"/>
  <c r="B23" i="6" l="1"/>
  <c r="B18" i="6" l="1"/>
  <c r="B10" i="6"/>
  <c r="B21" i="6" s="1"/>
  <c r="B8" i="6"/>
  <c r="B6" i="6"/>
  <c r="B22" i="6" l="1"/>
  <c r="B28" i="6" l="1"/>
</calcChain>
</file>

<file path=xl/sharedStrings.xml><?xml version="1.0" encoding="utf-8"?>
<sst xmlns="http://schemas.openxmlformats.org/spreadsheetml/2006/main" count="41" uniqueCount="40">
  <si>
    <t>F</t>
    <phoneticPr fontId="1" type="noConversion"/>
  </si>
  <si>
    <t>(s A)/mol</t>
    <phoneticPr fontId="1" type="noConversion"/>
  </si>
  <si>
    <t>Constant</t>
    <phoneticPr fontId="1" type="noConversion"/>
  </si>
  <si>
    <t>params.</t>
    <phoneticPr fontId="1" type="noConversion"/>
  </si>
  <si>
    <t>n</t>
    <phoneticPr fontId="1" type="noConversion"/>
  </si>
  <si>
    <t>mM</t>
    <phoneticPr fontId="1" type="noConversion"/>
  </si>
  <si>
    <t>cm2/s</t>
    <phoneticPr fontId="1" type="noConversion"/>
  </si>
  <si>
    <t>mol/cm3</t>
    <phoneticPr fontId="1" type="noConversion"/>
  </si>
  <si>
    <t>C0*</t>
    <phoneticPr fontId="1" type="noConversion"/>
  </si>
  <si>
    <t>D0</t>
    <phoneticPr fontId="1" type="noConversion"/>
  </si>
  <si>
    <t>cm</t>
    <phoneticPr fontId="1" type="noConversion"/>
  </si>
  <si>
    <t>r0</t>
    <phoneticPr fontId="1" type="noConversion"/>
  </si>
  <si>
    <t>r0</t>
    <phoneticPr fontId="1" type="noConversion"/>
  </si>
  <si>
    <t>um</t>
    <phoneticPr fontId="1" type="noConversion"/>
  </si>
  <si>
    <t>A</t>
    <phoneticPr fontId="1" type="noConversion"/>
  </si>
  <si>
    <t>delta E</t>
    <phoneticPr fontId="1" type="noConversion"/>
  </si>
  <si>
    <t>T</t>
    <phoneticPr fontId="1" type="noConversion"/>
  </si>
  <si>
    <t>R</t>
    <phoneticPr fontId="1" type="noConversion"/>
  </si>
  <si>
    <t>K</t>
    <phoneticPr fontId="1" type="noConversion"/>
  </si>
  <si>
    <t>J/(mol K)</t>
    <phoneticPr fontId="1" type="noConversion"/>
  </si>
  <si>
    <t>V</t>
    <phoneticPr fontId="1" type="noConversion"/>
  </si>
  <si>
    <t>pulse height</t>
    <phoneticPr fontId="1" type="noConversion"/>
  </si>
  <si>
    <t>peak height</t>
    <phoneticPr fontId="1" type="noConversion"/>
  </si>
  <si>
    <t>A</t>
    <phoneticPr fontId="1" type="noConversion"/>
  </si>
  <si>
    <t>s</t>
    <phoneticPr fontId="1" type="noConversion"/>
  </si>
  <si>
    <t>pulse duration</t>
    <phoneticPr fontId="1" type="noConversion"/>
  </si>
  <si>
    <t>Iss</t>
    <phoneticPr fontId="1" type="noConversion"/>
  </si>
  <si>
    <t>nF dE/(RT4)</t>
    <phoneticPr fontId="1" type="noConversion"/>
  </si>
  <si>
    <t>A</t>
    <phoneticPr fontId="1" type="noConversion"/>
  </si>
  <si>
    <t>Ref:</t>
    <phoneticPr fontId="1" type="noConversion"/>
  </si>
  <si>
    <t>Id</t>
    <phoneticPr fontId="1" type="noConversion"/>
  </si>
  <si>
    <t>t1</t>
    <phoneticPr fontId="1" type="noConversion"/>
  </si>
  <si>
    <t>taw-taw'(t2,tp)</t>
    <phoneticPr fontId="1" type="noConversion"/>
  </si>
  <si>
    <t>s</t>
    <phoneticPr fontId="1" type="noConversion"/>
  </si>
  <si>
    <r>
      <t>Molina, Á., Laborda, E., Rogers, E.I., Martínez-Ortiz, F., Serna, C., Limon-Petersen, J.G., Rees, N.V. and Compton, R.G., 2009. Theoretical and experimental study of Differential Pulse Voltammetry at spherical electrodes: Measuring diffusion coefficients and formal potentials. </t>
    </r>
    <r>
      <rPr>
        <i/>
        <sz val="8"/>
        <color rgb="FF222222"/>
        <rFont val="Arial"/>
        <family val="2"/>
      </rPr>
      <t>Journal of Electroanalytical Chemistry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634</t>
    </r>
    <r>
      <rPr>
        <sz val="8"/>
        <color rgb="FF222222"/>
        <rFont val="Arial"/>
        <family val="2"/>
      </rPr>
      <t>(2), pp.73-81.</t>
    </r>
  </si>
  <si>
    <t>equal diffusion</t>
    <phoneticPr fontId="1" type="noConversion"/>
  </si>
  <si>
    <t>peak/Id</t>
    <phoneticPr fontId="1" type="noConversion"/>
  </si>
  <si>
    <t>peak height</t>
    <phoneticPr fontId="1" type="noConversion"/>
  </si>
  <si>
    <t>planar</t>
    <phoneticPr fontId="1" type="noConversion"/>
  </si>
  <si>
    <t>sphere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</si>
</sst>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0</xdr:row>
      <xdr:rowOff>0</xdr:rowOff>
    </xdr:from>
    <xdr:to>
      <xdr:col>19</xdr:col>
      <xdr:colOff>167640</xdr:colOff>
      <xdr:row>10</xdr:row>
      <xdr:rowOff>76359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3640" y="0"/>
          <a:ext cx="3749040" cy="1905159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</xdr:colOff>
      <xdr:row>8</xdr:row>
      <xdr:rowOff>175260</xdr:rowOff>
    </xdr:from>
    <xdr:to>
      <xdr:col>10</xdr:col>
      <xdr:colOff>303156</xdr:colOff>
      <xdr:row>12</xdr:row>
      <xdr:rowOff>7620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5420" y="1638300"/>
          <a:ext cx="3206376" cy="5638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45721</xdr:colOff>
      <xdr:row>0</xdr:row>
      <xdr:rowOff>0</xdr:rowOff>
    </xdr:from>
    <xdr:to>
      <xdr:col>12</xdr:col>
      <xdr:colOff>312421</xdr:colOff>
      <xdr:row>7</xdr:row>
      <xdr:rowOff>65182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1" y="0"/>
          <a:ext cx="4457700" cy="1345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9" sqref="B9"/>
    </sheetView>
  </sheetViews>
  <sheetFormatPr defaultRowHeight="14.4" x14ac:dyDescent="0.25"/>
  <cols>
    <col min="1" max="1" width="14.88671875" customWidth="1"/>
    <col min="2" max="2" width="13.88671875" bestFit="1" customWidth="1"/>
    <col min="3" max="3" width="13.33203125" customWidth="1"/>
    <col min="4" max="4" width="12" customWidth="1"/>
    <col min="5" max="5" width="12.77734375" bestFit="1" customWidth="1"/>
    <col min="8" max="9" width="12.77734375" bestFit="1" customWidth="1"/>
  </cols>
  <sheetData>
    <row r="1" spans="1:7" x14ac:dyDescent="0.25">
      <c r="A1" t="s">
        <v>2</v>
      </c>
    </row>
    <row r="2" spans="1:7" x14ac:dyDescent="0.25">
      <c r="A2" t="s">
        <v>0</v>
      </c>
      <c r="B2">
        <v>96485.33</v>
      </c>
      <c r="C2" t="s">
        <v>1</v>
      </c>
    </row>
    <row r="4" spans="1:7" x14ac:dyDescent="0.25">
      <c r="A4" t="s">
        <v>3</v>
      </c>
    </row>
    <row r="5" spans="1:7" x14ac:dyDescent="0.25">
      <c r="A5" t="s">
        <v>8</v>
      </c>
      <c r="B5">
        <v>1</v>
      </c>
      <c r="C5" t="s">
        <v>5</v>
      </c>
    </row>
    <row r="6" spans="1:7" x14ac:dyDescent="0.25">
      <c r="A6" t="s">
        <v>8</v>
      </c>
      <c r="B6" s="1">
        <f>B5*0.000001</f>
        <v>9.9999999999999995E-7</v>
      </c>
      <c r="C6" t="s">
        <v>7</v>
      </c>
    </row>
    <row r="7" spans="1:7" x14ac:dyDescent="0.25">
      <c r="A7" t="s">
        <v>12</v>
      </c>
      <c r="B7">
        <v>20</v>
      </c>
      <c r="C7" t="s">
        <v>13</v>
      </c>
    </row>
    <row r="8" spans="1:7" x14ac:dyDescent="0.25">
      <c r="A8" t="s">
        <v>11</v>
      </c>
      <c r="B8">
        <f>B7/(10000)</f>
        <v>2E-3</v>
      </c>
      <c r="C8" t="s">
        <v>10</v>
      </c>
    </row>
    <row r="9" spans="1:7" x14ac:dyDescent="0.25">
      <c r="A9" t="s">
        <v>23</v>
      </c>
      <c r="B9">
        <f>4*3.14*r0p^2</f>
        <v>5.024E-5</v>
      </c>
      <c r="D9" t="s">
        <v>39</v>
      </c>
    </row>
    <row r="10" spans="1:7" x14ac:dyDescent="0.25">
      <c r="A10" t="s">
        <v>9</v>
      </c>
      <c r="B10">
        <f>10^(-5)</f>
        <v>1.0000000000000001E-5</v>
      </c>
      <c r="C10" t="s">
        <v>6</v>
      </c>
    </row>
    <row r="11" spans="1:7" x14ac:dyDescent="0.25">
      <c r="A11" t="s">
        <v>4</v>
      </c>
      <c r="B11">
        <v>1</v>
      </c>
    </row>
    <row r="13" spans="1:7" x14ac:dyDescent="0.25">
      <c r="A13" t="s">
        <v>31</v>
      </c>
      <c r="B13">
        <v>1</v>
      </c>
      <c r="C13" t="s">
        <v>33</v>
      </c>
    </row>
    <row r="14" spans="1:7" x14ac:dyDescent="0.25">
      <c r="A14" t="s">
        <v>32</v>
      </c>
      <c r="B14">
        <v>0.02</v>
      </c>
      <c r="C14" t="s">
        <v>24</v>
      </c>
      <c r="D14" t="s">
        <v>25</v>
      </c>
    </row>
    <row r="15" spans="1:7" x14ac:dyDescent="0.25">
      <c r="A15" t="s">
        <v>17</v>
      </c>
      <c r="B15">
        <v>8.3140000000000001</v>
      </c>
      <c r="C15" t="s">
        <v>19</v>
      </c>
      <c r="G15" t="s">
        <v>29</v>
      </c>
    </row>
    <row r="16" spans="1:7" x14ac:dyDescent="0.25">
      <c r="A16" t="s">
        <v>16</v>
      </c>
      <c r="B16">
        <v>298</v>
      </c>
      <c r="C16" t="s">
        <v>18</v>
      </c>
      <c r="G16" s="3" t="s">
        <v>34</v>
      </c>
    </row>
    <row r="17" spans="1:4" x14ac:dyDescent="0.25">
      <c r="A17" t="s">
        <v>15</v>
      </c>
      <c r="B17">
        <v>-0.05</v>
      </c>
      <c r="C17" t="s">
        <v>20</v>
      </c>
      <c r="D17" t="s">
        <v>21</v>
      </c>
    </row>
    <row r="18" spans="1:4" x14ac:dyDescent="0.25">
      <c r="A18" s="2" t="s">
        <v>27</v>
      </c>
      <c r="B18">
        <f>n*F*B17/(B15*B16*4)</f>
        <v>-0.48679377430807264</v>
      </c>
    </row>
    <row r="19" spans="1:4" x14ac:dyDescent="0.25">
      <c r="A19" s="2"/>
    </row>
    <row r="21" spans="1:4" x14ac:dyDescent="0.25">
      <c r="A21" t="s">
        <v>26</v>
      </c>
      <c r="B21">
        <f>4*n*F*D0*C0*r0p</f>
        <v>7.7188264000000004E-9</v>
      </c>
      <c r="C21" t="s">
        <v>14</v>
      </c>
    </row>
    <row r="22" spans="1:4" x14ac:dyDescent="0.25">
      <c r="A22" t="s">
        <v>22</v>
      </c>
      <c r="B22">
        <f>-(n*F*B9*D0^0.5*C0/(3.14*B14)^0.5)*(1+(PI()*D0*B14)^0.5/r0p)*TANH(B18)</f>
        <v>3.8577965940536142E-8</v>
      </c>
      <c r="C22" t="s">
        <v>28</v>
      </c>
      <c r="D22" t="s">
        <v>35</v>
      </c>
    </row>
    <row r="23" spans="1:4" x14ac:dyDescent="0.25">
      <c r="A23" s="4" t="s">
        <v>37</v>
      </c>
      <c r="B23" s="5">
        <f>-(n*F*B9*D0^0.5*C0/(3.14*B14)^0.5)*TANH(B17)</f>
        <v>3.05590183084707E-9</v>
      </c>
      <c r="C23" s="5"/>
      <c r="D23" s="5" t="s">
        <v>38</v>
      </c>
    </row>
    <row r="25" spans="1:4" x14ac:dyDescent="0.25">
      <c r="A25" t="s">
        <v>30</v>
      </c>
      <c r="B25">
        <f>n*F*B9*C0*D0^0.5/(PI()*B13)^0.5</f>
        <v>8.6484042383838329E-9</v>
      </c>
    </row>
    <row r="28" spans="1:4" x14ac:dyDescent="0.25">
      <c r="A28" t="s">
        <v>36</v>
      </c>
      <c r="B28">
        <f>B22/B25</f>
        <v>4.4607033710701502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sphere_molina</vt:lpstr>
      <vt:lpstr>sphere_molina!C0</vt:lpstr>
      <vt:lpstr>sphere_molina!D0</vt:lpstr>
      <vt:lpstr>sphere_molina!F</vt:lpstr>
      <vt:lpstr>sphere_molina!n</vt:lpstr>
      <vt:lpstr>sphere_molina!r0p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2024-01-07T20:58:20Z</dcterms:modified>
</cp:coreProperties>
</file>