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OneDrive - PTVA's Mulund College of Commerce\Semesters\Sixth Sem Books\College Practicals\ABA\"/>
    </mc:Choice>
  </mc:AlternateContent>
  <xr:revisionPtr revIDLastSave="0" documentId="13_ncr:1_{E6AED410-434C-4A45-8F4C-34FE9E2D0599}" xr6:coauthVersionLast="47" xr6:coauthVersionMax="47" xr10:uidLastSave="{00000000-0000-0000-0000-000000000000}"/>
  <bookViews>
    <workbookView xWindow="-110" yWindow="-110" windowWidth="19420" windowHeight="10300" firstSheet="4" activeTab="9" xr2:uid="{00000000-000D-0000-FFFF-FFFF00000000}"/>
  </bookViews>
  <sheets>
    <sheet name="Practical 1" sheetId="1" r:id="rId1"/>
    <sheet name="P1 (PIVOT)" sheetId="2" r:id="rId2"/>
    <sheet name="Practical 2A" sheetId="4" r:id="rId3"/>
    <sheet name="Practical 2B" sheetId="5" r:id="rId4"/>
    <sheet name="Practical 5" sheetId="6" r:id="rId5"/>
    <sheet name="Practical 6" sheetId="7" r:id="rId6"/>
    <sheet name="Practical 7" sheetId="8" r:id="rId7"/>
    <sheet name="Practical 10" sheetId="9" r:id="rId8"/>
    <sheet name="T-test" sheetId="11" r:id="rId9"/>
    <sheet name="Z-test" sheetId="13" r:id="rId10"/>
  </sheets>
  <definedNames>
    <definedName name="_xlchart.v1.0" hidden="1">'Practical 2B'!$E$2:$E$101</definedName>
    <definedName name="_xlchart.v1.1" hidden="1">'Practical 2B'!$G$1</definedName>
    <definedName name="_xlchart.v1.10" hidden="1">'Practical 6'!$B$2:$B$5</definedName>
    <definedName name="_xlchart.v1.11" hidden="1">'Practical 6'!$C$2:$C$5</definedName>
    <definedName name="_xlchart.v1.2" hidden="1">'Practical 2B'!$G$2:$G$101</definedName>
    <definedName name="_xlchart.v1.3" hidden="1">'Practical 2B'!$C$2:$C$101</definedName>
    <definedName name="_xlchart.v1.4" hidden="1">'Practical 2B'!$D$1</definedName>
    <definedName name="_xlchart.v1.5" hidden="1">'Practical 2B'!$D$2:$D$101</definedName>
    <definedName name="_xlchart.v1.6" hidden="1">'Practical 6'!$A$2:$A$5</definedName>
    <definedName name="_xlchart.v1.7" hidden="1">'Practical 6'!$B$2:$B$5</definedName>
    <definedName name="_xlchart.v1.8" hidden="1">'Practical 6'!$C$2:$C$5</definedName>
    <definedName name="_xlchart.v1.9" hidden="1">'Practical 6'!$A$2:$A$5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2" i="8"/>
  <c r="P3" i="8"/>
  <c r="P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B11" i="6" l="1"/>
  <c r="B18" i="6"/>
  <c r="B17" i="6"/>
  <c r="B4" i="6" l="1"/>
  <c r="B5" i="6" s="1"/>
  <c r="L7" i="4" l="1"/>
  <c r="O18" i="1"/>
  <c r="L18" i="1"/>
  <c r="M4" i="1"/>
  <c r="M5" i="1"/>
  <c r="M6" i="1"/>
  <c r="M7" i="1"/>
  <c r="M8" i="1"/>
  <c r="M9" i="1"/>
  <c r="M10" i="1"/>
  <c r="M3" i="1"/>
  <c r="L6" i="4"/>
  <c r="L5" i="4"/>
  <c r="L4" i="4"/>
  <c r="L3" i="4"/>
  <c r="L2" i="4"/>
  <c r="S23" i="1"/>
  <c r="S24" i="1"/>
  <c r="S25" i="1"/>
  <c r="S22" i="1"/>
  <c r="P23" i="1"/>
  <c r="P24" i="1"/>
  <c r="P25" i="1"/>
  <c r="P22" i="1"/>
  <c r="L23" i="1"/>
  <c r="L24" i="1"/>
  <c r="L22" i="1"/>
  <c r="L25" i="1" s="1"/>
  <c r="T23" i="1" s="1"/>
  <c r="O15" i="1"/>
  <c r="O16" i="1"/>
  <c r="O17" i="1"/>
  <c r="O14" i="1"/>
  <c r="L15" i="1"/>
  <c r="L16" i="1"/>
  <c r="L17" i="1"/>
  <c r="L14" i="1"/>
  <c r="T25" i="1" l="1"/>
  <c r="M23" i="1"/>
  <c r="Q24" i="1"/>
  <c r="M24" i="1"/>
  <c r="Q25" i="1"/>
  <c r="M22" i="1"/>
  <c r="P26" i="1"/>
  <c r="Q23" i="1"/>
  <c r="T24" i="1"/>
  <c r="T22" i="1"/>
  <c r="S26" i="1"/>
  <c r="Q22" i="1"/>
  <c r="T26" i="1" l="1"/>
  <c r="M25" i="1"/>
  <c r="Q26" i="1"/>
</calcChain>
</file>

<file path=xl/sharedStrings.xml><?xml version="1.0" encoding="utf-8"?>
<sst xmlns="http://schemas.openxmlformats.org/spreadsheetml/2006/main" count="2523" uniqueCount="267">
  <si>
    <t>15-04-2003</t>
  </si>
  <si>
    <t>other</t>
  </si>
  <si>
    <t>Maharashtra</t>
  </si>
  <si>
    <t>Mumbai</t>
  </si>
  <si>
    <t>Sweta Das</t>
  </si>
  <si>
    <t>21-02-2003</t>
  </si>
  <si>
    <t>Male</t>
  </si>
  <si>
    <t>Gujarat</t>
  </si>
  <si>
    <t>Ahemdabad</t>
  </si>
  <si>
    <t>Neeraj Yadav</t>
  </si>
  <si>
    <t>Female</t>
  </si>
  <si>
    <t>West Bengal</t>
  </si>
  <si>
    <t>Kolkata</t>
  </si>
  <si>
    <t>Ankita Pillai</t>
  </si>
  <si>
    <t>13-03-2003</t>
  </si>
  <si>
    <t>Rajasthan</t>
  </si>
  <si>
    <t>Jaipur</t>
  </si>
  <si>
    <t>Rohan Roy</t>
  </si>
  <si>
    <t>28-08-2003</t>
  </si>
  <si>
    <t>Pooja Joshi</t>
  </si>
  <si>
    <t>27-05-2003</t>
  </si>
  <si>
    <t>Rajat Vardhan</t>
  </si>
  <si>
    <t>Divya Sharma</t>
  </si>
  <si>
    <t>15-06-2003</t>
  </si>
  <si>
    <t>Suresh Singh</t>
  </si>
  <si>
    <t>21-11-2003</t>
  </si>
  <si>
    <t>Shruti Reddy</t>
  </si>
  <si>
    <t>Arvind Choudhary</t>
  </si>
  <si>
    <t>Naina Iyer</t>
  </si>
  <si>
    <t>28-09-2003</t>
  </si>
  <si>
    <t>Prakash Mehta</t>
  </si>
  <si>
    <t>Anjali Jha</t>
  </si>
  <si>
    <t>17-08-2003</t>
  </si>
  <si>
    <t>Raj Das</t>
  </si>
  <si>
    <t>Asha Menon</t>
  </si>
  <si>
    <t>26-05-2003</t>
  </si>
  <si>
    <t>Rohan Reddy</t>
  </si>
  <si>
    <t>Ankita Gupta</t>
  </si>
  <si>
    <t>16-03-2003</t>
  </si>
  <si>
    <t>Sanjay Patel</t>
  </si>
  <si>
    <t>Simran Sharma</t>
  </si>
  <si>
    <t>30-11-2003</t>
  </si>
  <si>
    <t>Nikhil Kumar</t>
  </si>
  <si>
    <t>19-01-2003</t>
  </si>
  <si>
    <t>Aruna Das</t>
  </si>
  <si>
    <t>Ramesh Yadav</t>
  </si>
  <si>
    <t>Pooja Pillai</t>
  </si>
  <si>
    <t>18-06-2003</t>
  </si>
  <si>
    <t>Vivek Gupta</t>
  </si>
  <si>
    <t>Supriya Kaur</t>
  </si>
  <si>
    <t>24-05-2003</t>
  </si>
  <si>
    <t>Kunal Aryan</t>
  </si>
  <si>
    <t>Anjali Sharma</t>
  </si>
  <si>
    <t>Rajat Roy</t>
  </si>
  <si>
    <t>30-08-2003</t>
  </si>
  <si>
    <t>Shravya Reddy</t>
  </si>
  <si>
    <t>Kishore Kulkarni</t>
  </si>
  <si>
    <t>27-12-2003</t>
  </si>
  <si>
    <t>Priya Mathew</t>
  </si>
  <si>
    <t>Ravi Singh</t>
  </si>
  <si>
    <t>14-09-2003</t>
  </si>
  <si>
    <t>Sneha Jha</t>
  </si>
  <si>
    <t>Sandeep Sinha</t>
  </si>
  <si>
    <t>24-06-2003</t>
  </si>
  <si>
    <t>Meghna Menon</t>
  </si>
  <si>
    <t>30-01-2003</t>
  </si>
  <si>
    <t>Akash Rao</t>
  </si>
  <si>
    <t>Nisha Jain</t>
  </si>
  <si>
    <t>22-08-2003</t>
  </si>
  <si>
    <t>Aniket Khan</t>
  </si>
  <si>
    <t>31-03-2003</t>
  </si>
  <si>
    <t>Ritika Goyal</t>
  </si>
  <si>
    <t>25-11-2003</t>
  </si>
  <si>
    <t>Siddharth Verma</t>
  </si>
  <si>
    <t>Sarita Das</t>
  </si>
  <si>
    <t>Nilesh Yadav</t>
  </si>
  <si>
    <t>23-04-2003</t>
  </si>
  <si>
    <t>Aparna Pillai</t>
  </si>
  <si>
    <t>17-02-2003</t>
  </si>
  <si>
    <t>Rohit Roy</t>
  </si>
  <si>
    <t>14-07-2003</t>
  </si>
  <si>
    <t>Preeti Joshi</t>
  </si>
  <si>
    <t>18-12-2003</t>
  </si>
  <si>
    <t>Hemant Vardhan</t>
  </si>
  <si>
    <t>Disha Sharma</t>
  </si>
  <si>
    <t>20-05-2003</t>
  </si>
  <si>
    <t>Arjun Singh</t>
  </si>
  <si>
    <t>Sahana Reddy</t>
  </si>
  <si>
    <t>Vikas Choudhary</t>
  </si>
  <si>
    <t>25-01-2003</t>
  </si>
  <si>
    <t>Nidhi Iyer</t>
  </si>
  <si>
    <t>Keshav Mehta</t>
  </si>
  <si>
    <t>Pooja Jha</t>
  </si>
  <si>
    <t>30-04-2003</t>
  </si>
  <si>
    <t>Vinay Das</t>
  </si>
  <si>
    <t>19-02-2003</t>
  </si>
  <si>
    <t>Ananya Menon</t>
  </si>
  <si>
    <t>13-06-2003</t>
  </si>
  <si>
    <t>Manish Reddy</t>
  </si>
  <si>
    <t>Sonal Gupta</t>
  </si>
  <si>
    <t>29-07-2003</t>
  </si>
  <si>
    <t>Ramesh Patel</t>
  </si>
  <si>
    <t>17-09-2003</t>
  </si>
  <si>
    <t>Priya Sharma</t>
  </si>
  <si>
    <t>Aditya Kumar</t>
  </si>
  <si>
    <t>22-05-2003</t>
  </si>
  <si>
    <t>Reena Das</t>
  </si>
  <si>
    <t>26-02-2003</t>
  </si>
  <si>
    <t>Ajay Yadav</t>
  </si>
  <si>
    <t>Meera Pillai</t>
  </si>
  <si>
    <t>25-09-2003</t>
  </si>
  <si>
    <t>Simran Kaur</t>
  </si>
  <si>
    <t>30-10-2003</t>
  </si>
  <si>
    <t>Kartik Aryan</t>
  </si>
  <si>
    <t>18-03-2003</t>
  </si>
  <si>
    <t>Snehal Sharma</t>
  </si>
  <si>
    <t>Rahul Roy</t>
  </si>
  <si>
    <t>16-06-2003</t>
  </si>
  <si>
    <t>Meghna Reddy</t>
  </si>
  <si>
    <t>Nitin Kulkarni</t>
  </si>
  <si>
    <t>15-09-2003</t>
  </si>
  <si>
    <t>Asha Mathew</t>
  </si>
  <si>
    <t>Kunal Singh</t>
  </si>
  <si>
    <t>Anita Jha</t>
  </si>
  <si>
    <t>Rajiv Sinha</t>
  </si>
  <si>
    <t>Lakshmi Menon</t>
  </si>
  <si>
    <t>21-08-2003</t>
  </si>
  <si>
    <t>Abhishek Rao</t>
  </si>
  <si>
    <t>29-05-2003</t>
  </si>
  <si>
    <t>Priya Jain</t>
  </si>
  <si>
    <t>Sahil Khan</t>
  </si>
  <si>
    <t>14-03-2003</t>
  </si>
  <si>
    <t>Swati Goyal</t>
  </si>
  <si>
    <t>22-04-2003</t>
  </si>
  <si>
    <t>Rohan Verma</t>
  </si>
  <si>
    <t>Kavita Das</t>
  </si>
  <si>
    <t>19-09-2003</t>
  </si>
  <si>
    <t>Suresh Yadav</t>
  </si>
  <si>
    <t>25-06-2003</t>
  </si>
  <si>
    <t>Rekha Pillai</t>
  </si>
  <si>
    <t>15-10-2003</t>
  </si>
  <si>
    <t>Siddharth Roy</t>
  </si>
  <si>
    <t>Shruti Joshi</t>
  </si>
  <si>
    <t>Harsh Vardhan</t>
  </si>
  <si>
    <t>17-11-2003</t>
  </si>
  <si>
    <t>Deepika Sharma</t>
  </si>
  <si>
    <t>Amit Singh</t>
  </si>
  <si>
    <t>22-03-2003</t>
  </si>
  <si>
    <t>Divya Reddy</t>
  </si>
  <si>
    <t>14-01-2003</t>
  </si>
  <si>
    <t>Ravi Choudhary</t>
  </si>
  <si>
    <t>22-12-2003</t>
  </si>
  <si>
    <t>Meera Iyer</t>
  </si>
  <si>
    <t>Karan Mehta</t>
  </si>
  <si>
    <t>15-08-2003</t>
  </si>
  <si>
    <t>Neha Singh</t>
  </si>
  <si>
    <t>Manoj Das</t>
  </si>
  <si>
    <t>30-09-2003</t>
  </si>
  <si>
    <t>Sneha Nair</t>
  </si>
  <si>
    <t>Arjun Reddy</t>
  </si>
  <si>
    <t>25-02-2003</t>
  </si>
  <si>
    <t>Anjali Gupta</t>
  </si>
  <si>
    <t>20-11-2003</t>
  </si>
  <si>
    <t>Vikram Patel</t>
  </si>
  <si>
    <t>Pooja Sharma</t>
  </si>
  <si>
    <t>Rajesh Kumar</t>
  </si>
  <si>
    <t>DOB</t>
  </si>
  <si>
    <t>Gender</t>
  </si>
  <si>
    <t>Income</t>
  </si>
  <si>
    <t>Pincode</t>
  </si>
  <si>
    <t>State</t>
  </si>
  <si>
    <t>City</t>
  </si>
  <si>
    <t>HSC Percentage</t>
  </si>
  <si>
    <t>Name</t>
  </si>
  <si>
    <t>Sr.no</t>
  </si>
  <si>
    <t>=COUNTIF</t>
  </si>
  <si>
    <t>COUNT</t>
  </si>
  <si>
    <t>Other</t>
  </si>
  <si>
    <t>Percentage</t>
  </si>
  <si>
    <t>PERCENTAGE (Gender)</t>
  </si>
  <si>
    <t>Total</t>
  </si>
  <si>
    <t>PERCENTAGE (State)</t>
  </si>
  <si>
    <t>PERCENTAGE (City)</t>
  </si>
  <si>
    <t>(All)</t>
  </si>
  <si>
    <t>Column Labels</t>
  </si>
  <si>
    <t>Grand Total</t>
  </si>
  <si>
    <t>Row Labels</t>
  </si>
  <si>
    <t>Sales</t>
  </si>
  <si>
    <t>Sum of Sales</t>
  </si>
  <si>
    <t>Descriptive Statistics</t>
  </si>
  <si>
    <t>Mean</t>
  </si>
  <si>
    <t>Median</t>
  </si>
  <si>
    <t>Mode</t>
  </si>
  <si>
    <t>Average</t>
  </si>
  <si>
    <t>Standard Deviation</t>
  </si>
  <si>
    <t>=VLOOKUP()</t>
  </si>
  <si>
    <t>Variance</t>
  </si>
  <si>
    <t>Sample size</t>
  </si>
  <si>
    <t>Estimated defects</t>
  </si>
  <si>
    <t>Poisson Distribution</t>
  </si>
  <si>
    <t>Probability %</t>
  </si>
  <si>
    <t>X</t>
  </si>
  <si>
    <t xml:space="preserve">Mean </t>
  </si>
  <si>
    <t>Standard deviation</t>
  </si>
  <si>
    <t>NORMDIST(TRUE)</t>
  </si>
  <si>
    <t>NORMDIST(FALSE)</t>
  </si>
  <si>
    <t>N</t>
  </si>
  <si>
    <t>P</t>
  </si>
  <si>
    <t>Number of success</t>
  </si>
  <si>
    <t>Binomial Distribution</t>
  </si>
  <si>
    <t>Normal Distribution</t>
  </si>
  <si>
    <t>Q. 1</t>
  </si>
  <si>
    <t>K1</t>
  </si>
  <si>
    <t>K2</t>
  </si>
  <si>
    <t>K3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</si>
  <si>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</si>
  <si>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</si>
  <si>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</si>
  <si>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</si>
  <si>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</si>
  <si>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</si>
  <si>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</si>
  <si>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</si>
  <si>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</si>
  <si>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</si>
  <si>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</si>
  <si>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</si>
  <si>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</si>
  <si>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</si>
  <si>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</si>
  <si>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Exponential distribution</t>
  </si>
  <si>
    <t>Uniform distribution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</si>
  <si>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</si>
  <si>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</si>
  <si>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</si>
  <si>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</si>
  <si>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</si>
  <si>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</si>
  <si>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</si>
  <si>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</si>
  <si>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</si>
  <si>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</si>
  <si>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</si>
  <si>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</si>
  <si>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</si>
  <si>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</si>
  <si>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</si>
  <si>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</si>
  <si>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</si>
  <si>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Variable 1</t>
  </si>
  <si>
    <t>Variable 2</t>
  </si>
  <si>
    <t>Hypothesized Mean Difference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</si>
  <si>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</si>
  <si>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</si>
  <si>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</si>
  <si>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</si>
  <si>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</si>
  <si>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Sample A</t>
  </si>
  <si>
    <t>Sample B</t>
  </si>
  <si>
    <t>Statistic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</si>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</sst>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9" fontId="0" fillId="0" borderId="1" xfId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9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165" fontId="0" fillId="0" borderId="7" xfId="0" applyNumberFormat="1" applyBorder="1"/>
    <xf numFmtId="0" fontId="3" fillId="0" borderId="8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[Practicals.xlsx]P1 (PIVOT)!PivotTable31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 (PIVOT)'!$B$11:$B$12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 (PIVOT)'!$A$13:$A$17</c:f>
              <c:strCache>
                <c:ptCount val="4"/>
                <c:pt idx="0">
                  <c:v>Ahemdabad</c:v>
                </c:pt>
                <c:pt idx="1">
                  <c:v>Jaipur</c:v>
                </c:pt>
                <c:pt idx="2">
                  <c:v>Kolkata</c:v>
                </c:pt>
                <c:pt idx="3">
                  <c:v>Mumbai</c:v>
                </c:pt>
              </c:strCache>
            </c:strRef>
          </c:cat>
          <c:val>
            <c:numRef>
              <c:f>'P1 (PIVOT)'!$B$13:$B$17</c:f>
              <c:numCache>
                <c:formatCode>General</c:formatCode>
                <c:ptCount val="4"/>
                <c:pt idx="0">
                  <c:v>8940000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37-4046-A7C8-A911221BFBB7}"/>
            </c:ext>
          </c:extLst>
        </c:ser>
        <c:ser>
          <c:idx val="1"/>
          <c:order val="1"/>
          <c:tx>
            <c:strRef>
              <c:f>'P1 (PIVOT)'!$C$11:$C$12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'P1 (PIVOT)'!$A$13:$A$17</c:f>
              <c:strCache>
                <c:ptCount val="4"/>
                <c:pt idx="0">
                  <c:v>Ahemdabad</c:v>
                </c:pt>
                <c:pt idx="1">
                  <c:v>Jaipur</c:v>
                </c:pt>
                <c:pt idx="2">
                  <c:v>Kolkata</c:v>
                </c:pt>
                <c:pt idx="3">
                  <c:v>Mumbai</c:v>
                </c:pt>
              </c:strCache>
            </c:strRef>
          </c:cat>
          <c:val>
            <c:numRef>
              <c:f>'P1 (PIVOT)'!$C$13:$C$17</c:f>
              <c:numCache>
                <c:formatCode>General</c:formatCode>
                <c:ptCount val="4"/>
                <c:pt idx="3">
                  <c:v>13720000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37-4046-A7C8-A911221BFBB7}"/>
            </c:ext>
          </c:extLst>
        </c:ser>
        <c:ser>
          <c:idx val="2"/>
          <c:order val="2"/>
          <c:tx>
            <c:strRef>
              <c:f>'P1 (PIVOT)'!$D$11:$D$12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'P1 (PIVOT)'!$A$13:$A$17</c:f>
              <c:strCache>
                <c:ptCount val="4"/>
                <c:pt idx="0">
                  <c:v>Ahemdabad</c:v>
                </c:pt>
                <c:pt idx="1">
                  <c:v>Jaipur</c:v>
                </c:pt>
                <c:pt idx="2">
                  <c:v>Kolkata</c:v>
                </c:pt>
                <c:pt idx="3">
                  <c:v>Mumbai</c:v>
                </c:pt>
              </c:strCache>
            </c:strRef>
          </c:cat>
          <c:val>
            <c:numRef>
              <c:f>'P1 (PIVOT)'!$D$13:$D$17</c:f>
              <c:numCache>
                <c:formatCode>General</c:formatCode>
                <c:ptCount val="4"/>
                <c:pt idx="1">
                  <c:v>13620000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37-4046-A7C8-A911221BFBB7}"/>
            </c:ext>
          </c:extLst>
        </c:ser>
        <c:ser>
          <c:idx val="3"/>
          <c:order val="3"/>
          <c:tx>
            <c:strRef>
              <c:f>'P1 (PIVOT)'!$E$11:$E$12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'P1 (PIVOT)'!$A$13:$A$17</c:f>
              <c:strCache>
                <c:ptCount val="4"/>
                <c:pt idx="0">
                  <c:v>Ahemdabad</c:v>
                </c:pt>
                <c:pt idx="1">
                  <c:v>Jaipur</c:v>
                </c:pt>
                <c:pt idx="2">
                  <c:v>Kolkata</c:v>
                </c:pt>
                <c:pt idx="3">
                  <c:v>Mumbai</c:v>
                </c:pt>
              </c:strCache>
            </c:strRef>
          </c:cat>
          <c:val>
            <c:numRef>
              <c:f>'P1 (PIVOT)'!$E$13:$E$17</c:f>
              <c:numCache>
                <c:formatCode>General</c:formatCode>
                <c:ptCount val="4"/>
                <c:pt idx="2">
                  <c:v>10460000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F37-4046-A7C8-A911221B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44847"/>
        <c:axId val="513650127"/>
      </c:barChart>
      <c:catAx>
        <c:axId val="5136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50127"/>
        <c:crosses val="autoZero"/>
        <c:auto val="1"/>
        <c:lblAlgn val="ctr"/>
        <c:lblOffset val="100"/>
        <c:noMultiLvlLbl val="0"/>
      </c:catAx>
      <c:valAx>
        <c:axId val="5136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10'!$G$1</c:f>
              <c:strCache>
                <c:ptCount val="1"/>
                <c:pt idx="0">
                  <c:v>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'Practical 10'!$C$2:$C$101</c:f>
              <c:numCache>
                <c:formatCode>General</c:formatCode>
                <c:ptCount val="100"/>
                <c:pt idx="0">
                  <c:v>85</c:v>
                </c:pt>
                <c:pt idx="1">
                  <c:v>92</c:v>
                </c:pt>
                <c:pt idx="2">
                  <c:v>78</c:v>
                </c:pt>
                <c:pt idx="3">
                  <c:v>88</c:v>
                </c:pt>
                <c:pt idx="4">
                  <c:v>81</c:v>
                </c:pt>
                <c:pt idx="5">
                  <c:v>95</c:v>
                </c:pt>
                <c:pt idx="6">
                  <c:v>79</c:v>
                </c:pt>
                <c:pt idx="7">
                  <c:v>90</c:v>
                </c:pt>
                <c:pt idx="8">
                  <c:v>84</c:v>
                </c:pt>
                <c:pt idx="9">
                  <c:v>93</c:v>
                </c:pt>
                <c:pt idx="10">
                  <c:v>82</c:v>
                </c:pt>
                <c:pt idx="11">
                  <c:v>89</c:v>
                </c:pt>
                <c:pt idx="12">
                  <c:v>77</c:v>
                </c:pt>
                <c:pt idx="13">
                  <c:v>94</c:v>
                </c:pt>
                <c:pt idx="14">
                  <c:v>80</c:v>
                </c:pt>
                <c:pt idx="15">
                  <c:v>91</c:v>
                </c:pt>
                <c:pt idx="16">
                  <c:v>83</c:v>
                </c:pt>
                <c:pt idx="17">
                  <c:v>96</c:v>
                </c:pt>
                <c:pt idx="18">
                  <c:v>76</c:v>
                </c:pt>
                <c:pt idx="19">
                  <c:v>87</c:v>
                </c:pt>
                <c:pt idx="20">
                  <c:v>82</c:v>
                </c:pt>
                <c:pt idx="21">
                  <c:v>90</c:v>
                </c:pt>
                <c:pt idx="22">
                  <c:v>75</c:v>
                </c:pt>
                <c:pt idx="23">
                  <c:v>88</c:v>
                </c:pt>
                <c:pt idx="24">
                  <c:v>79</c:v>
                </c:pt>
                <c:pt idx="25">
                  <c:v>93</c:v>
                </c:pt>
                <c:pt idx="26">
                  <c:v>77</c:v>
                </c:pt>
                <c:pt idx="27">
                  <c:v>85</c:v>
                </c:pt>
                <c:pt idx="28">
                  <c:v>80</c:v>
                </c:pt>
                <c:pt idx="29">
                  <c:v>94</c:v>
                </c:pt>
                <c:pt idx="30">
                  <c:v>86</c:v>
                </c:pt>
                <c:pt idx="31">
                  <c:v>89</c:v>
                </c:pt>
                <c:pt idx="32">
                  <c:v>78</c:v>
                </c:pt>
                <c:pt idx="33">
                  <c:v>92</c:v>
                </c:pt>
                <c:pt idx="34">
                  <c:v>81</c:v>
                </c:pt>
                <c:pt idx="35">
                  <c:v>90</c:v>
                </c:pt>
                <c:pt idx="36">
                  <c:v>85</c:v>
                </c:pt>
                <c:pt idx="37">
                  <c:v>94</c:v>
                </c:pt>
                <c:pt idx="38">
                  <c:v>79</c:v>
                </c:pt>
                <c:pt idx="39">
                  <c:v>86</c:v>
                </c:pt>
                <c:pt idx="40">
                  <c:v>87</c:v>
                </c:pt>
                <c:pt idx="41">
                  <c:v>91</c:v>
                </c:pt>
                <c:pt idx="42">
                  <c:v>80</c:v>
                </c:pt>
                <c:pt idx="43">
                  <c:v>88</c:v>
                </c:pt>
                <c:pt idx="44">
                  <c:v>78</c:v>
                </c:pt>
                <c:pt idx="45">
                  <c:v>95</c:v>
                </c:pt>
                <c:pt idx="46">
                  <c:v>81</c:v>
                </c:pt>
                <c:pt idx="47">
                  <c:v>89</c:v>
                </c:pt>
                <c:pt idx="48">
                  <c:v>84</c:v>
                </c:pt>
                <c:pt idx="49">
                  <c:v>92</c:v>
                </c:pt>
                <c:pt idx="50">
                  <c:v>83</c:v>
                </c:pt>
                <c:pt idx="51">
                  <c:v>90</c:v>
                </c:pt>
                <c:pt idx="52">
                  <c:v>79</c:v>
                </c:pt>
                <c:pt idx="53">
                  <c:v>93</c:v>
                </c:pt>
                <c:pt idx="54">
                  <c:v>82</c:v>
                </c:pt>
                <c:pt idx="55">
                  <c:v>91</c:v>
                </c:pt>
                <c:pt idx="56">
                  <c:v>84</c:v>
                </c:pt>
                <c:pt idx="57">
                  <c:v>95</c:v>
                </c:pt>
                <c:pt idx="58">
                  <c:v>76</c:v>
                </c:pt>
                <c:pt idx="59">
                  <c:v>88</c:v>
                </c:pt>
                <c:pt idx="60">
                  <c:v>87</c:v>
                </c:pt>
                <c:pt idx="61">
                  <c:v>92</c:v>
                </c:pt>
                <c:pt idx="62">
                  <c:v>77</c:v>
                </c:pt>
                <c:pt idx="63">
                  <c:v>89</c:v>
                </c:pt>
                <c:pt idx="64">
                  <c:v>80</c:v>
                </c:pt>
                <c:pt idx="65">
                  <c:v>94</c:v>
                </c:pt>
                <c:pt idx="66">
                  <c:v>79</c:v>
                </c:pt>
                <c:pt idx="67">
                  <c:v>91</c:v>
                </c:pt>
                <c:pt idx="68">
                  <c:v>82</c:v>
                </c:pt>
                <c:pt idx="69">
                  <c:v>93</c:v>
                </c:pt>
                <c:pt idx="70">
                  <c:v>86</c:v>
                </c:pt>
                <c:pt idx="71">
                  <c:v>88</c:v>
                </c:pt>
                <c:pt idx="72">
                  <c:v>78</c:v>
                </c:pt>
                <c:pt idx="73">
                  <c:v>92</c:v>
                </c:pt>
                <c:pt idx="74">
                  <c:v>83</c:v>
                </c:pt>
                <c:pt idx="75">
                  <c:v>90</c:v>
                </c:pt>
                <c:pt idx="76">
                  <c:v>87</c:v>
                </c:pt>
                <c:pt idx="77">
                  <c:v>96</c:v>
                </c:pt>
                <c:pt idx="78">
                  <c:v>77</c:v>
                </c:pt>
                <c:pt idx="79">
                  <c:v>85</c:v>
                </c:pt>
                <c:pt idx="80">
                  <c:v>84</c:v>
                </c:pt>
                <c:pt idx="81">
                  <c:v>93</c:v>
                </c:pt>
                <c:pt idx="82">
                  <c:v>79</c:v>
                </c:pt>
                <c:pt idx="83">
                  <c:v>89</c:v>
                </c:pt>
                <c:pt idx="84">
                  <c:v>78</c:v>
                </c:pt>
                <c:pt idx="85">
                  <c:v>96</c:v>
                </c:pt>
                <c:pt idx="86">
                  <c:v>80</c:v>
                </c:pt>
                <c:pt idx="87">
                  <c:v>88</c:v>
                </c:pt>
                <c:pt idx="88">
                  <c:v>83</c:v>
                </c:pt>
                <c:pt idx="89">
                  <c:v>94</c:v>
                </c:pt>
                <c:pt idx="90">
                  <c:v>81</c:v>
                </c:pt>
                <c:pt idx="91">
                  <c:v>89</c:v>
                </c:pt>
                <c:pt idx="92">
                  <c:v>77</c:v>
                </c:pt>
                <c:pt idx="93">
                  <c:v>92</c:v>
                </c:pt>
                <c:pt idx="94">
                  <c:v>84</c:v>
                </c:pt>
                <c:pt idx="95">
                  <c:v>91</c:v>
                </c:pt>
                <c:pt idx="96">
                  <c:v>85</c:v>
                </c:pt>
                <c:pt idx="97">
                  <c:v>95</c:v>
                </c:pt>
                <c:pt idx="98">
                  <c:v>76</c:v>
                </c:pt>
                <c:pt idx="99">
                  <c:v>87</c:v>
                </c:pt>
              </c:numCache>
            </c:numRef>
          </c:xVal>
          <c:yVal>
            <c:numRef>
              <c:f>'Practical 10'!$G$2:$G$101</c:f>
              <c:numCache>
                <c:formatCode>General</c:formatCode>
                <c:ptCount val="100"/>
                <c:pt idx="0">
                  <c:v>450000</c:v>
                </c:pt>
                <c:pt idx="1">
                  <c:v>520000</c:v>
                </c:pt>
                <c:pt idx="2">
                  <c:v>410000</c:v>
                </c:pt>
                <c:pt idx="3">
                  <c:v>480000</c:v>
                </c:pt>
                <c:pt idx="4">
                  <c:v>430000</c:v>
                </c:pt>
                <c:pt idx="5">
                  <c:v>550000</c:v>
                </c:pt>
                <c:pt idx="6">
                  <c:v>400000</c:v>
                </c:pt>
                <c:pt idx="7">
                  <c:v>470000</c:v>
                </c:pt>
                <c:pt idx="8">
                  <c:v>460000</c:v>
                </c:pt>
                <c:pt idx="9">
                  <c:v>540000</c:v>
                </c:pt>
                <c:pt idx="10">
                  <c:v>420000</c:v>
                </c:pt>
                <c:pt idx="11">
                  <c:v>490000</c:v>
                </c:pt>
                <c:pt idx="12">
                  <c:v>390000</c:v>
                </c:pt>
                <c:pt idx="13">
                  <c:v>560000</c:v>
                </c:pt>
                <c:pt idx="14">
                  <c:v>440000</c:v>
                </c:pt>
                <c:pt idx="15">
                  <c:v>510000</c:v>
                </c:pt>
                <c:pt idx="16">
                  <c:v>470000</c:v>
                </c:pt>
                <c:pt idx="17">
                  <c:v>570000</c:v>
                </c:pt>
                <c:pt idx="18">
                  <c:v>380000</c:v>
                </c:pt>
                <c:pt idx="19">
                  <c:v>450000</c:v>
                </c:pt>
                <c:pt idx="20">
                  <c:v>420000</c:v>
                </c:pt>
                <c:pt idx="21">
                  <c:v>480000</c:v>
                </c:pt>
                <c:pt idx="22">
                  <c:v>400000</c:v>
                </c:pt>
                <c:pt idx="23">
                  <c:v>470000</c:v>
                </c:pt>
                <c:pt idx="24">
                  <c:v>420000</c:v>
                </c:pt>
                <c:pt idx="25">
                  <c:v>530000</c:v>
                </c:pt>
                <c:pt idx="26">
                  <c:v>390000</c:v>
                </c:pt>
                <c:pt idx="27">
                  <c:v>450000</c:v>
                </c:pt>
                <c:pt idx="28">
                  <c:v>440000</c:v>
                </c:pt>
                <c:pt idx="29">
                  <c:v>560000</c:v>
                </c:pt>
                <c:pt idx="30">
                  <c:v>460000</c:v>
                </c:pt>
                <c:pt idx="31">
                  <c:v>490000</c:v>
                </c:pt>
                <c:pt idx="32">
                  <c:v>400000</c:v>
                </c:pt>
                <c:pt idx="33">
                  <c:v>520000</c:v>
                </c:pt>
                <c:pt idx="34">
                  <c:v>430000</c:v>
                </c:pt>
                <c:pt idx="35">
                  <c:v>510000</c:v>
                </c:pt>
                <c:pt idx="36">
                  <c:v>450000</c:v>
                </c:pt>
                <c:pt idx="37">
                  <c:v>560000</c:v>
                </c:pt>
                <c:pt idx="38">
                  <c:v>400000</c:v>
                </c:pt>
                <c:pt idx="39">
                  <c:v>460000</c:v>
                </c:pt>
                <c:pt idx="40">
                  <c:v>450000</c:v>
                </c:pt>
                <c:pt idx="41">
                  <c:v>500000</c:v>
                </c:pt>
                <c:pt idx="42">
                  <c:v>430000</c:v>
                </c:pt>
                <c:pt idx="43">
                  <c:v>470000</c:v>
                </c:pt>
                <c:pt idx="44">
                  <c:v>410000</c:v>
                </c:pt>
                <c:pt idx="45">
                  <c:v>550000</c:v>
                </c:pt>
                <c:pt idx="46">
                  <c:v>440000</c:v>
                </c:pt>
                <c:pt idx="47">
                  <c:v>490000</c:v>
                </c:pt>
                <c:pt idx="48">
                  <c:v>460000</c:v>
                </c:pt>
                <c:pt idx="49">
                  <c:v>520000</c:v>
                </c:pt>
                <c:pt idx="50">
                  <c:v>450000</c:v>
                </c:pt>
                <c:pt idx="51">
                  <c:v>510000</c:v>
                </c:pt>
                <c:pt idx="52">
                  <c:v>400000</c:v>
                </c:pt>
                <c:pt idx="53">
                  <c:v>540000</c:v>
                </c:pt>
                <c:pt idx="54">
                  <c:v>420000</c:v>
                </c:pt>
                <c:pt idx="55">
                  <c:v>500000</c:v>
                </c:pt>
                <c:pt idx="56">
                  <c:v>460000</c:v>
                </c:pt>
                <c:pt idx="57">
                  <c:v>550000</c:v>
                </c:pt>
                <c:pt idx="58">
                  <c:v>380000</c:v>
                </c:pt>
                <c:pt idx="59">
                  <c:v>470000</c:v>
                </c:pt>
                <c:pt idx="60">
                  <c:v>450000</c:v>
                </c:pt>
                <c:pt idx="61">
                  <c:v>510000</c:v>
                </c:pt>
                <c:pt idx="62">
                  <c:v>390000</c:v>
                </c:pt>
                <c:pt idx="63">
                  <c:v>490000</c:v>
                </c:pt>
                <c:pt idx="64">
                  <c:v>430000</c:v>
                </c:pt>
                <c:pt idx="65">
                  <c:v>540000</c:v>
                </c:pt>
                <c:pt idx="66">
                  <c:v>400000</c:v>
                </c:pt>
                <c:pt idx="67">
                  <c:v>500000</c:v>
                </c:pt>
                <c:pt idx="68">
                  <c:v>420000</c:v>
                </c:pt>
                <c:pt idx="69">
                  <c:v>540000</c:v>
                </c:pt>
                <c:pt idx="70">
                  <c:v>460000</c:v>
                </c:pt>
                <c:pt idx="71">
                  <c:v>470000</c:v>
                </c:pt>
                <c:pt idx="72">
                  <c:v>400000</c:v>
                </c:pt>
                <c:pt idx="73">
                  <c:v>520000</c:v>
                </c:pt>
                <c:pt idx="74">
                  <c:v>450000</c:v>
                </c:pt>
                <c:pt idx="75">
                  <c:v>510000</c:v>
                </c:pt>
                <c:pt idx="76">
                  <c:v>470000</c:v>
                </c:pt>
                <c:pt idx="77">
                  <c:v>570000</c:v>
                </c:pt>
                <c:pt idx="78">
                  <c:v>390000</c:v>
                </c:pt>
                <c:pt idx="79">
                  <c:v>450000</c:v>
                </c:pt>
                <c:pt idx="80">
                  <c:v>440000</c:v>
                </c:pt>
                <c:pt idx="81">
                  <c:v>530000</c:v>
                </c:pt>
                <c:pt idx="82">
                  <c:v>400000</c:v>
                </c:pt>
                <c:pt idx="83">
                  <c:v>490000</c:v>
                </c:pt>
                <c:pt idx="84">
                  <c:v>410000</c:v>
                </c:pt>
                <c:pt idx="85">
                  <c:v>570000</c:v>
                </c:pt>
                <c:pt idx="86">
                  <c:v>430000</c:v>
                </c:pt>
                <c:pt idx="87">
                  <c:v>470000</c:v>
                </c:pt>
                <c:pt idx="88">
                  <c:v>450000</c:v>
                </c:pt>
                <c:pt idx="89">
                  <c:v>560000</c:v>
                </c:pt>
                <c:pt idx="90">
                  <c:v>420000</c:v>
                </c:pt>
                <c:pt idx="91">
                  <c:v>490000</c:v>
                </c:pt>
                <c:pt idx="92">
                  <c:v>390000</c:v>
                </c:pt>
                <c:pt idx="93">
                  <c:v>520000</c:v>
                </c:pt>
                <c:pt idx="94">
                  <c:v>440000</c:v>
                </c:pt>
                <c:pt idx="95">
                  <c:v>500000</c:v>
                </c:pt>
                <c:pt idx="96">
                  <c:v>450000</c:v>
                </c:pt>
                <c:pt idx="97">
                  <c:v>550000</c:v>
                </c:pt>
                <c:pt idx="98">
                  <c:v>380000</c:v>
                </c:pt>
                <c:pt idx="99">
                  <c:v>460000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2-4412-B211-6E0A5D6F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30480"/>
        <c:axId val="1392636240"/>
      </c:scatterChart>
      <c:valAx>
        <c:axId val="1392630480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36240"/>
        <c:crossesAt val="200000"/>
        <c:crossBetween val="midCat"/>
      </c:valAx>
      <c:valAx>
        <c:axId val="1392636240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30480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 to Depict Distribution of Variables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to Depict Distribution of Variables</a:t>
          </a:r>
        </a:p>
      </cx:txPr>
    </cx:title>
    <cx:plotArea>
      <cx:plotAreaRegion>
        <cx:series layoutId="clusteredColumn" uniqueId="{E9CD65D7-4B92-40F9-ADAC-49D32B07A22B}">
          <cx:tx>
            <cx:txData>
              <cx:f>_xlchart.v1.1</cx:f>
              <cx:v>Income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units unit="hundredThousands">
          <cx:unitsLabel/>
        </cx:units>
        <cx:majorGridlines/>
        <cx:tickLabels/>
        <cx:numFmt formatCode="[$₹-en-IN] #,##0.00" sourceLinked="0"/>
      </cx:axis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Boxplot to depict the Distribution of Variables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to depict the Distribution of Variables</a:t>
          </a:r>
        </a:p>
      </cx:txPr>
    </cx:title>
    <cx:plotArea>
      <cx:plotAreaRegion>
        <cx:series layoutId="boxWhisker" uniqueId="{4FAC0614-620C-4F33-B666-307FBDB869DA}">
          <cx:tx>
            <cx:txData>
              <cx:f>_xlchart.v1.4</cx:f>
              <cx:v>HSC Percentage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0"/>
        <cx:majorGridlines/>
        <cx:tickLabels/>
        <cx:numFmt formatCode="General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66B03D14-69AC-4496-BEB6-8319C948978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54EC5A-4C3F-4E3D-B4C6-2B486CDD224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708EC0E-6FE5-4BB6-8CA8-C49A92D720E5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1</xdr:row>
      <xdr:rowOff>127000</xdr:rowOff>
    </xdr:from>
    <xdr:to>
      <xdr:col>18</xdr:col>
      <xdr:colOff>419099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8AD5F-36D6-6C05-35A6-5599502F1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168274</xdr:colOff>
      <xdr:row>1</xdr:row>
      <xdr:rowOff>44450</xdr:rowOff>
    </xdr:from>
    <xdr:to>
      <xdr:col>17</xdr:col>
      <xdr:colOff>596899</xdr:colOff>
      <xdr:row>16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BF6A58-E315-6C30-3B66-7E7871BEAB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4" y="228600"/>
              <a:ext cx="53054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158750</xdr:colOff>
      <xdr:row>17</xdr:row>
      <xdr:rowOff>127000</xdr:rowOff>
    </xdr:from>
    <xdr:to>
      <xdr:col>16</xdr:col>
      <xdr:colOff>463550</xdr:colOff>
      <xdr:row>32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5C0D46B-F923-4117-ACDC-0D962842FF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625475</xdr:colOff>
      <xdr:row>17</xdr:row>
      <xdr:rowOff>69850</xdr:rowOff>
    </xdr:from>
    <xdr:to>
      <xdr:col>11</xdr:col>
      <xdr:colOff>301625</xdr:colOff>
      <xdr:row>32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6AAB478-B63C-E126-FEFD-47F13A0E8E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4075" y="322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20</xdr:row>
      <xdr:rowOff>88900</xdr:rowOff>
    </xdr:from>
    <xdr:to>
      <xdr:col>14</xdr:col>
      <xdr:colOff>727075</xdr:colOff>
      <xdr:row>35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68406-3CCB-006C-7C68-538032923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04.887176273151" createdVersion="8" refreshedVersion="8" minRefreshableVersion="3" recordCount="100" xr:uid="{C0D80375-E60D-47BE-A1C9-480F2728FC95}">
  <cacheSource type="worksheet">
    <worksheetSource ref="A1:I101" sheet="Practical 1"/>
  </cacheSource>
  <cacheFields count="9">
    <cacheField name="Sr.no" numFmtId="0">
      <sharedItems containsSemiMixedTypes="0" containsString="0" containsNumber="1" containsInteger="1" minValue="1" maxValue="100"/>
    </cacheField>
    <cacheField name="Name" numFmtId="0">
      <sharedItems/>
    </cacheField>
    <cacheField name="HSC Percentage" numFmtId="0">
      <sharedItems containsSemiMixedTypes="0" containsString="0" containsNumber="1" containsInteger="1" minValue="75" maxValue="96"/>
    </cacheField>
    <cacheField name="City" numFmtId="0">
      <sharedItems count="4">
        <s v="Ahemdabad"/>
        <s v="Mumbai"/>
        <s v="Jaipur"/>
        <s v="Kolkata"/>
      </sharedItems>
    </cacheField>
    <cacheField name="State" numFmtId="0">
      <sharedItems count="4">
        <s v="Gujarat"/>
        <s v="Maharashtra"/>
        <s v="Rajasthan"/>
        <s v="West Bengal"/>
      </sharedItems>
    </cacheField>
    <cacheField name="Pincode" numFmtId="0">
      <sharedItems containsSemiMixedTypes="0" containsString="0" containsNumber="1" containsInteger="1" minValue="110001" maxValue="834005"/>
    </cacheField>
    <cacheField name="Sales" numFmtId="0">
      <sharedItems containsSemiMixedTypes="0" containsString="0" containsNumber="1" containsInteger="1" minValue="380000" maxValue="570000"/>
    </cacheField>
    <cacheField name="Gender" numFmtId="0">
      <sharedItems count="3">
        <s v="Male"/>
        <s v="Female"/>
        <s v="other"/>
      </sharedItems>
    </cacheField>
    <cacheField name="DOB" numFmtId="0">
      <sharedItems containsDate="1" containsMixedTypes="1" minDate="2003-01-01T00:00:00" maxDate="2003-12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jesh Kumar"/>
    <n v="85"/>
    <x v="0"/>
    <x v="0"/>
    <n v="110001"/>
    <n v="450000"/>
    <x v="0"/>
    <s v="15-04-2003"/>
  </r>
  <r>
    <n v="2"/>
    <s v="Pooja Sharma"/>
    <n v="92"/>
    <x v="1"/>
    <x v="1"/>
    <n v="400001"/>
    <n v="520000"/>
    <x v="1"/>
    <d v="2003-07-12T00:00:00"/>
  </r>
  <r>
    <n v="3"/>
    <s v="Vikram Patel"/>
    <n v="78"/>
    <x v="2"/>
    <x v="2"/>
    <n v="380001"/>
    <n v="410000"/>
    <x v="2"/>
    <s v="20-11-2003"/>
  </r>
  <r>
    <n v="4"/>
    <s v="Anjali Gupta"/>
    <n v="88"/>
    <x v="3"/>
    <x v="3"/>
    <n v="226001"/>
    <n v="480000"/>
    <x v="1"/>
    <s v="25-02-2003"/>
  </r>
  <r>
    <n v="5"/>
    <s v="Arjun Reddy"/>
    <n v="81"/>
    <x v="0"/>
    <x v="0"/>
    <n v="500001"/>
    <n v="430000"/>
    <x v="2"/>
    <d v="2003-06-10T00:00:00"/>
  </r>
  <r>
    <n v="6"/>
    <s v="Sneha Nair"/>
    <n v="95"/>
    <x v="1"/>
    <x v="1"/>
    <n v="695001"/>
    <n v="550000"/>
    <x v="1"/>
    <s v="30-09-2003"/>
  </r>
  <r>
    <n v="7"/>
    <s v="Manoj Das"/>
    <n v="79"/>
    <x v="2"/>
    <x v="2"/>
    <n v="751001"/>
    <n v="400000"/>
    <x v="0"/>
    <s v="18-03-2003"/>
  </r>
  <r>
    <n v="8"/>
    <s v="Neha Singh"/>
    <n v="90"/>
    <x v="1"/>
    <x v="1"/>
    <n v="800001"/>
    <n v="470000"/>
    <x v="1"/>
    <s v="15-08-2003"/>
  </r>
  <r>
    <n v="9"/>
    <s v="Karan Mehta"/>
    <n v="84"/>
    <x v="2"/>
    <x v="2"/>
    <n v="302001"/>
    <n v="460000"/>
    <x v="2"/>
    <d v="2003-05-05T00:00:00"/>
  </r>
  <r>
    <n v="10"/>
    <s v="Meera Iyer"/>
    <n v="93"/>
    <x v="3"/>
    <x v="3"/>
    <n v="560001"/>
    <n v="540000"/>
    <x v="1"/>
    <s v="22-12-2003"/>
  </r>
  <r>
    <n v="11"/>
    <s v="Ravi Choudhary"/>
    <n v="82"/>
    <x v="0"/>
    <x v="0"/>
    <n v="411001"/>
    <n v="420000"/>
    <x v="0"/>
    <s v="14-01-2003"/>
  </r>
  <r>
    <n v="12"/>
    <s v="Divya Reddy"/>
    <n v="89"/>
    <x v="1"/>
    <x v="1"/>
    <n v="530001"/>
    <n v="490000"/>
    <x v="1"/>
    <s v="22-03-2003"/>
  </r>
  <r>
    <n v="13"/>
    <s v="Amit Singh"/>
    <n v="77"/>
    <x v="2"/>
    <x v="2"/>
    <n v="700001"/>
    <n v="390000"/>
    <x v="0"/>
    <d v="2003-08-09T00:00:00"/>
  </r>
  <r>
    <n v="14"/>
    <s v="Deepika Sharma"/>
    <n v="94"/>
    <x v="3"/>
    <x v="3"/>
    <n v="160001"/>
    <n v="560000"/>
    <x v="1"/>
    <s v="17-11-2003"/>
  </r>
  <r>
    <n v="15"/>
    <s v="Harsh Vardhan"/>
    <n v="80"/>
    <x v="1"/>
    <x v="1"/>
    <n v="248001"/>
    <n v="440000"/>
    <x v="0"/>
    <d v="2003-07-05T00:00:00"/>
  </r>
  <r>
    <n v="16"/>
    <s v="Shruti Joshi"/>
    <n v="91"/>
    <x v="2"/>
    <x v="2"/>
    <n v="452001"/>
    <n v="510000"/>
    <x v="2"/>
    <d v="2003-02-08T00:00:00"/>
  </r>
  <r>
    <n v="17"/>
    <s v="Siddharth Roy"/>
    <n v="83"/>
    <x v="3"/>
    <x v="3"/>
    <n v="492001"/>
    <n v="470000"/>
    <x v="0"/>
    <s v="15-10-2003"/>
  </r>
  <r>
    <n v="18"/>
    <s v="Rekha Pillai"/>
    <n v="96"/>
    <x v="0"/>
    <x v="0"/>
    <n v="682001"/>
    <n v="570000"/>
    <x v="1"/>
    <s v="25-06-2003"/>
  </r>
  <r>
    <n v="19"/>
    <s v="Suresh Yadav"/>
    <n v="76"/>
    <x v="1"/>
    <x v="1"/>
    <n v="440001"/>
    <n v="380000"/>
    <x v="0"/>
    <s v="19-09-2003"/>
  </r>
  <r>
    <n v="20"/>
    <s v="Kavita Das"/>
    <n v="87"/>
    <x v="2"/>
    <x v="2"/>
    <n v="834001"/>
    <n v="450000"/>
    <x v="1"/>
    <d v="2003-04-05T00:00:00"/>
  </r>
  <r>
    <n v="21"/>
    <s v="Rohan Verma"/>
    <n v="82"/>
    <x v="1"/>
    <x v="1"/>
    <n v="110002"/>
    <n v="420000"/>
    <x v="0"/>
    <s v="22-04-2003"/>
  </r>
  <r>
    <n v="22"/>
    <s v="Swati Goyal"/>
    <n v="90"/>
    <x v="2"/>
    <x v="2"/>
    <n v="400002"/>
    <n v="480000"/>
    <x v="1"/>
    <s v="14-03-2003"/>
  </r>
  <r>
    <n v="23"/>
    <s v="Sahil Khan"/>
    <n v="75"/>
    <x v="3"/>
    <x v="3"/>
    <n v="380002"/>
    <n v="400000"/>
    <x v="0"/>
    <s v="19-01-2003"/>
  </r>
  <r>
    <n v="24"/>
    <s v="Priya Jain"/>
    <n v="88"/>
    <x v="0"/>
    <x v="0"/>
    <n v="226002"/>
    <n v="470000"/>
    <x v="2"/>
    <s v="29-05-2003"/>
  </r>
  <r>
    <n v="25"/>
    <s v="Abhishek Rao"/>
    <n v="79"/>
    <x v="1"/>
    <x v="1"/>
    <n v="500002"/>
    <n v="420000"/>
    <x v="0"/>
    <s v="21-08-2003"/>
  </r>
  <r>
    <n v="26"/>
    <s v="Lakshmi Menon"/>
    <n v="93"/>
    <x v="2"/>
    <x v="2"/>
    <n v="695002"/>
    <n v="530000"/>
    <x v="1"/>
    <d v="2003-07-02T00:00:00"/>
  </r>
  <r>
    <n v="27"/>
    <s v="Rajiv Sinha"/>
    <n v="77"/>
    <x v="3"/>
    <x v="3"/>
    <n v="751002"/>
    <n v="390000"/>
    <x v="0"/>
    <d v="2003-12-05T00:00:00"/>
  </r>
  <r>
    <n v="28"/>
    <s v="Anita Jha"/>
    <n v="85"/>
    <x v="0"/>
    <x v="0"/>
    <n v="800002"/>
    <n v="450000"/>
    <x v="2"/>
    <d v="2003-10-10T00:00:00"/>
  </r>
  <r>
    <n v="29"/>
    <s v="Kunal Singh"/>
    <n v="80"/>
    <x v="1"/>
    <x v="1"/>
    <n v="302002"/>
    <n v="440000"/>
    <x v="0"/>
    <d v="2003-11-11T00:00:00"/>
  </r>
  <r>
    <n v="30"/>
    <s v="Asha Mathew"/>
    <n v="94"/>
    <x v="2"/>
    <x v="2"/>
    <n v="560002"/>
    <n v="560000"/>
    <x v="1"/>
    <s v="15-09-2003"/>
  </r>
  <r>
    <n v="31"/>
    <s v="Nitin Kulkarni"/>
    <n v="86"/>
    <x v="3"/>
    <x v="3"/>
    <n v="411002"/>
    <n v="460000"/>
    <x v="0"/>
    <d v="2003-01-01T00:00:00"/>
  </r>
  <r>
    <n v="32"/>
    <s v="Meghna Reddy"/>
    <n v="89"/>
    <x v="0"/>
    <x v="0"/>
    <n v="530002"/>
    <n v="490000"/>
    <x v="1"/>
    <s v="16-06-2003"/>
  </r>
  <r>
    <n v="33"/>
    <s v="Rahul Roy"/>
    <n v="78"/>
    <x v="1"/>
    <x v="1"/>
    <n v="700002"/>
    <n v="400000"/>
    <x v="0"/>
    <d v="2003-08-06T00:00:00"/>
  </r>
  <r>
    <n v="34"/>
    <s v="Snehal Sharma"/>
    <n v="92"/>
    <x v="2"/>
    <x v="2"/>
    <n v="160002"/>
    <n v="520000"/>
    <x v="1"/>
    <s v="18-03-2003"/>
  </r>
  <r>
    <n v="35"/>
    <s v="Kartik Aryan"/>
    <n v="81"/>
    <x v="1"/>
    <x v="1"/>
    <n v="248002"/>
    <n v="430000"/>
    <x v="2"/>
    <s v="30-10-2003"/>
  </r>
  <r>
    <n v="36"/>
    <s v="Simran Kaur"/>
    <n v="90"/>
    <x v="2"/>
    <x v="2"/>
    <n v="452002"/>
    <n v="510000"/>
    <x v="1"/>
    <d v="2003-07-07T00:00:00"/>
  </r>
  <r>
    <n v="37"/>
    <s v="Vivek Gupta"/>
    <n v="85"/>
    <x v="3"/>
    <x v="3"/>
    <n v="492002"/>
    <n v="450000"/>
    <x v="0"/>
    <s v="25-09-2003"/>
  </r>
  <r>
    <n v="38"/>
    <s v="Meera Pillai"/>
    <n v="94"/>
    <x v="0"/>
    <x v="0"/>
    <n v="682002"/>
    <n v="560000"/>
    <x v="1"/>
    <d v="2003-11-03T00:00:00"/>
  </r>
  <r>
    <n v="39"/>
    <s v="Ajay Yadav"/>
    <n v="79"/>
    <x v="1"/>
    <x v="1"/>
    <n v="440002"/>
    <n v="400000"/>
    <x v="0"/>
    <s v="26-02-2003"/>
  </r>
  <r>
    <n v="40"/>
    <s v="Reena Das"/>
    <n v="86"/>
    <x v="2"/>
    <x v="2"/>
    <n v="834002"/>
    <n v="460000"/>
    <x v="1"/>
    <s v="22-05-2003"/>
  </r>
  <r>
    <n v="41"/>
    <s v="Aditya Kumar"/>
    <n v="87"/>
    <x v="3"/>
    <x v="3"/>
    <n v="110003"/>
    <n v="450000"/>
    <x v="0"/>
    <d v="2003-12-12T00:00:00"/>
  </r>
  <r>
    <n v="42"/>
    <s v="Priya Sharma"/>
    <n v="91"/>
    <x v="1"/>
    <x v="1"/>
    <n v="400003"/>
    <n v="500000"/>
    <x v="1"/>
    <s v="17-09-2003"/>
  </r>
  <r>
    <n v="43"/>
    <s v="Ramesh Patel"/>
    <n v="80"/>
    <x v="2"/>
    <x v="2"/>
    <n v="380003"/>
    <n v="430000"/>
    <x v="0"/>
    <s v="29-07-2003"/>
  </r>
  <r>
    <n v="44"/>
    <s v="Sonal Gupta"/>
    <n v="88"/>
    <x v="3"/>
    <x v="3"/>
    <n v="226003"/>
    <n v="470000"/>
    <x v="2"/>
    <d v="2003-10-09T00:00:00"/>
  </r>
  <r>
    <n v="45"/>
    <s v="Manish Reddy"/>
    <n v="78"/>
    <x v="0"/>
    <x v="0"/>
    <n v="500003"/>
    <n v="410000"/>
    <x v="0"/>
    <s v="13-06-2003"/>
  </r>
  <r>
    <n v="46"/>
    <s v="Ananya Menon"/>
    <n v="95"/>
    <x v="1"/>
    <x v="1"/>
    <n v="695003"/>
    <n v="550000"/>
    <x v="1"/>
    <s v="19-02-2003"/>
  </r>
  <r>
    <n v="47"/>
    <s v="Vinay Das"/>
    <n v="81"/>
    <x v="2"/>
    <x v="2"/>
    <n v="751003"/>
    <n v="440000"/>
    <x v="0"/>
    <s v="30-04-2003"/>
  </r>
  <r>
    <n v="48"/>
    <s v="Pooja Jha"/>
    <n v="89"/>
    <x v="1"/>
    <x v="1"/>
    <n v="800003"/>
    <n v="490000"/>
    <x v="1"/>
    <d v="2003-08-01T00:00:00"/>
  </r>
  <r>
    <n v="49"/>
    <s v="Keshav Mehta"/>
    <n v="84"/>
    <x v="2"/>
    <x v="2"/>
    <n v="302003"/>
    <n v="460000"/>
    <x v="0"/>
    <d v="2003-03-08T00:00:00"/>
  </r>
  <r>
    <n v="50"/>
    <s v="Nidhi Iyer"/>
    <n v="92"/>
    <x v="3"/>
    <x v="3"/>
    <n v="560003"/>
    <n v="520000"/>
    <x v="2"/>
    <s v="25-01-2003"/>
  </r>
  <r>
    <n v="51"/>
    <s v="Vikas Choudhary"/>
    <n v="83"/>
    <x v="0"/>
    <x v="0"/>
    <n v="411003"/>
    <n v="450000"/>
    <x v="0"/>
    <d v="2003-11-06T00:00:00"/>
  </r>
  <r>
    <n v="52"/>
    <s v="Sahana Reddy"/>
    <n v="90"/>
    <x v="1"/>
    <x v="1"/>
    <n v="530003"/>
    <n v="510000"/>
    <x v="1"/>
    <d v="2003-10-12T00:00:00"/>
  </r>
  <r>
    <n v="53"/>
    <s v="Arjun Singh"/>
    <n v="79"/>
    <x v="2"/>
    <x v="2"/>
    <n v="700003"/>
    <n v="400000"/>
    <x v="0"/>
    <s v="20-05-2003"/>
  </r>
  <r>
    <n v="54"/>
    <s v="Disha Sharma"/>
    <n v="93"/>
    <x v="3"/>
    <x v="3"/>
    <n v="160003"/>
    <n v="540000"/>
    <x v="1"/>
    <d v="2003-08-04T00:00:00"/>
  </r>
  <r>
    <n v="55"/>
    <s v="Hemant Vardhan"/>
    <n v="82"/>
    <x v="0"/>
    <x v="0"/>
    <n v="248003"/>
    <n v="420000"/>
    <x v="2"/>
    <s v="18-12-2003"/>
  </r>
  <r>
    <n v="56"/>
    <s v="Preeti Joshi"/>
    <n v="91"/>
    <x v="1"/>
    <x v="1"/>
    <n v="452003"/>
    <n v="500000"/>
    <x v="1"/>
    <s v="14-07-2003"/>
  </r>
  <r>
    <n v="57"/>
    <s v="Rohit Roy"/>
    <n v="84"/>
    <x v="2"/>
    <x v="2"/>
    <n v="492003"/>
    <n v="460000"/>
    <x v="0"/>
    <s v="17-02-2003"/>
  </r>
  <r>
    <n v="58"/>
    <s v="Aparna Pillai"/>
    <n v="95"/>
    <x v="3"/>
    <x v="3"/>
    <n v="682003"/>
    <n v="550000"/>
    <x v="1"/>
    <s v="23-04-2003"/>
  </r>
  <r>
    <n v="59"/>
    <s v="Nilesh Yadav"/>
    <n v="76"/>
    <x v="0"/>
    <x v="0"/>
    <n v="440003"/>
    <n v="380000"/>
    <x v="0"/>
    <d v="2003-06-02T00:00:00"/>
  </r>
  <r>
    <n v="60"/>
    <s v="Sarita Das"/>
    <n v="88"/>
    <x v="1"/>
    <x v="1"/>
    <n v="834003"/>
    <n v="470000"/>
    <x v="1"/>
    <d v="2003-09-10T00:00:00"/>
  </r>
  <r>
    <n v="61"/>
    <s v="Siddharth Verma"/>
    <n v="87"/>
    <x v="2"/>
    <x v="2"/>
    <n v="110004"/>
    <n v="450000"/>
    <x v="0"/>
    <s v="25-11-2003"/>
  </r>
  <r>
    <n v="62"/>
    <s v="Ritika Goyal"/>
    <n v="92"/>
    <x v="1"/>
    <x v="1"/>
    <n v="400004"/>
    <n v="510000"/>
    <x v="1"/>
    <s v="31-03-2003"/>
  </r>
  <r>
    <n v="63"/>
    <s v="Aniket Khan"/>
    <n v="77"/>
    <x v="2"/>
    <x v="2"/>
    <n v="380004"/>
    <n v="390000"/>
    <x v="0"/>
    <s v="22-08-2003"/>
  </r>
  <r>
    <n v="64"/>
    <s v="Nisha Jain"/>
    <n v="89"/>
    <x v="3"/>
    <x v="3"/>
    <n v="226004"/>
    <n v="490000"/>
    <x v="2"/>
    <d v="2003-05-12T00:00:00"/>
  </r>
  <r>
    <n v="65"/>
    <s v="Akash Rao"/>
    <n v="80"/>
    <x v="0"/>
    <x v="0"/>
    <n v="500004"/>
    <n v="430000"/>
    <x v="0"/>
    <s v="30-01-2003"/>
  </r>
  <r>
    <n v="66"/>
    <s v="Meghna Menon"/>
    <n v="94"/>
    <x v="1"/>
    <x v="1"/>
    <n v="695004"/>
    <n v="540000"/>
    <x v="1"/>
    <s v="24-06-2003"/>
  </r>
  <r>
    <n v="67"/>
    <s v="Sandeep Sinha"/>
    <n v="79"/>
    <x v="2"/>
    <x v="2"/>
    <n v="751004"/>
    <n v="400000"/>
    <x v="0"/>
    <d v="2003-10-03T00:00:00"/>
  </r>
  <r>
    <n v="68"/>
    <s v="Sneha Jha"/>
    <n v="91"/>
    <x v="3"/>
    <x v="3"/>
    <n v="800004"/>
    <n v="500000"/>
    <x v="1"/>
    <s v="14-09-2003"/>
  </r>
  <r>
    <n v="69"/>
    <s v="Ravi Singh"/>
    <n v="82"/>
    <x v="1"/>
    <x v="1"/>
    <n v="302004"/>
    <n v="420000"/>
    <x v="0"/>
    <d v="2003-02-05T00:00:00"/>
  </r>
  <r>
    <n v="70"/>
    <s v="Priya Mathew"/>
    <n v="93"/>
    <x v="2"/>
    <x v="2"/>
    <n v="560004"/>
    <n v="540000"/>
    <x v="1"/>
    <s v="27-12-2003"/>
  </r>
  <r>
    <n v="71"/>
    <s v="Kishore Kulkarni"/>
    <n v="86"/>
    <x v="3"/>
    <x v="3"/>
    <n v="411004"/>
    <n v="460000"/>
    <x v="0"/>
    <d v="2003-04-12T00:00:00"/>
  </r>
  <r>
    <n v="72"/>
    <s v="Shravya Reddy"/>
    <n v="88"/>
    <x v="0"/>
    <x v="0"/>
    <n v="530004"/>
    <n v="470000"/>
    <x v="2"/>
    <s v="30-08-2003"/>
  </r>
  <r>
    <n v="73"/>
    <s v="Rajat Roy"/>
    <n v="78"/>
    <x v="1"/>
    <x v="1"/>
    <n v="700004"/>
    <n v="400000"/>
    <x v="0"/>
    <d v="2003-03-07T00:00:00"/>
  </r>
  <r>
    <n v="74"/>
    <s v="Anjali Sharma"/>
    <n v="92"/>
    <x v="2"/>
    <x v="2"/>
    <n v="160004"/>
    <n v="520000"/>
    <x v="1"/>
    <d v="2003-07-10T00:00:00"/>
  </r>
  <r>
    <n v="75"/>
    <s v="Kunal Aryan"/>
    <n v="83"/>
    <x v="1"/>
    <x v="1"/>
    <n v="248004"/>
    <n v="450000"/>
    <x v="0"/>
    <s v="24-05-2003"/>
  </r>
  <r>
    <n v="76"/>
    <s v="Supriya Kaur"/>
    <n v="90"/>
    <x v="2"/>
    <x v="2"/>
    <n v="452004"/>
    <n v="510000"/>
    <x v="1"/>
    <d v="2003-02-02T00:00:00"/>
  </r>
  <r>
    <n v="77"/>
    <s v="Vivek Gupta"/>
    <n v="87"/>
    <x v="3"/>
    <x v="3"/>
    <n v="492004"/>
    <n v="470000"/>
    <x v="0"/>
    <s v="18-06-2003"/>
  </r>
  <r>
    <n v="78"/>
    <s v="Pooja Pillai"/>
    <n v="96"/>
    <x v="0"/>
    <x v="0"/>
    <n v="682004"/>
    <n v="570000"/>
    <x v="1"/>
    <d v="2003-04-08T00:00:00"/>
  </r>
  <r>
    <n v="79"/>
    <s v="Ramesh Yadav"/>
    <n v="77"/>
    <x v="1"/>
    <x v="1"/>
    <n v="440004"/>
    <n v="390000"/>
    <x v="0"/>
    <d v="2003-09-04T00:00:00"/>
  </r>
  <r>
    <n v="80"/>
    <s v="Aruna Das"/>
    <n v="85"/>
    <x v="2"/>
    <x v="2"/>
    <n v="834004"/>
    <n v="450000"/>
    <x v="1"/>
    <s v="19-01-2003"/>
  </r>
  <r>
    <n v="81"/>
    <s v="Nikhil Kumar"/>
    <n v="84"/>
    <x v="3"/>
    <x v="3"/>
    <n v="110005"/>
    <n v="440000"/>
    <x v="2"/>
    <s v="30-11-2003"/>
  </r>
  <r>
    <n v="82"/>
    <s v="Simran Sharma"/>
    <n v="93"/>
    <x v="0"/>
    <x v="0"/>
    <n v="400005"/>
    <n v="530000"/>
    <x v="1"/>
    <d v="2003-12-03T00:00:00"/>
  </r>
  <r>
    <n v="83"/>
    <s v="Sanjay Patel"/>
    <n v="79"/>
    <x v="1"/>
    <x v="1"/>
    <n v="380005"/>
    <n v="400000"/>
    <x v="0"/>
    <s v="16-03-2003"/>
  </r>
  <r>
    <n v="84"/>
    <s v="Ankita Gupta"/>
    <n v="89"/>
    <x v="2"/>
    <x v="2"/>
    <n v="226005"/>
    <n v="490000"/>
    <x v="1"/>
    <d v="2003-06-03T00:00:00"/>
  </r>
  <r>
    <n v="85"/>
    <s v="Rohan Reddy"/>
    <n v="78"/>
    <x v="3"/>
    <x v="3"/>
    <n v="500005"/>
    <n v="410000"/>
    <x v="0"/>
    <s v="26-05-2003"/>
  </r>
  <r>
    <n v="86"/>
    <s v="Asha Menon"/>
    <n v="96"/>
    <x v="0"/>
    <x v="0"/>
    <n v="695005"/>
    <n v="570000"/>
    <x v="1"/>
    <d v="2003-07-01T00:00:00"/>
  </r>
  <r>
    <n v="87"/>
    <s v="Raj Das"/>
    <n v="80"/>
    <x v="1"/>
    <x v="1"/>
    <n v="751005"/>
    <n v="430000"/>
    <x v="0"/>
    <s v="17-08-2003"/>
  </r>
  <r>
    <n v="88"/>
    <s v="Anjali Jha"/>
    <n v="88"/>
    <x v="2"/>
    <x v="2"/>
    <n v="800005"/>
    <n v="470000"/>
    <x v="1"/>
    <d v="2003-02-09T00:00:00"/>
  </r>
  <r>
    <n v="89"/>
    <s v="Prakash Mehta"/>
    <n v="83"/>
    <x v="1"/>
    <x v="1"/>
    <n v="302005"/>
    <n v="450000"/>
    <x v="2"/>
    <s v="28-09-2003"/>
  </r>
  <r>
    <n v="90"/>
    <s v="Naina Iyer"/>
    <n v="94"/>
    <x v="2"/>
    <x v="2"/>
    <n v="560005"/>
    <n v="560000"/>
    <x v="1"/>
    <d v="2003-12-11T00:00:00"/>
  </r>
  <r>
    <n v="91"/>
    <s v="Arvind Choudhary"/>
    <n v="81"/>
    <x v="3"/>
    <x v="3"/>
    <n v="411005"/>
    <n v="420000"/>
    <x v="0"/>
    <d v="2003-04-04T00:00:00"/>
  </r>
  <r>
    <n v="92"/>
    <s v="Shruti Reddy"/>
    <n v="89"/>
    <x v="0"/>
    <x v="0"/>
    <n v="530005"/>
    <n v="490000"/>
    <x v="1"/>
    <s v="21-11-2003"/>
  </r>
  <r>
    <n v="93"/>
    <s v="Suresh Singh"/>
    <n v="77"/>
    <x v="1"/>
    <x v="1"/>
    <n v="700005"/>
    <n v="390000"/>
    <x v="0"/>
    <s v="15-06-2003"/>
  </r>
  <r>
    <n v="94"/>
    <s v="Divya Sharma"/>
    <n v="92"/>
    <x v="2"/>
    <x v="2"/>
    <n v="160005"/>
    <n v="520000"/>
    <x v="1"/>
    <d v="2003-07-09T00:00:00"/>
  </r>
  <r>
    <n v="95"/>
    <s v="Rajat Vardhan"/>
    <n v="84"/>
    <x v="3"/>
    <x v="3"/>
    <n v="248005"/>
    <n v="440000"/>
    <x v="0"/>
    <s v="27-05-2003"/>
  </r>
  <r>
    <n v="96"/>
    <s v="Pooja Joshi"/>
    <n v="91"/>
    <x v="1"/>
    <x v="1"/>
    <n v="452005"/>
    <n v="500000"/>
    <x v="1"/>
    <s v="28-08-2003"/>
  </r>
  <r>
    <n v="97"/>
    <s v="Rohan Roy"/>
    <n v="85"/>
    <x v="2"/>
    <x v="2"/>
    <n v="492005"/>
    <n v="450000"/>
    <x v="2"/>
    <s v="13-03-2003"/>
  </r>
  <r>
    <n v="98"/>
    <s v="Ankita Pillai"/>
    <n v="95"/>
    <x v="3"/>
    <x v="3"/>
    <n v="682005"/>
    <n v="550000"/>
    <x v="1"/>
    <d v="2003-10-02T00:00:00"/>
  </r>
  <r>
    <n v="99"/>
    <s v="Neeraj Yadav"/>
    <n v="76"/>
    <x v="0"/>
    <x v="0"/>
    <n v="440005"/>
    <n v="380000"/>
    <x v="0"/>
    <s v="21-02-2003"/>
  </r>
  <r>
    <n v="100"/>
    <s v="Sweta Das"/>
    <n v="87"/>
    <x v="1"/>
    <x v="1"/>
    <n v="834005"/>
    <n v="460000"/>
    <x v="2"/>
    <s v="15-04-2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4685D-9DC1-4E81-B5CD-E9A2E362CA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9"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AA983-1EB2-4DE9-BFBE-513231DE7D51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:F17" firstHeaderRow="1" firstDataRow="2" firstDataCol="1" rowPageCount="1" colPageCount="1"/>
  <pivotFields count="9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Sales" fld="6" baseField="0" baseItem="0"/>
  </dataFields>
  <chartFormats count="5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opLeftCell="D1" zoomScale="82" workbookViewId="0">
      <selection activeCell="L11" sqref="L11"/>
    </sheetView>
  </sheetViews>
  <sheetFormatPr defaultRowHeight="14.5" x14ac:dyDescent="0.35"/>
  <cols>
    <col min="1" max="1" width="5.1796875" bestFit="1" customWidth="1"/>
    <col min="2" max="2" width="16" bestFit="1" customWidth="1"/>
    <col min="3" max="3" width="13.81640625" bestFit="1" customWidth="1"/>
    <col min="4" max="4" width="11" bestFit="1" customWidth="1"/>
    <col min="5" max="5" width="11.6328125" bestFit="1" customWidth="1"/>
    <col min="6" max="6" width="7.36328125" bestFit="1" customWidth="1"/>
    <col min="7" max="8" width="7" bestFit="1" customWidth="1"/>
    <col min="9" max="9" width="10.453125" bestFit="1" customWidth="1"/>
    <col min="11" max="11" width="11.6328125" bestFit="1" customWidth="1"/>
    <col min="12" max="12" width="14.08984375" bestFit="1" customWidth="1"/>
    <col min="13" max="13" width="13.08984375" bestFit="1" customWidth="1"/>
    <col min="14" max="14" width="11" bestFit="1" customWidth="1"/>
    <col min="15" max="15" width="11.6328125" bestFit="1" customWidth="1"/>
    <col min="16" max="16" width="9.1796875" customWidth="1"/>
    <col min="17" max="17" width="10.26953125" bestFit="1" customWidth="1"/>
    <col min="18" max="18" width="11" bestFit="1" customWidth="1"/>
    <col min="19" max="19" width="10.08984375" bestFit="1" customWidth="1"/>
    <col min="20" max="20" width="10.26953125" bestFit="1" customWidth="1"/>
  </cols>
  <sheetData>
    <row r="1" spans="1:19" x14ac:dyDescent="0.35">
      <c r="A1" t="s">
        <v>174</v>
      </c>
      <c r="B1" t="s">
        <v>173</v>
      </c>
      <c r="C1" t="s">
        <v>172</v>
      </c>
      <c r="D1" t="s">
        <v>171</v>
      </c>
      <c r="E1" t="s">
        <v>170</v>
      </c>
      <c r="F1" t="s">
        <v>169</v>
      </c>
      <c r="G1" t="s">
        <v>187</v>
      </c>
      <c r="H1" t="s">
        <v>167</v>
      </c>
      <c r="I1" t="s">
        <v>166</v>
      </c>
      <c r="K1" s="34" t="s">
        <v>195</v>
      </c>
      <c r="L1" s="34"/>
      <c r="M1" s="34"/>
      <c r="N1" s="14"/>
      <c r="O1" s="14"/>
      <c r="P1" s="14"/>
      <c r="Q1" s="14"/>
      <c r="R1" s="14"/>
      <c r="S1" s="14"/>
    </row>
    <row r="2" spans="1:19" x14ac:dyDescent="0.35">
      <c r="A2">
        <v>1</v>
      </c>
      <c r="B2" t="s">
        <v>165</v>
      </c>
      <c r="C2">
        <v>85</v>
      </c>
      <c r="D2" t="s">
        <v>8</v>
      </c>
      <c r="E2" t="s">
        <v>7</v>
      </c>
      <c r="F2">
        <v>110001</v>
      </c>
      <c r="G2">
        <v>450000</v>
      </c>
      <c r="H2" t="s">
        <v>6</v>
      </c>
      <c r="I2" t="s">
        <v>0</v>
      </c>
      <c r="K2" s="15"/>
      <c r="L2" s="16" t="s">
        <v>174</v>
      </c>
      <c r="M2" s="15">
        <v>67</v>
      </c>
    </row>
    <row r="3" spans="1:19" x14ac:dyDescent="0.35">
      <c r="A3">
        <v>2</v>
      </c>
      <c r="B3" t="s">
        <v>164</v>
      </c>
      <c r="C3">
        <v>92</v>
      </c>
      <c r="D3" t="s">
        <v>3</v>
      </c>
      <c r="E3" t="s">
        <v>2</v>
      </c>
      <c r="F3">
        <v>400001</v>
      </c>
      <c r="G3">
        <v>520000</v>
      </c>
      <c r="H3" t="s">
        <v>10</v>
      </c>
      <c r="I3" s="1">
        <v>37814</v>
      </c>
      <c r="K3" s="15">
        <v>2</v>
      </c>
      <c r="L3" s="16" t="s">
        <v>173</v>
      </c>
      <c r="M3" s="15" t="str">
        <f>VLOOKUP($M$2,$A$1:$I$101,K3,TRUE)</f>
        <v>Sandeep Sinha</v>
      </c>
      <c r="N3" s="14"/>
      <c r="O3" s="14"/>
      <c r="P3" s="14"/>
      <c r="Q3" s="14"/>
      <c r="R3" s="14"/>
      <c r="S3" s="14"/>
    </row>
    <row r="4" spans="1:19" x14ac:dyDescent="0.35">
      <c r="A4">
        <v>3</v>
      </c>
      <c r="B4" t="s">
        <v>163</v>
      </c>
      <c r="C4">
        <v>78</v>
      </c>
      <c r="D4" t="s">
        <v>16</v>
      </c>
      <c r="E4" t="s">
        <v>15</v>
      </c>
      <c r="F4">
        <v>380001</v>
      </c>
      <c r="G4">
        <v>410000</v>
      </c>
      <c r="H4" t="s">
        <v>1</v>
      </c>
      <c r="I4" t="s">
        <v>162</v>
      </c>
      <c r="K4" s="15">
        <v>3</v>
      </c>
      <c r="L4" s="16" t="s">
        <v>172</v>
      </c>
      <c r="M4" s="15">
        <f t="shared" ref="M4:M10" si="0">VLOOKUP($M$2,$A$1:$I$101,K4,TRUE)</f>
        <v>79</v>
      </c>
      <c r="S4" s="1"/>
    </row>
    <row r="5" spans="1:19" x14ac:dyDescent="0.35">
      <c r="A5">
        <v>4</v>
      </c>
      <c r="B5" t="s">
        <v>161</v>
      </c>
      <c r="C5">
        <v>88</v>
      </c>
      <c r="D5" t="s">
        <v>12</v>
      </c>
      <c r="E5" t="s">
        <v>11</v>
      </c>
      <c r="F5">
        <v>226001</v>
      </c>
      <c r="G5">
        <v>480000</v>
      </c>
      <c r="H5" t="s">
        <v>10</v>
      </c>
      <c r="I5" t="s">
        <v>160</v>
      </c>
      <c r="K5" s="15">
        <v>4</v>
      </c>
      <c r="L5" s="16" t="s">
        <v>171</v>
      </c>
      <c r="M5" s="15" t="str">
        <f t="shared" si="0"/>
        <v>Jaipur</v>
      </c>
    </row>
    <row r="6" spans="1:19" x14ac:dyDescent="0.35">
      <c r="A6">
        <v>5</v>
      </c>
      <c r="B6" t="s">
        <v>159</v>
      </c>
      <c r="C6">
        <v>81</v>
      </c>
      <c r="D6" t="s">
        <v>8</v>
      </c>
      <c r="E6" t="s">
        <v>7</v>
      </c>
      <c r="F6">
        <v>500001</v>
      </c>
      <c r="G6">
        <v>430000</v>
      </c>
      <c r="H6" t="s">
        <v>1</v>
      </c>
      <c r="I6" s="1">
        <v>37782</v>
      </c>
      <c r="K6" s="15">
        <v>5</v>
      </c>
      <c r="L6" s="16" t="s">
        <v>170</v>
      </c>
      <c r="M6" s="15" t="str">
        <f t="shared" si="0"/>
        <v>Rajasthan</v>
      </c>
      <c r="S6" s="1"/>
    </row>
    <row r="7" spans="1:19" x14ac:dyDescent="0.35">
      <c r="A7">
        <v>6</v>
      </c>
      <c r="B7" t="s">
        <v>158</v>
      </c>
      <c r="C7">
        <v>95</v>
      </c>
      <c r="D7" t="s">
        <v>3</v>
      </c>
      <c r="E7" t="s">
        <v>2</v>
      </c>
      <c r="F7">
        <v>695001</v>
      </c>
      <c r="G7">
        <v>550000</v>
      </c>
      <c r="H7" t="s">
        <v>10</v>
      </c>
      <c r="I7" t="s">
        <v>157</v>
      </c>
      <c r="K7" s="15">
        <v>6</v>
      </c>
      <c r="L7" s="16" t="s">
        <v>169</v>
      </c>
      <c r="M7" s="15">
        <f t="shared" si="0"/>
        <v>751004</v>
      </c>
    </row>
    <row r="8" spans="1:19" x14ac:dyDescent="0.35">
      <c r="A8">
        <v>7</v>
      </c>
      <c r="B8" t="s">
        <v>156</v>
      </c>
      <c r="C8">
        <v>79</v>
      </c>
      <c r="D8" t="s">
        <v>16</v>
      </c>
      <c r="E8" t="s">
        <v>15</v>
      </c>
      <c r="F8">
        <v>751001</v>
      </c>
      <c r="G8">
        <v>400000</v>
      </c>
      <c r="H8" t="s">
        <v>6</v>
      </c>
      <c r="I8" t="s">
        <v>114</v>
      </c>
      <c r="K8" s="15">
        <v>7</v>
      </c>
      <c r="L8" s="16" t="s">
        <v>187</v>
      </c>
      <c r="M8" s="15">
        <f t="shared" si="0"/>
        <v>400000</v>
      </c>
    </row>
    <row r="9" spans="1:19" x14ac:dyDescent="0.35">
      <c r="A9">
        <v>8</v>
      </c>
      <c r="B9" t="s">
        <v>155</v>
      </c>
      <c r="C9">
        <v>90</v>
      </c>
      <c r="D9" t="s">
        <v>3</v>
      </c>
      <c r="E9" t="s">
        <v>2</v>
      </c>
      <c r="F9">
        <v>800001</v>
      </c>
      <c r="G9">
        <v>470000</v>
      </c>
      <c r="H9" t="s">
        <v>10</v>
      </c>
      <c r="I9" t="s">
        <v>154</v>
      </c>
      <c r="K9" s="15">
        <v>8</v>
      </c>
      <c r="L9" s="16" t="s">
        <v>167</v>
      </c>
      <c r="M9" s="15" t="str">
        <f t="shared" si="0"/>
        <v>Male</v>
      </c>
    </row>
    <row r="10" spans="1:19" x14ac:dyDescent="0.35">
      <c r="A10">
        <v>9</v>
      </c>
      <c r="B10" t="s">
        <v>153</v>
      </c>
      <c r="C10">
        <v>84</v>
      </c>
      <c r="D10" t="s">
        <v>16</v>
      </c>
      <c r="E10" t="s">
        <v>15</v>
      </c>
      <c r="F10">
        <v>302001</v>
      </c>
      <c r="G10">
        <v>460000</v>
      </c>
      <c r="H10" t="s">
        <v>1</v>
      </c>
      <c r="I10" s="1">
        <v>37746</v>
      </c>
      <c r="K10" s="15">
        <v>9</v>
      </c>
      <c r="L10" s="16" t="s">
        <v>166</v>
      </c>
      <c r="M10" s="15">
        <f t="shared" si="0"/>
        <v>37897</v>
      </c>
    </row>
    <row r="11" spans="1:19" x14ac:dyDescent="0.35">
      <c r="A11">
        <v>10</v>
      </c>
      <c r="B11" t="s">
        <v>152</v>
      </c>
      <c r="C11">
        <v>93</v>
      </c>
      <c r="D11" t="s">
        <v>12</v>
      </c>
      <c r="E11" t="s">
        <v>11</v>
      </c>
      <c r="F11">
        <v>560001</v>
      </c>
      <c r="G11">
        <v>540000</v>
      </c>
      <c r="H11" t="s">
        <v>10</v>
      </c>
      <c r="I11" t="s">
        <v>151</v>
      </c>
    </row>
    <row r="12" spans="1:19" x14ac:dyDescent="0.35">
      <c r="A12">
        <v>11</v>
      </c>
      <c r="B12" t="s">
        <v>150</v>
      </c>
      <c r="C12">
        <v>82</v>
      </c>
      <c r="D12" t="s">
        <v>8</v>
      </c>
      <c r="E12" t="s">
        <v>7</v>
      </c>
      <c r="F12">
        <v>411001</v>
      </c>
      <c r="G12">
        <v>420000</v>
      </c>
      <c r="H12" t="s">
        <v>6</v>
      </c>
      <c r="I12" t="s">
        <v>149</v>
      </c>
      <c r="K12" s="34" t="s">
        <v>175</v>
      </c>
      <c r="L12" s="34"/>
      <c r="M12" s="35"/>
      <c r="N12" s="34"/>
      <c r="O12" s="34"/>
    </row>
    <row r="13" spans="1:19" x14ac:dyDescent="0.35">
      <c r="A13">
        <v>12</v>
      </c>
      <c r="B13" t="s">
        <v>148</v>
      </c>
      <c r="C13">
        <v>89</v>
      </c>
      <c r="D13" t="s">
        <v>3</v>
      </c>
      <c r="E13" t="s">
        <v>2</v>
      </c>
      <c r="F13">
        <v>530001</v>
      </c>
      <c r="G13">
        <v>490000</v>
      </c>
      <c r="H13" t="s">
        <v>10</v>
      </c>
      <c r="I13" t="s">
        <v>147</v>
      </c>
      <c r="K13" s="8" t="s">
        <v>170</v>
      </c>
      <c r="L13" s="9" t="s">
        <v>176</v>
      </c>
      <c r="M13" s="8"/>
      <c r="N13" s="10" t="s">
        <v>171</v>
      </c>
      <c r="O13" s="8" t="s">
        <v>176</v>
      </c>
    </row>
    <row r="14" spans="1:19" x14ac:dyDescent="0.35">
      <c r="A14">
        <v>13</v>
      </c>
      <c r="B14" t="s">
        <v>146</v>
      </c>
      <c r="C14">
        <v>77</v>
      </c>
      <c r="D14" t="s">
        <v>16</v>
      </c>
      <c r="E14" t="s">
        <v>15</v>
      </c>
      <c r="F14">
        <v>700001</v>
      </c>
      <c r="G14">
        <v>390000</v>
      </c>
      <c r="H14" t="s">
        <v>6</v>
      </c>
      <c r="I14" s="1">
        <v>37842</v>
      </c>
      <c r="K14" s="2" t="s">
        <v>2</v>
      </c>
      <c r="L14" s="3">
        <f>COUNTIF(E:E,K14)</f>
        <v>30</v>
      </c>
      <c r="M14" s="5"/>
      <c r="N14" s="4" t="s">
        <v>8</v>
      </c>
      <c r="O14" s="2">
        <f>COUNTIF(D:D,N14)</f>
        <v>19</v>
      </c>
    </row>
    <row r="15" spans="1:19" x14ac:dyDescent="0.35">
      <c r="A15">
        <v>14</v>
      </c>
      <c r="B15" t="s">
        <v>145</v>
      </c>
      <c r="C15">
        <v>94</v>
      </c>
      <c r="D15" t="s">
        <v>12</v>
      </c>
      <c r="E15" t="s">
        <v>11</v>
      </c>
      <c r="F15">
        <v>160001</v>
      </c>
      <c r="G15">
        <v>560000</v>
      </c>
      <c r="H15" t="s">
        <v>10</v>
      </c>
      <c r="I15" t="s">
        <v>144</v>
      </c>
      <c r="K15" s="2" t="s">
        <v>15</v>
      </c>
      <c r="L15" s="3">
        <f>COUNTIF(E:E,K15)</f>
        <v>29</v>
      </c>
      <c r="M15" s="5"/>
      <c r="N15" s="4" t="s">
        <v>3</v>
      </c>
      <c r="O15" s="2">
        <f>COUNTIF(D:D,N15)</f>
        <v>30</v>
      </c>
    </row>
    <row r="16" spans="1:19" x14ac:dyDescent="0.35">
      <c r="A16">
        <v>15</v>
      </c>
      <c r="B16" t="s">
        <v>143</v>
      </c>
      <c r="C16">
        <v>80</v>
      </c>
      <c r="D16" t="s">
        <v>3</v>
      </c>
      <c r="E16" t="s">
        <v>2</v>
      </c>
      <c r="F16">
        <v>248001</v>
      </c>
      <c r="G16">
        <v>440000</v>
      </c>
      <c r="H16" t="s">
        <v>6</v>
      </c>
      <c r="I16" s="1">
        <v>37807</v>
      </c>
      <c r="K16" s="2" t="s">
        <v>7</v>
      </c>
      <c r="L16" s="3">
        <f>COUNTIF(E:E,K16)</f>
        <v>19</v>
      </c>
      <c r="M16" s="5"/>
      <c r="N16" s="4" t="s">
        <v>16</v>
      </c>
      <c r="O16" s="2">
        <f>COUNTIF(D:D,N16)</f>
        <v>29</v>
      </c>
    </row>
    <row r="17" spans="1:20" x14ac:dyDescent="0.35">
      <c r="A17">
        <v>16</v>
      </c>
      <c r="B17" t="s">
        <v>142</v>
      </c>
      <c r="C17">
        <v>91</v>
      </c>
      <c r="D17" t="s">
        <v>16</v>
      </c>
      <c r="E17" t="s">
        <v>15</v>
      </c>
      <c r="F17">
        <v>452001</v>
      </c>
      <c r="G17">
        <v>510000</v>
      </c>
      <c r="H17" t="s">
        <v>1</v>
      </c>
      <c r="I17" s="1">
        <v>37660</v>
      </c>
      <c r="K17" s="2" t="s">
        <v>11</v>
      </c>
      <c r="L17" s="3">
        <f>COUNTIF(E:E,K17)</f>
        <v>22</v>
      </c>
      <c r="M17" s="6"/>
      <c r="N17" s="4" t="s">
        <v>12</v>
      </c>
      <c r="O17" s="2">
        <f>COUNTIF(D:D,N17)</f>
        <v>22</v>
      </c>
    </row>
    <row r="18" spans="1:20" x14ac:dyDescent="0.35">
      <c r="A18">
        <v>17</v>
      </c>
      <c r="B18" t="s">
        <v>141</v>
      </c>
      <c r="C18">
        <v>83</v>
      </c>
      <c r="D18" t="s">
        <v>12</v>
      </c>
      <c r="E18" t="s">
        <v>11</v>
      </c>
      <c r="F18">
        <v>492001</v>
      </c>
      <c r="G18">
        <v>470000</v>
      </c>
      <c r="H18" t="s">
        <v>6</v>
      </c>
      <c r="I18" t="s">
        <v>140</v>
      </c>
      <c r="K18" s="2" t="s">
        <v>180</v>
      </c>
      <c r="L18" s="2">
        <f>SUM(L14:L17)</f>
        <v>100</v>
      </c>
      <c r="M18" s="2"/>
      <c r="N18" s="2" t="s">
        <v>180</v>
      </c>
      <c r="O18" s="2">
        <f>SUM(O14:O17)</f>
        <v>100</v>
      </c>
    </row>
    <row r="19" spans="1:20" x14ac:dyDescent="0.35">
      <c r="A19">
        <v>18</v>
      </c>
      <c r="B19" t="s">
        <v>139</v>
      </c>
      <c r="C19">
        <v>96</v>
      </c>
      <c r="D19" t="s">
        <v>8</v>
      </c>
      <c r="E19" t="s">
        <v>7</v>
      </c>
      <c r="F19">
        <v>682001</v>
      </c>
      <c r="G19">
        <v>570000</v>
      </c>
      <c r="H19" t="s">
        <v>10</v>
      </c>
      <c r="I19" t="s">
        <v>138</v>
      </c>
    </row>
    <row r="20" spans="1:20" x14ac:dyDescent="0.35">
      <c r="A20">
        <v>19</v>
      </c>
      <c r="B20" t="s">
        <v>137</v>
      </c>
      <c r="C20">
        <v>76</v>
      </c>
      <c r="D20" t="s">
        <v>3</v>
      </c>
      <c r="E20" t="s">
        <v>2</v>
      </c>
      <c r="F20">
        <v>440001</v>
      </c>
      <c r="G20">
        <v>380000</v>
      </c>
      <c r="H20" t="s">
        <v>6</v>
      </c>
      <c r="I20" t="s">
        <v>136</v>
      </c>
      <c r="K20" s="36" t="s">
        <v>179</v>
      </c>
      <c r="L20" s="36"/>
      <c r="M20" s="36"/>
      <c r="O20" s="36" t="s">
        <v>181</v>
      </c>
      <c r="P20" s="36"/>
      <c r="Q20" s="36"/>
      <c r="R20" s="36" t="s">
        <v>182</v>
      </c>
      <c r="S20" s="36"/>
      <c r="T20" s="36"/>
    </row>
    <row r="21" spans="1:20" x14ac:dyDescent="0.35">
      <c r="A21">
        <v>20</v>
      </c>
      <c r="B21" t="s">
        <v>135</v>
      </c>
      <c r="C21">
        <v>87</v>
      </c>
      <c r="D21" t="s">
        <v>16</v>
      </c>
      <c r="E21" t="s">
        <v>15</v>
      </c>
      <c r="F21">
        <v>834001</v>
      </c>
      <c r="G21">
        <v>450000</v>
      </c>
      <c r="H21" t="s">
        <v>10</v>
      </c>
      <c r="I21" s="1">
        <v>37716</v>
      </c>
      <c r="K21" s="8" t="s">
        <v>167</v>
      </c>
      <c r="L21" s="8" t="s">
        <v>176</v>
      </c>
      <c r="M21" s="8" t="s">
        <v>178</v>
      </c>
      <c r="O21" s="8" t="s">
        <v>170</v>
      </c>
      <c r="P21" s="8" t="s">
        <v>176</v>
      </c>
      <c r="Q21" s="8" t="s">
        <v>178</v>
      </c>
      <c r="R21" s="8" t="s">
        <v>171</v>
      </c>
      <c r="S21" s="8" t="s">
        <v>176</v>
      </c>
      <c r="T21" s="8" t="s">
        <v>178</v>
      </c>
    </row>
    <row r="22" spans="1:20" x14ac:dyDescent="0.35">
      <c r="A22">
        <v>21</v>
      </c>
      <c r="B22" t="s">
        <v>134</v>
      </c>
      <c r="C22">
        <v>82</v>
      </c>
      <c r="D22" t="s">
        <v>3</v>
      </c>
      <c r="E22" t="s">
        <v>2</v>
      </c>
      <c r="F22">
        <v>110002</v>
      </c>
      <c r="G22">
        <v>420000</v>
      </c>
      <c r="H22" t="s">
        <v>6</v>
      </c>
      <c r="I22" t="s">
        <v>133</v>
      </c>
      <c r="K22" s="2" t="s">
        <v>6</v>
      </c>
      <c r="L22" s="2">
        <f>COUNTIF(H:H,K22)</f>
        <v>42</v>
      </c>
      <c r="M22" s="7">
        <f>L22/$L$25</f>
        <v>0.42</v>
      </c>
      <c r="O22" s="2" t="s">
        <v>7</v>
      </c>
      <c r="P22" s="2">
        <f>COUNTIF(E:E,O22)</f>
        <v>19</v>
      </c>
      <c r="Q22" s="7">
        <f>P22/$L$25</f>
        <v>0.19</v>
      </c>
      <c r="R22" s="2" t="s">
        <v>8</v>
      </c>
      <c r="S22" s="2">
        <f>COUNTIF(D:D,R22)</f>
        <v>19</v>
      </c>
      <c r="T22" s="7">
        <f>S22/$L$25</f>
        <v>0.19</v>
      </c>
    </row>
    <row r="23" spans="1:20" x14ac:dyDescent="0.35">
      <c r="A23">
        <v>22</v>
      </c>
      <c r="B23" t="s">
        <v>132</v>
      </c>
      <c r="C23">
        <v>90</v>
      </c>
      <c r="D23" t="s">
        <v>16</v>
      </c>
      <c r="E23" t="s">
        <v>15</v>
      </c>
      <c r="F23">
        <v>400002</v>
      </c>
      <c r="G23">
        <v>480000</v>
      </c>
      <c r="H23" t="s">
        <v>10</v>
      </c>
      <c r="I23" t="s">
        <v>131</v>
      </c>
      <c r="K23" s="2" t="s">
        <v>10</v>
      </c>
      <c r="L23" s="2">
        <f>COUNTIF(H:H,K23)</f>
        <v>42</v>
      </c>
      <c r="M23" s="7">
        <f>L23/$L$25</f>
        <v>0.42</v>
      </c>
      <c r="O23" s="2" t="s">
        <v>2</v>
      </c>
      <c r="P23" s="2">
        <f>COUNTIF(E:E,O23)</f>
        <v>30</v>
      </c>
      <c r="Q23" s="7">
        <f>P23/$L$25</f>
        <v>0.3</v>
      </c>
      <c r="R23" s="2" t="s">
        <v>3</v>
      </c>
      <c r="S23" s="2">
        <f>COUNTIF(D:D,R23)</f>
        <v>30</v>
      </c>
      <c r="T23" s="7">
        <f>S23/$L$25</f>
        <v>0.3</v>
      </c>
    </row>
    <row r="24" spans="1:20" x14ac:dyDescent="0.35">
      <c r="A24">
        <v>23</v>
      </c>
      <c r="B24" t="s">
        <v>130</v>
      </c>
      <c r="C24">
        <v>75</v>
      </c>
      <c r="D24" t="s">
        <v>12</v>
      </c>
      <c r="E24" t="s">
        <v>11</v>
      </c>
      <c r="F24">
        <v>380002</v>
      </c>
      <c r="G24">
        <v>400000</v>
      </c>
      <c r="H24" t="s">
        <v>6</v>
      </c>
      <c r="I24" t="s">
        <v>43</v>
      </c>
      <c r="K24" s="2" t="s">
        <v>177</v>
      </c>
      <c r="L24" s="2">
        <f>COUNTIF(H:H,K24)</f>
        <v>16</v>
      </c>
      <c r="M24" s="7">
        <f>L24/$L$25</f>
        <v>0.16</v>
      </c>
      <c r="O24" s="2" t="s">
        <v>15</v>
      </c>
      <c r="P24" s="2">
        <f>COUNTIF(E:E,O24)</f>
        <v>29</v>
      </c>
      <c r="Q24" s="7">
        <f>P24/$L$25</f>
        <v>0.28999999999999998</v>
      </c>
      <c r="R24" s="2" t="s">
        <v>16</v>
      </c>
      <c r="S24" s="2">
        <f>COUNTIF(D:D,R24)</f>
        <v>29</v>
      </c>
      <c r="T24" s="7">
        <f>S24/$L$25</f>
        <v>0.28999999999999998</v>
      </c>
    </row>
    <row r="25" spans="1:20" x14ac:dyDescent="0.35">
      <c r="A25">
        <v>24</v>
      </c>
      <c r="B25" t="s">
        <v>129</v>
      </c>
      <c r="C25">
        <v>88</v>
      </c>
      <c r="D25" t="s">
        <v>8</v>
      </c>
      <c r="E25" t="s">
        <v>7</v>
      </c>
      <c r="F25">
        <v>226002</v>
      </c>
      <c r="G25">
        <v>470000</v>
      </c>
      <c r="H25" t="s">
        <v>1</v>
      </c>
      <c r="I25" t="s">
        <v>128</v>
      </c>
      <c r="K25" s="8" t="s">
        <v>180</v>
      </c>
      <c r="L25" s="8">
        <f>SUM(L22:L24)</f>
        <v>100</v>
      </c>
      <c r="M25" s="11">
        <f>SUM(M22:M24)</f>
        <v>1</v>
      </c>
      <c r="O25" s="2" t="s">
        <v>11</v>
      </c>
      <c r="P25" s="2">
        <f>COUNTIF(E:E,O25)</f>
        <v>22</v>
      </c>
      <c r="Q25" s="7">
        <f>P25/$L$25</f>
        <v>0.22</v>
      </c>
      <c r="R25" s="2" t="s">
        <v>12</v>
      </c>
      <c r="S25" s="2">
        <f>COUNTIF(D:D,R25)</f>
        <v>22</v>
      </c>
      <c r="T25" s="7">
        <f>S25/$L$25</f>
        <v>0.22</v>
      </c>
    </row>
    <row r="26" spans="1:20" x14ac:dyDescent="0.35">
      <c r="A26">
        <v>25</v>
      </c>
      <c r="B26" t="s">
        <v>127</v>
      </c>
      <c r="C26">
        <v>79</v>
      </c>
      <c r="D26" t="s">
        <v>3</v>
      </c>
      <c r="E26" t="s">
        <v>2</v>
      </c>
      <c r="F26">
        <v>500002</v>
      </c>
      <c r="G26">
        <v>420000</v>
      </c>
      <c r="H26" t="s">
        <v>6</v>
      </c>
      <c r="I26" t="s">
        <v>126</v>
      </c>
      <c r="O26" s="8" t="s">
        <v>180</v>
      </c>
      <c r="P26" s="8">
        <f>SUM(P22:P25)</f>
        <v>100</v>
      </c>
      <c r="Q26" s="11">
        <f>SUM(Q22:Q25)</f>
        <v>1</v>
      </c>
      <c r="R26" s="8" t="s">
        <v>180</v>
      </c>
      <c r="S26" s="8">
        <f>SUM(S22:S25)</f>
        <v>100</v>
      </c>
      <c r="T26" s="11">
        <f>SUM(T22:T25)</f>
        <v>1</v>
      </c>
    </row>
    <row r="27" spans="1:20" x14ac:dyDescent="0.35">
      <c r="A27">
        <v>26</v>
      </c>
      <c r="B27" t="s">
        <v>125</v>
      </c>
      <c r="C27">
        <v>93</v>
      </c>
      <c r="D27" t="s">
        <v>16</v>
      </c>
      <c r="E27" t="s">
        <v>15</v>
      </c>
      <c r="F27">
        <v>695002</v>
      </c>
      <c r="G27">
        <v>530000</v>
      </c>
      <c r="H27" t="s">
        <v>10</v>
      </c>
      <c r="I27" s="1">
        <v>37804</v>
      </c>
    </row>
    <row r="28" spans="1:20" x14ac:dyDescent="0.35">
      <c r="A28">
        <v>27</v>
      </c>
      <c r="B28" t="s">
        <v>124</v>
      </c>
      <c r="C28">
        <v>77</v>
      </c>
      <c r="D28" t="s">
        <v>12</v>
      </c>
      <c r="E28" t="s">
        <v>11</v>
      </c>
      <c r="F28">
        <v>751002</v>
      </c>
      <c r="G28">
        <v>390000</v>
      </c>
      <c r="H28" t="s">
        <v>6</v>
      </c>
      <c r="I28" s="1">
        <v>37960</v>
      </c>
    </row>
    <row r="29" spans="1:20" x14ac:dyDescent="0.35">
      <c r="A29">
        <v>28</v>
      </c>
      <c r="B29" t="s">
        <v>123</v>
      </c>
      <c r="C29">
        <v>85</v>
      </c>
      <c r="D29" t="s">
        <v>8</v>
      </c>
      <c r="E29" t="s">
        <v>7</v>
      </c>
      <c r="F29">
        <v>800002</v>
      </c>
      <c r="G29">
        <v>450000</v>
      </c>
      <c r="H29" t="s">
        <v>1</v>
      </c>
      <c r="I29" s="1">
        <v>37904</v>
      </c>
    </row>
    <row r="30" spans="1:20" x14ac:dyDescent="0.35">
      <c r="A30">
        <v>29</v>
      </c>
      <c r="B30" t="s">
        <v>122</v>
      </c>
      <c r="C30">
        <v>80</v>
      </c>
      <c r="D30" t="s">
        <v>3</v>
      </c>
      <c r="E30" t="s">
        <v>2</v>
      </c>
      <c r="F30">
        <v>302002</v>
      </c>
      <c r="G30">
        <v>440000</v>
      </c>
      <c r="H30" t="s">
        <v>6</v>
      </c>
      <c r="I30" s="1">
        <v>37936</v>
      </c>
    </row>
    <row r="31" spans="1:20" x14ac:dyDescent="0.35">
      <c r="A31">
        <v>30</v>
      </c>
      <c r="B31" t="s">
        <v>121</v>
      </c>
      <c r="C31">
        <v>94</v>
      </c>
      <c r="D31" t="s">
        <v>16</v>
      </c>
      <c r="E31" t="s">
        <v>15</v>
      </c>
      <c r="F31">
        <v>560002</v>
      </c>
      <c r="G31">
        <v>560000</v>
      </c>
      <c r="H31" t="s">
        <v>10</v>
      </c>
      <c r="I31" t="s">
        <v>120</v>
      </c>
    </row>
    <row r="32" spans="1:20" x14ac:dyDescent="0.35">
      <c r="A32">
        <v>31</v>
      </c>
      <c r="B32" t="s">
        <v>119</v>
      </c>
      <c r="C32">
        <v>86</v>
      </c>
      <c r="D32" t="s">
        <v>12</v>
      </c>
      <c r="E32" t="s">
        <v>11</v>
      </c>
      <c r="F32">
        <v>411002</v>
      </c>
      <c r="G32">
        <v>460000</v>
      </c>
      <c r="H32" t="s">
        <v>6</v>
      </c>
      <c r="I32" s="1">
        <v>37622</v>
      </c>
    </row>
    <row r="33" spans="1:9" x14ac:dyDescent="0.35">
      <c r="A33">
        <v>32</v>
      </c>
      <c r="B33" t="s">
        <v>118</v>
      </c>
      <c r="C33">
        <v>89</v>
      </c>
      <c r="D33" t="s">
        <v>8</v>
      </c>
      <c r="E33" t="s">
        <v>7</v>
      </c>
      <c r="F33">
        <v>530002</v>
      </c>
      <c r="G33">
        <v>490000</v>
      </c>
      <c r="H33" t="s">
        <v>10</v>
      </c>
      <c r="I33" t="s">
        <v>117</v>
      </c>
    </row>
    <row r="34" spans="1:9" x14ac:dyDescent="0.35">
      <c r="A34">
        <v>33</v>
      </c>
      <c r="B34" t="s">
        <v>116</v>
      </c>
      <c r="C34">
        <v>78</v>
      </c>
      <c r="D34" t="s">
        <v>3</v>
      </c>
      <c r="E34" t="s">
        <v>2</v>
      </c>
      <c r="F34">
        <v>700002</v>
      </c>
      <c r="G34">
        <v>400000</v>
      </c>
      <c r="H34" t="s">
        <v>6</v>
      </c>
      <c r="I34" s="1">
        <v>37839</v>
      </c>
    </row>
    <row r="35" spans="1:9" x14ac:dyDescent="0.35">
      <c r="A35">
        <v>34</v>
      </c>
      <c r="B35" t="s">
        <v>115</v>
      </c>
      <c r="C35">
        <v>92</v>
      </c>
      <c r="D35" t="s">
        <v>16</v>
      </c>
      <c r="E35" t="s">
        <v>15</v>
      </c>
      <c r="F35">
        <v>160002</v>
      </c>
      <c r="G35">
        <v>520000</v>
      </c>
      <c r="H35" t="s">
        <v>10</v>
      </c>
      <c r="I35" t="s">
        <v>114</v>
      </c>
    </row>
    <row r="36" spans="1:9" x14ac:dyDescent="0.35">
      <c r="A36">
        <v>35</v>
      </c>
      <c r="B36" t="s">
        <v>113</v>
      </c>
      <c r="C36">
        <v>81</v>
      </c>
      <c r="D36" t="s">
        <v>3</v>
      </c>
      <c r="E36" t="s">
        <v>2</v>
      </c>
      <c r="F36">
        <v>248002</v>
      </c>
      <c r="G36">
        <v>430000</v>
      </c>
      <c r="H36" t="s">
        <v>1</v>
      </c>
      <c r="I36" t="s">
        <v>112</v>
      </c>
    </row>
    <row r="37" spans="1:9" x14ac:dyDescent="0.35">
      <c r="A37">
        <v>36</v>
      </c>
      <c r="B37" t="s">
        <v>111</v>
      </c>
      <c r="C37">
        <v>90</v>
      </c>
      <c r="D37" t="s">
        <v>16</v>
      </c>
      <c r="E37" t="s">
        <v>15</v>
      </c>
      <c r="F37">
        <v>452002</v>
      </c>
      <c r="G37">
        <v>510000</v>
      </c>
      <c r="H37" t="s">
        <v>10</v>
      </c>
      <c r="I37" s="1">
        <v>37809</v>
      </c>
    </row>
    <row r="38" spans="1:9" x14ac:dyDescent="0.35">
      <c r="A38">
        <v>37</v>
      </c>
      <c r="B38" t="s">
        <v>48</v>
      </c>
      <c r="C38">
        <v>85</v>
      </c>
      <c r="D38" t="s">
        <v>12</v>
      </c>
      <c r="E38" t="s">
        <v>11</v>
      </c>
      <c r="F38">
        <v>492002</v>
      </c>
      <c r="G38">
        <v>450000</v>
      </c>
      <c r="H38" t="s">
        <v>6</v>
      </c>
      <c r="I38" t="s">
        <v>110</v>
      </c>
    </row>
    <row r="39" spans="1:9" x14ac:dyDescent="0.35">
      <c r="A39">
        <v>38</v>
      </c>
      <c r="B39" t="s">
        <v>109</v>
      </c>
      <c r="C39">
        <v>94</v>
      </c>
      <c r="D39" t="s">
        <v>8</v>
      </c>
      <c r="E39" t="s">
        <v>7</v>
      </c>
      <c r="F39">
        <v>682002</v>
      </c>
      <c r="G39">
        <v>560000</v>
      </c>
      <c r="H39" t="s">
        <v>10</v>
      </c>
      <c r="I39" s="1">
        <v>37928</v>
      </c>
    </row>
    <row r="40" spans="1:9" x14ac:dyDescent="0.35">
      <c r="A40">
        <v>39</v>
      </c>
      <c r="B40" t="s">
        <v>108</v>
      </c>
      <c r="C40">
        <v>79</v>
      </c>
      <c r="D40" t="s">
        <v>3</v>
      </c>
      <c r="E40" t="s">
        <v>2</v>
      </c>
      <c r="F40">
        <v>440002</v>
      </c>
      <c r="G40">
        <v>400000</v>
      </c>
      <c r="H40" t="s">
        <v>6</v>
      </c>
      <c r="I40" t="s">
        <v>107</v>
      </c>
    </row>
    <row r="41" spans="1:9" x14ac:dyDescent="0.35">
      <c r="A41">
        <v>40</v>
      </c>
      <c r="B41" t="s">
        <v>106</v>
      </c>
      <c r="C41">
        <v>86</v>
      </c>
      <c r="D41" t="s">
        <v>16</v>
      </c>
      <c r="E41" t="s">
        <v>15</v>
      </c>
      <c r="F41">
        <v>834002</v>
      </c>
      <c r="G41">
        <v>460000</v>
      </c>
      <c r="H41" t="s">
        <v>10</v>
      </c>
      <c r="I41" t="s">
        <v>105</v>
      </c>
    </row>
    <row r="42" spans="1:9" x14ac:dyDescent="0.35">
      <c r="A42">
        <v>41</v>
      </c>
      <c r="B42" t="s">
        <v>104</v>
      </c>
      <c r="C42">
        <v>87</v>
      </c>
      <c r="D42" t="s">
        <v>12</v>
      </c>
      <c r="E42" t="s">
        <v>11</v>
      </c>
      <c r="F42">
        <v>110003</v>
      </c>
      <c r="G42">
        <v>450000</v>
      </c>
      <c r="H42" t="s">
        <v>6</v>
      </c>
      <c r="I42" s="1">
        <v>37967</v>
      </c>
    </row>
    <row r="43" spans="1:9" x14ac:dyDescent="0.35">
      <c r="A43">
        <v>42</v>
      </c>
      <c r="B43" t="s">
        <v>103</v>
      </c>
      <c r="C43">
        <v>91</v>
      </c>
      <c r="D43" t="s">
        <v>3</v>
      </c>
      <c r="E43" t="s">
        <v>2</v>
      </c>
      <c r="F43">
        <v>400003</v>
      </c>
      <c r="G43">
        <v>500000</v>
      </c>
      <c r="H43" t="s">
        <v>10</v>
      </c>
      <c r="I43" t="s">
        <v>102</v>
      </c>
    </row>
    <row r="44" spans="1:9" x14ac:dyDescent="0.35">
      <c r="A44">
        <v>43</v>
      </c>
      <c r="B44" t="s">
        <v>101</v>
      </c>
      <c r="C44">
        <v>80</v>
      </c>
      <c r="D44" t="s">
        <v>16</v>
      </c>
      <c r="E44" t="s">
        <v>15</v>
      </c>
      <c r="F44">
        <v>380003</v>
      </c>
      <c r="G44">
        <v>430000</v>
      </c>
      <c r="H44" t="s">
        <v>6</v>
      </c>
      <c r="I44" t="s">
        <v>100</v>
      </c>
    </row>
    <row r="45" spans="1:9" x14ac:dyDescent="0.35">
      <c r="A45">
        <v>44</v>
      </c>
      <c r="B45" t="s">
        <v>99</v>
      </c>
      <c r="C45">
        <v>88</v>
      </c>
      <c r="D45" t="s">
        <v>12</v>
      </c>
      <c r="E45" t="s">
        <v>11</v>
      </c>
      <c r="F45">
        <v>226003</v>
      </c>
      <c r="G45">
        <v>470000</v>
      </c>
      <c r="H45" t="s">
        <v>1</v>
      </c>
      <c r="I45" s="1">
        <v>37903</v>
      </c>
    </row>
    <row r="46" spans="1:9" x14ac:dyDescent="0.35">
      <c r="A46">
        <v>45</v>
      </c>
      <c r="B46" t="s">
        <v>98</v>
      </c>
      <c r="C46">
        <v>78</v>
      </c>
      <c r="D46" t="s">
        <v>8</v>
      </c>
      <c r="E46" t="s">
        <v>7</v>
      </c>
      <c r="F46">
        <v>500003</v>
      </c>
      <c r="G46">
        <v>410000</v>
      </c>
      <c r="H46" t="s">
        <v>6</v>
      </c>
      <c r="I46" t="s">
        <v>97</v>
      </c>
    </row>
    <row r="47" spans="1:9" x14ac:dyDescent="0.35">
      <c r="A47">
        <v>46</v>
      </c>
      <c r="B47" t="s">
        <v>96</v>
      </c>
      <c r="C47">
        <v>95</v>
      </c>
      <c r="D47" t="s">
        <v>3</v>
      </c>
      <c r="E47" t="s">
        <v>2</v>
      </c>
      <c r="F47">
        <v>695003</v>
      </c>
      <c r="G47">
        <v>550000</v>
      </c>
      <c r="H47" t="s">
        <v>10</v>
      </c>
      <c r="I47" t="s">
        <v>95</v>
      </c>
    </row>
    <row r="48" spans="1:9" x14ac:dyDescent="0.35">
      <c r="A48">
        <v>47</v>
      </c>
      <c r="B48" t="s">
        <v>94</v>
      </c>
      <c r="C48">
        <v>81</v>
      </c>
      <c r="D48" t="s">
        <v>16</v>
      </c>
      <c r="E48" t="s">
        <v>15</v>
      </c>
      <c r="F48">
        <v>751003</v>
      </c>
      <c r="G48">
        <v>440000</v>
      </c>
      <c r="H48" t="s">
        <v>6</v>
      </c>
      <c r="I48" t="s">
        <v>93</v>
      </c>
    </row>
    <row r="49" spans="1:9" x14ac:dyDescent="0.35">
      <c r="A49">
        <v>48</v>
      </c>
      <c r="B49" t="s">
        <v>92</v>
      </c>
      <c r="C49">
        <v>89</v>
      </c>
      <c r="D49" t="s">
        <v>3</v>
      </c>
      <c r="E49" t="s">
        <v>2</v>
      </c>
      <c r="F49">
        <v>800003</v>
      </c>
      <c r="G49">
        <v>490000</v>
      </c>
      <c r="H49" t="s">
        <v>10</v>
      </c>
      <c r="I49" s="1">
        <v>37834</v>
      </c>
    </row>
    <row r="50" spans="1:9" x14ac:dyDescent="0.35">
      <c r="A50">
        <v>49</v>
      </c>
      <c r="B50" t="s">
        <v>91</v>
      </c>
      <c r="C50">
        <v>84</v>
      </c>
      <c r="D50" t="s">
        <v>16</v>
      </c>
      <c r="E50" t="s">
        <v>15</v>
      </c>
      <c r="F50">
        <v>302003</v>
      </c>
      <c r="G50">
        <v>460000</v>
      </c>
      <c r="H50" t="s">
        <v>6</v>
      </c>
      <c r="I50" s="1">
        <v>37688</v>
      </c>
    </row>
    <row r="51" spans="1:9" x14ac:dyDescent="0.35">
      <c r="A51">
        <v>50</v>
      </c>
      <c r="B51" t="s">
        <v>90</v>
      </c>
      <c r="C51">
        <v>92</v>
      </c>
      <c r="D51" t="s">
        <v>12</v>
      </c>
      <c r="E51" t="s">
        <v>11</v>
      </c>
      <c r="F51">
        <v>560003</v>
      </c>
      <c r="G51">
        <v>520000</v>
      </c>
      <c r="H51" t="s">
        <v>1</v>
      </c>
      <c r="I51" t="s">
        <v>89</v>
      </c>
    </row>
    <row r="52" spans="1:9" x14ac:dyDescent="0.35">
      <c r="A52">
        <v>51</v>
      </c>
      <c r="B52" t="s">
        <v>88</v>
      </c>
      <c r="C52">
        <v>83</v>
      </c>
      <c r="D52" t="s">
        <v>8</v>
      </c>
      <c r="E52" t="s">
        <v>7</v>
      </c>
      <c r="F52">
        <v>411003</v>
      </c>
      <c r="G52">
        <v>450000</v>
      </c>
      <c r="H52" t="s">
        <v>6</v>
      </c>
      <c r="I52" s="1">
        <v>37931</v>
      </c>
    </row>
    <row r="53" spans="1:9" x14ac:dyDescent="0.35">
      <c r="A53">
        <v>52</v>
      </c>
      <c r="B53" t="s">
        <v>87</v>
      </c>
      <c r="C53">
        <v>90</v>
      </c>
      <c r="D53" t="s">
        <v>3</v>
      </c>
      <c r="E53" t="s">
        <v>2</v>
      </c>
      <c r="F53">
        <v>530003</v>
      </c>
      <c r="G53">
        <v>510000</v>
      </c>
      <c r="H53" t="s">
        <v>10</v>
      </c>
      <c r="I53" s="1">
        <v>37906</v>
      </c>
    </row>
    <row r="54" spans="1:9" x14ac:dyDescent="0.35">
      <c r="A54">
        <v>53</v>
      </c>
      <c r="B54" t="s">
        <v>86</v>
      </c>
      <c r="C54">
        <v>79</v>
      </c>
      <c r="D54" t="s">
        <v>16</v>
      </c>
      <c r="E54" t="s">
        <v>15</v>
      </c>
      <c r="F54">
        <v>700003</v>
      </c>
      <c r="G54">
        <v>400000</v>
      </c>
      <c r="H54" t="s">
        <v>6</v>
      </c>
      <c r="I54" t="s">
        <v>85</v>
      </c>
    </row>
    <row r="55" spans="1:9" x14ac:dyDescent="0.35">
      <c r="A55">
        <v>54</v>
      </c>
      <c r="B55" t="s">
        <v>84</v>
      </c>
      <c r="C55">
        <v>93</v>
      </c>
      <c r="D55" t="s">
        <v>12</v>
      </c>
      <c r="E55" t="s">
        <v>11</v>
      </c>
      <c r="F55">
        <v>160003</v>
      </c>
      <c r="G55">
        <v>540000</v>
      </c>
      <c r="H55" t="s">
        <v>10</v>
      </c>
      <c r="I55" s="1">
        <v>37837</v>
      </c>
    </row>
    <row r="56" spans="1:9" x14ac:dyDescent="0.35">
      <c r="A56">
        <v>55</v>
      </c>
      <c r="B56" t="s">
        <v>83</v>
      </c>
      <c r="C56">
        <v>82</v>
      </c>
      <c r="D56" t="s">
        <v>8</v>
      </c>
      <c r="E56" t="s">
        <v>7</v>
      </c>
      <c r="F56">
        <v>248003</v>
      </c>
      <c r="G56">
        <v>420000</v>
      </c>
      <c r="H56" t="s">
        <v>1</v>
      </c>
      <c r="I56" t="s">
        <v>82</v>
      </c>
    </row>
    <row r="57" spans="1:9" x14ac:dyDescent="0.35">
      <c r="A57">
        <v>56</v>
      </c>
      <c r="B57" t="s">
        <v>81</v>
      </c>
      <c r="C57">
        <v>91</v>
      </c>
      <c r="D57" t="s">
        <v>3</v>
      </c>
      <c r="E57" t="s">
        <v>2</v>
      </c>
      <c r="F57">
        <v>452003</v>
      </c>
      <c r="G57">
        <v>500000</v>
      </c>
      <c r="H57" t="s">
        <v>10</v>
      </c>
      <c r="I57" t="s">
        <v>80</v>
      </c>
    </row>
    <row r="58" spans="1:9" x14ac:dyDescent="0.35">
      <c r="A58">
        <v>57</v>
      </c>
      <c r="B58" t="s">
        <v>79</v>
      </c>
      <c r="C58">
        <v>84</v>
      </c>
      <c r="D58" t="s">
        <v>16</v>
      </c>
      <c r="E58" t="s">
        <v>15</v>
      </c>
      <c r="F58">
        <v>492003</v>
      </c>
      <c r="G58">
        <v>460000</v>
      </c>
      <c r="H58" t="s">
        <v>6</v>
      </c>
      <c r="I58" t="s">
        <v>78</v>
      </c>
    </row>
    <row r="59" spans="1:9" x14ac:dyDescent="0.35">
      <c r="A59">
        <v>58</v>
      </c>
      <c r="B59" t="s">
        <v>77</v>
      </c>
      <c r="C59">
        <v>95</v>
      </c>
      <c r="D59" t="s">
        <v>12</v>
      </c>
      <c r="E59" t="s">
        <v>11</v>
      </c>
      <c r="F59">
        <v>682003</v>
      </c>
      <c r="G59">
        <v>550000</v>
      </c>
      <c r="H59" t="s">
        <v>10</v>
      </c>
      <c r="I59" t="s">
        <v>76</v>
      </c>
    </row>
    <row r="60" spans="1:9" x14ac:dyDescent="0.35">
      <c r="A60">
        <v>59</v>
      </c>
      <c r="B60" t="s">
        <v>75</v>
      </c>
      <c r="C60">
        <v>76</v>
      </c>
      <c r="D60" t="s">
        <v>8</v>
      </c>
      <c r="E60" t="s">
        <v>7</v>
      </c>
      <c r="F60">
        <v>440003</v>
      </c>
      <c r="G60">
        <v>380000</v>
      </c>
      <c r="H60" t="s">
        <v>6</v>
      </c>
      <c r="I60" s="1">
        <v>37774</v>
      </c>
    </row>
    <row r="61" spans="1:9" x14ac:dyDescent="0.35">
      <c r="A61">
        <v>60</v>
      </c>
      <c r="B61" t="s">
        <v>74</v>
      </c>
      <c r="C61">
        <v>88</v>
      </c>
      <c r="D61" t="s">
        <v>3</v>
      </c>
      <c r="E61" t="s">
        <v>2</v>
      </c>
      <c r="F61">
        <v>834003</v>
      </c>
      <c r="G61">
        <v>470000</v>
      </c>
      <c r="H61" t="s">
        <v>10</v>
      </c>
      <c r="I61" s="1">
        <v>37874</v>
      </c>
    </row>
    <row r="62" spans="1:9" x14ac:dyDescent="0.35">
      <c r="A62">
        <v>61</v>
      </c>
      <c r="B62" t="s">
        <v>73</v>
      </c>
      <c r="C62">
        <v>87</v>
      </c>
      <c r="D62" t="s">
        <v>16</v>
      </c>
      <c r="E62" t="s">
        <v>15</v>
      </c>
      <c r="F62">
        <v>110004</v>
      </c>
      <c r="G62">
        <v>450000</v>
      </c>
      <c r="H62" t="s">
        <v>6</v>
      </c>
      <c r="I62" t="s">
        <v>72</v>
      </c>
    </row>
    <row r="63" spans="1:9" x14ac:dyDescent="0.35">
      <c r="A63">
        <v>62</v>
      </c>
      <c r="B63" t="s">
        <v>71</v>
      </c>
      <c r="C63">
        <v>92</v>
      </c>
      <c r="D63" t="s">
        <v>3</v>
      </c>
      <c r="E63" t="s">
        <v>2</v>
      </c>
      <c r="F63">
        <v>400004</v>
      </c>
      <c r="G63">
        <v>510000</v>
      </c>
      <c r="H63" t="s">
        <v>10</v>
      </c>
      <c r="I63" t="s">
        <v>70</v>
      </c>
    </row>
    <row r="64" spans="1:9" x14ac:dyDescent="0.35">
      <c r="A64">
        <v>63</v>
      </c>
      <c r="B64" t="s">
        <v>69</v>
      </c>
      <c r="C64">
        <v>77</v>
      </c>
      <c r="D64" t="s">
        <v>16</v>
      </c>
      <c r="E64" t="s">
        <v>15</v>
      </c>
      <c r="F64">
        <v>380004</v>
      </c>
      <c r="G64">
        <v>390000</v>
      </c>
      <c r="H64" t="s">
        <v>6</v>
      </c>
      <c r="I64" t="s">
        <v>68</v>
      </c>
    </row>
    <row r="65" spans="1:9" x14ac:dyDescent="0.35">
      <c r="A65">
        <v>64</v>
      </c>
      <c r="B65" t="s">
        <v>67</v>
      </c>
      <c r="C65">
        <v>89</v>
      </c>
      <c r="D65" t="s">
        <v>12</v>
      </c>
      <c r="E65" t="s">
        <v>11</v>
      </c>
      <c r="F65">
        <v>226004</v>
      </c>
      <c r="G65">
        <v>490000</v>
      </c>
      <c r="H65" t="s">
        <v>1</v>
      </c>
      <c r="I65" s="1">
        <v>37753</v>
      </c>
    </row>
    <row r="66" spans="1:9" x14ac:dyDescent="0.35">
      <c r="A66">
        <v>65</v>
      </c>
      <c r="B66" t="s">
        <v>66</v>
      </c>
      <c r="C66">
        <v>80</v>
      </c>
      <c r="D66" t="s">
        <v>8</v>
      </c>
      <c r="E66" t="s">
        <v>7</v>
      </c>
      <c r="F66">
        <v>500004</v>
      </c>
      <c r="G66">
        <v>430000</v>
      </c>
      <c r="H66" t="s">
        <v>6</v>
      </c>
      <c r="I66" t="s">
        <v>65</v>
      </c>
    </row>
    <row r="67" spans="1:9" x14ac:dyDescent="0.35">
      <c r="A67">
        <v>66</v>
      </c>
      <c r="B67" t="s">
        <v>64</v>
      </c>
      <c r="C67">
        <v>94</v>
      </c>
      <c r="D67" t="s">
        <v>3</v>
      </c>
      <c r="E67" t="s">
        <v>2</v>
      </c>
      <c r="F67">
        <v>695004</v>
      </c>
      <c r="G67">
        <v>540000</v>
      </c>
      <c r="H67" t="s">
        <v>10</v>
      </c>
      <c r="I67" t="s">
        <v>63</v>
      </c>
    </row>
    <row r="68" spans="1:9" x14ac:dyDescent="0.35">
      <c r="A68">
        <v>67</v>
      </c>
      <c r="B68" t="s">
        <v>62</v>
      </c>
      <c r="C68">
        <v>79</v>
      </c>
      <c r="D68" t="s">
        <v>16</v>
      </c>
      <c r="E68" t="s">
        <v>15</v>
      </c>
      <c r="F68">
        <v>751004</v>
      </c>
      <c r="G68">
        <v>400000</v>
      </c>
      <c r="H68" t="s">
        <v>6</v>
      </c>
      <c r="I68" s="1">
        <v>37897</v>
      </c>
    </row>
    <row r="69" spans="1:9" x14ac:dyDescent="0.35">
      <c r="A69">
        <v>68</v>
      </c>
      <c r="B69" t="s">
        <v>61</v>
      </c>
      <c r="C69">
        <v>91</v>
      </c>
      <c r="D69" t="s">
        <v>12</v>
      </c>
      <c r="E69" t="s">
        <v>11</v>
      </c>
      <c r="F69">
        <v>800004</v>
      </c>
      <c r="G69">
        <v>500000</v>
      </c>
      <c r="H69" t="s">
        <v>10</v>
      </c>
      <c r="I69" t="s">
        <v>60</v>
      </c>
    </row>
    <row r="70" spans="1:9" x14ac:dyDescent="0.35">
      <c r="A70">
        <v>69</v>
      </c>
      <c r="B70" t="s">
        <v>59</v>
      </c>
      <c r="C70">
        <v>82</v>
      </c>
      <c r="D70" t="s">
        <v>3</v>
      </c>
      <c r="E70" t="s">
        <v>2</v>
      </c>
      <c r="F70">
        <v>302004</v>
      </c>
      <c r="G70">
        <v>420000</v>
      </c>
      <c r="H70" t="s">
        <v>6</v>
      </c>
      <c r="I70" s="1">
        <v>37657</v>
      </c>
    </row>
    <row r="71" spans="1:9" x14ac:dyDescent="0.35">
      <c r="A71">
        <v>70</v>
      </c>
      <c r="B71" t="s">
        <v>58</v>
      </c>
      <c r="C71">
        <v>93</v>
      </c>
      <c r="D71" t="s">
        <v>16</v>
      </c>
      <c r="E71" t="s">
        <v>15</v>
      </c>
      <c r="F71">
        <v>560004</v>
      </c>
      <c r="G71">
        <v>540000</v>
      </c>
      <c r="H71" t="s">
        <v>10</v>
      </c>
      <c r="I71" t="s">
        <v>57</v>
      </c>
    </row>
    <row r="72" spans="1:9" x14ac:dyDescent="0.35">
      <c r="A72">
        <v>71</v>
      </c>
      <c r="B72" t="s">
        <v>56</v>
      </c>
      <c r="C72">
        <v>86</v>
      </c>
      <c r="D72" t="s">
        <v>12</v>
      </c>
      <c r="E72" t="s">
        <v>11</v>
      </c>
      <c r="F72">
        <v>411004</v>
      </c>
      <c r="G72">
        <v>460000</v>
      </c>
      <c r="H72" t="s">
        <v>6</v>
      </c>
      <c r="I72" s="1">
        <v>37723</v>
      </c>
    </row>
    <row r="73" spans="1:9" x14ac:dyDescent="0.35">
      <c r="A73">
        <v>72</v>
      </c>
      <c r="B73" t="s">
        <v>55</v>
      </c>
      <c r="C73">
        <v>88</v>
      </c>
      <c r="D73" t="s">
        <v>8</v>
      </c>
      <c r="E73" t="s">
        <v>7</v>
      </c>
      <c r="F73">
        <v>530004</v>
      </c>
      <c r="G73">
        <v>470000</v>
      </c>
      <c r="H73" t="s">
        <v>1</v>
      </c>
      <c r="I73" t="s">
        <v>54</v>
      </c>
    </row>
    <row r="74" spans="1:9" x14ac:dyDescent="0.35">
      <c r="A74">
        <v>73</v>
      </c>
      <c r="B74" t="s">
        <v>53</v>
      </c>
      <c r="C74">
        <v>78</v>
      </c>
      <c r="D74" t="s">
        <v>3</v>
      </c>
      <c r="E74" t="s">
        <v>2</v>
      </c>
      <c r="F74">
        <v>700004</v>
      </c>
      <c r="G74">
        <v>400000</v>
      </c>
      <c r="H74" t="s">
        <v>6</v>
      </c>
      <c r="I74" s="1">
        <v>37687</v>
      </c>
    </row>
    <row r="75" spans="1:9" x14ac:dyDescent="0.35">
      <c r="A75">
        <v>74</v>
      </c>
      <c r="B75" t="s">
        <v>52</v>
      </c>
      <c r="C75">
        <v>92</v>
      </c>
      <c r="D75" t="s">
        <v>16</v>
      </c>
      <c r="E75" t="s">
        <v>15</v>
      </c>
      <c r="F75">
        <v>160004</v>
      </c>
      <c r="G75">
        <v>520000</v>
      </c>
      <c r="H75" t="s">
        <v>10</v>
      </c>
      <c r="I75" s="1">
        <v>37812</v>
      </c>
    </row>
    <row r="76" spans="1:9" x14ac:dyDescent="0.35">
      <c r="A76">
        <v>75</v>
      </c>
      <c r="B76" t="s">
        <v>51</v>
      </c>
      <c r="C76">
        <v>83</v>
      </c>
      <c r="D76" t="s">
        <v>3</v>
      </c>
      <c r="E76" t="s">
        <v>2</v>
      </c>
      <c r="F76">
        <v>248004</v>
      </c>
      <c r="G76">
        <v>450000</v>
      </c>
      <c r="H76" t="s">
        <v>6</v>
      </c>
      <c r="I76" t="s">
        <v>50</v>
      </c>
    </row>
    <row r="77" spans="1:9" x14ac:dyDescent="0.35">
      <c r="A77">
        <v>76</v>
      </c>
      <c r="B77" t="s">
        <v>49</v>
      </c>
      <c r="C77">
        <v>90</v>
      </c>
      <c r="D77" t="s">
        <v>16</v>
      </c>
      <c r="E77" t="s">
        <v>15</v>
      </c>
      <c r="F77">
        <v>452004</v>
      </c>
      <c r="G77">
        <v>510000</v>
      </c>
      <c r="H77" t="s">
        <v>10</v>
      </c>
      <c r="I77" s="1">
        <v>37654</v>
      </c>
    </row>
    <row r="78" spans="1:9" x14ac:dyDescent="0.35">
      <c r="A78">
        <v>77</v>
      </c>
      <c r="B78" t="s">
        <v>48</v>
      </c>
      <c r="C78">
        <v>87</v>
      </c>
      <c r="D78" t="s">
        <v>12</v>
      </c>
      <c r="E78" t="s">
        <v>11</v>
      </c>
      <c r="F78">
        <v>492004</v>
      </c>
      <c r="G78">
        <v>470000</v>
      </c>
      <c r="H78" t="s">
        <v>6</v>
      </c>
      <c r="I78" t="s">
        <v>47</v>
      </c>
    </row>
    <row r="79" spans="1:9" x14ac:dyDescent="0.35">
      <c r="A79">
        <v>78</v>
      </c>
      <c r="B79" t="s">
        <v>46</v>
      </c>
      <c r="C79">
        <v>96</v>
      </c>
      <c r="D79" t="s">
        <v>8</v>
      </c>
      <c r="E79" t="s">
        <v>7</v>
      </c>
      <c r="F79">
        <v>682004</v>
      </c>
      <c r="G79">
        <v>570000</v>
      </c>
      <c r="H79" t="s">
        <v>10</v>
      </c>
      <c r="I79" s="1">
        <v>37719</v>
      </c>
    </row>
    <row r="80" spans="1:9" x14ac:dyDescent="0.35">
      <c r="A80">
        <v>79</v>
      </c>
      <c r="B80" t="s">
        <v>45</v>
      </c>
      <c r="C80">
        <v>77</v>
      </c>
      <c r="D80" t="s">
        <v>3</v>
      </c>
      <c r="E80" t="s">
        <v>2</v>
      </c>
      <c r="F80">
        <v>440004</v>
      </c>
      <c r="G80">
        <v>390000</v>
      </c>
      <c r="H80" t="s">
        <v>6</v>
      </c>
      <c r="I80" s="1">
        <v>37868</v>
      </c>
    </row>
    <row r="81" spans="1:9" x14ac:dyDescent="0.35">
      <c r="A81">
        <v>80</v>
      </c>
      <c r="B81" t="s">
        <v>44</v>
      </c>
      <c r="C81">
        <v>85</v>
      </c>
      <c r="D81" t="s">
        <v>16</v>
      </c>
      <c r="E81" t="s">
        <v>15</v>
      </c>
      <c r="F81">
        <v>834004</v>
      </c>
      <c r="G81">
        <v>450000</v>
      </c>
      <c r="H81" t="s">
        <v>10</v>
      </c>
      <c r="I81" t="s">
        <v>43</v>
      </c>
    </row>
    <row r="82" spans="1:9" x14ac:dyDescent="0.35">
      <c r="A82">
        <v>81</v>
      </c>
      <c r="B82" t="s">
        <v>42</v>
      </c>
      <c r="C82">
        <v>84</v>
      </c>
      <c r="D82" t="s">
        <v>12</v>
      </c>
      <c r="E82" t="s">
        <v>11</v>
      </c>
      <c r="F82">
        <v>110005</v>
      </c>
      <c r="G82">
        <v>440000</v>
      </c>
      <c r="H82" t="s">
        <v>1</v>
      </c>
      <c r="I82" t="s">
        <v>41</v>
      </c>
    </row>
    <row r="83" spans="1:9" x14ac:dyDescent="0.35">
      <c r="A83">
        <v>82</v>
      </c>
      <c r="B83" t="s">
        <v>40</v>
      </c>
      <c r="C83">
        <v>93</v>
      </c>
      <c r="D83" t="s">
        <v>8</v>
      </c>
      <c r="E83" t="s">
        <v>7</v>
      </c>
      <c r="F83">
        <v>400005</v>
      </c>
      <c r="G83">
        <v>530000</v>
      </c>
      <c r="H83" t="s">
        <v>10</v>
      </c>
      <c r="I83" s="1">
        <v>37958</v>
      </c>
    </row>
    <row r="84" spans="1:9" x14ac:dyDescent="0.35">
      <c r="A84">
        <v>83</v>
      </c>
      <c r="B84" t="s">
        <v>39</v>
      </c>
      <c r="C84">
        <v>79</v>
      </c>
      <c r="D84" t="s">
        <v>3</v>
      </c>
      <c r="E84" t="s">
        <v>2</v>
      </c>
      <c r="F84">
        <v>380005</v>
      </c>
      <c r="G84">
        <v>400000</v>
      </c>
      <c r="H84" t="s">
        <v>6</v>
      </c>
      <c r="I84" t="s">
        <v>38</v>
      </c>
    </row>
    <row r="85" spans="1:9" x14ac:dyDescent="0.35">
      <c r="A85">
        <v>84</v>
      </c>
      <c r="B85" t="s">
        <v>37</v>
      </c>
      <c r="C85">
        <v>89</v>
      </c>
      <c r="D85" t="s">
        <v>16</v>
      </c>
      <c r="E85" t="s">
        <v>15</v>
      </c>
      <c r="F85">
        <v>226005</v>
      </c>
      <c r="G85">
        <v>490000</v>
      </c>
      <c r="H85" t="s">
        <v>10</v>
      </c>
      <c r="I85" s="1">
        <v>37775</v>
      </c>
    </row>
    <row r="86" spans="1:9" x14ac:dyDescent="0.35">
      <c r="A86">
        <v>85</v>
      </c>
      <c r="B86" t="s">
        <v>36</v>
      </c>
      <c r="C86">
        <v>78</v>
      </c>
      <c r="D86" t="s">
        <v>12</v>
      </c>
      <c r="E86" t="s">
        <v>11</v>
      </c>
      <c r="F86">
        <v>500005</v>
      </c>
      <c r="G86">
        <v>410000</v>
      </c>
      <c r="H86" t="s">
        <v>6</v>
      </c>
      <c r="I86" t="s">
        <v>35</v>
      </c>
    </row>
    <row r="87" spans="1:9" x14ac:dyDescent="0.35">
      <c r="A87">
        <v>86</v>
      </c>
      <c r="B87" t="s">
        <v>34</v>
      </c>
      <c r="C87">
        <v>96</v>
      </c>
      <c r="D87" t="s">
        <v>8</v>
      </c>
      <c r="E87" t="s">
        <v>7</v>
      </c>
      <c r="F87">
        <v>695005</v>
      </c>
      <c r="G87">
        <v>570000</v>
      </c>
      <c r="H87" t="s">
        <v>10</v>
      </c>
      <c r="I87" s="1">
        <v>37803</v>
      </c>
    </row>
    <row r="88" spans="1:9" x14ac:dyDescent="0.35">
      <c r="A88">
        <v>87</v>
      </c>
      <c r="B88" t="s">
        <v>33</v>
      </c>
      <c r="C88">
        <v>80</v>
      </c>
      <c r="D88" t="s">
        <v>3</v>
      </c>
      <c r="E88" t="s">
        <v>2</v>
      </c>
      <c r="F88">
        <v>751005</v>
      </c>
      <c r="G88">
        <v>430000</v>
      </c>
      <c r="H88" t="s">
        <v>6</v>
      </c>
      <c r="I88" t="s">
        <v>32</v>
      </c>
    </row>
    <row r="89" spans="1:9" x14ac:dyDescent="0.35">
      <c r="A89">
        <v>88</v>
      </c>
      <c r="B89" t="s">
        <v>31</v>
      </c>
      <c r="C89">
        <v>88</v>
      </c>
      <c r="D89" t="s">
        <v>16</v>
      </c>
      <c r="E89" t="s">
        <v>15</v>
      </c>
      <c r="F89">
        <v>800005</v>
      </c>
      <c r="G89">
        <v>470000</v>
      </c>
      <c r="H89" t="s">
        <v>10</v>
      </c>
      <c r="I89" s="1">
        <v>37661</v>
      </c>
    </row>
    <row r="90" spans="1:9" x14ac:dyDescent="0.35">
      <c r="A90">
        <v>89</v>
      </c>
      <c r="B90" t="s">
        <v>30</v>
      </c>
      <c r="C90">
        <v>83</v>
      </c>
      <c r="D90" t="s">
        <v>3</v>
      </c>
      <c r="E90" t="s">
        <v>2</v>
      </c>
      <c r="F90">
        <v>302005</v>
      </c>
      <c r="G90">
        <v>450000</v>
      </c>
      <c r="H90" t="s">
        <v>1</v>
      </c>
      <c r="I90" t="s">
        <v>29</v>
      </c>
    </row>
    <row r="91" spans="1:9" x14ac:dyDescent="0.35">
      <c r="A91">
        <v>90</v>
      </c>
      <c r="B91" t="s">
        <v>28</v>
      </c>
      <c r="C91">
        <v>94</v>
      </c>
      <c r="D91" t="s">
        <v>16</v>
      </c>
      <c r="E91" t="s">
        <v>15</v>
      </c>
      <c r="F91">
        <v>560005</v>
      </c>
      <c r="G91">
        <v>560000</v>
      </c>
      <c r="H91" t="s">
        <v>10</v>
      </c>
      <c r="I91" s="1">
        <v>37966</v>
      </c>
    </row>
    <row r="92" spans="1:9" x14ac:dyDescent="0.35">
      <c r="A92">
        <v>91</v>
      </c>
      <c r="B92" t="s">
        <v>27</v>
      </c>
      <c r="C92">
        <v>81</v>
      </c>
      <c r="D92" t="s">
        <v>12</v>
      </c>
      <c r="E92" t="s">
        <v>11</v>
      </c>
      <c r="F92">
        <v>411005</v>
      </c>
      <c r="G92">
        <v>420000</v>
      </c>
      <c r="H92" t="s">
        <v>6</v>
      </c>
      <c r="I92" s="1">
        <v>37715</v>
      </c>
    </row>
    <row r="93" spans="1:9" x14ac:dyDescent="0.35">
      <c r="A93">
        <v>92</v>
      </c>
      <c r="B93" t="s">
        <v>26</v>
      </c>
      <c r="C93">
        <v>89</v>
      </c>
      <c r="D93" t="s">
        <v>8</v>
      </c>
      <c r="E93" t="s">
        <v>7</v>
      </c>
      <c r="F93">
        <v>530005</v>
      </c>
      <c r="G93">
        <v>490000</v>
      </c>
      <c r="H93" t="s">
        <v>10</v>
      </c>
      <c r="I93" t="s">
        <v>25</v>
      </c>
    </row>
    <row r="94" spans="1:9" x14ac:dyDescent="0.35">
      <c r="A94">
        <v>93</v>
      </c>
      <c r="B94" t="s">
        <v>24</v>
      </c>
      <c r="C94">
        <v>77</v>
      </c>
      <c r="D94" t="s">
        <v>3</v>
      </c>
      <c r="E94" t="s">
        <v>2</v>
      </c>
      <c r="F94">
        <v>700005</v>
      </c>
      <c r="G94">
        <v>390000</v>
      </c>
      <c r="H94" t="s">
        <v>6</v>
      </c>
      <c r="I94" t="s">
        <v>23</v>
      </c>
    </row>
    <row r="95" spans="1:9" x14ac:dyDescent="0.35">
      <c r="A95">
        <v>94</v>
      </c>
      <c r="B95" t="s">
        <v>22</v>
      </c>
      <c r="C95">
        <v>92</v>
      </c>
      <c r="D95" t="s">
        <v>16</v>
      </c>
      <c r="E95" t="s">
        <v>15</v>
      </c>
      <c r="F95">
        <v>160005</v>
      </c>
      <c r="G95">
        <v>520000</v>
      </c>
      <c r="H95" t="s">
        <v>10</v>
      </c>
      <c r="I95" s="1">
        <v>37811</v>
      </c>
    </row>
    <row r="96" spans="1:9" x14ac:dyDescent="0.35">
      <c r="A96">
        <v>95</v>
      </c>
      <c r="B96" t="s">
        <v>21</v>
      </c>
      <c r="C96">
        <v>84</v>
      </c>
      <c r="D96" t="s">
        <v>12</v>
      </c>
      <c r="E96" t="s">
        <v>11</v>
      </c>
      <c r="F96">
        <v>248005</v>
      </c>
      <c r="G96">
        <v>440000</v>
      </c>
      <c r="H96" t="s">
        <v>6</v>
      </c>
      <c r="I96" t="s">
        <v>20</v>
      </c>
    </row>
    <row r="97" spans="1:9" x14ac:dyDescent="0.35">
      <c r="A97">
        <v>96</v>
      </c>
      <c r="B97" t="s">
        <v>19</v>
      </c>
      <c r="C97">
        <v>91</v>
      </c>
      <c r="D97" t="s">
        <v>3</v>
      </c>
      <c r="E97" t="s">
        <v>2</v>
      </c>
      <c r="F97">
        <v>452005</v>
      </c>
      <c r="G97">
        <v>500000</v>
      </c>
      <c r="H97" t="s">
        <v>10</v>
      </c>
      <c r="I97" t="s">
        <v>18</v>
      </c>
    </row>
    <row r="98" spans="1:9" x14ac:dyDescent="0.35">
      <c r="A98">
        <v>97</v>
      </c>
      <c r="B98" t="s">
        <v>17</v>
      </c>
      <c r="C98">
        <v>85</v>
      </c>
      <c r="D98" t="s">
        <v>16</v>
      </c>
      <c r="E98" t="s">
        <v>15</v>
      </c>
      <c r="F98">
        <v>492005</v>
      </c>
      <c r="G98">
        <v>450000</v>
      </c>
      <c r="H98" t="s">
        <v>1</v>
      </c>
      <c r="I98" t="s">
        <v>14</v>
      </c>
    </row>
    <row r="99" spans="1:9" x14ac:dyDescent="0.35">
      <c r="A99">
        <v>98</v>
      </c>
      <c r="B99" t="s">
        <v>13</v>
      </c>
      <c r="C99">
        <v>95</v>
      </c>
      <c r="D99" t="s">
        <v>12</v>
      </c>
      <c r="E99" t="s">
        <v>11</v>
      </c>
      <c r="F99">
        <v>682005</v>
      </c>
      <c r="G99">
        <v>550000</v>
      </c>
      <c r="H99" t="s">
        <v>10</v>
      </c>
      <c r="I99" s="1">
        <v>37896</v>
      </c>
    </row>
    <row r="100" spans="1:9" x14ac:dyDescent="0.35">
      <c r="A100">
        <v>99</v>
      </c>
      <c r="B100" t="s">
        <v>9</v>
      </c>
      <c r="C100">
        <v>76</v>
      </c>
      <c r="D100" t="s">
        <v>8</v>
      </c>
      <c r="E100" t="s">
        <v>7</v>
      </c>
      <c r="F100">
        <v>440005</v>
      </c>
      <c r="G100">
        <v>380000</v>
      </c>
      <c r="H100" t="s">
        <v>6</v>
      </c>
      <c r="I100" t="s">
        <v>5</v>
      </c>
    </row>
    <row r="101" spans="1:9" x14ac:dyDescent="0.35">
      <c r="A101">
        <v>100</v>
      </c>
      <c r="B101" t="s">
        <v>4</v>
      </c>
      <c r="C101">
        <v>87</v>
      </c>
      <c r="D101" t="s">
        <v>3</v>
      </c>
      <c r="E101" t="s">
        <v>2</v>
      </c>
      <c r="F101">
        <v>834005</v>
      </c>
      <c r="G101">
        <v>460000</v>
      </c>
      <c r="H101" t="s">
        <v>1</v>
      </c>
      <c r="I101" t="s">
        <v>0</v>
      </c>
    </row>
  </sheetData>
  <mergeCells count="5">
    <mergeCell ref="K12:O12"/>
    <mergeCell ref="K20:M20"/>
    <mergeCell ref="O20:Q20"/>
    <mergeCell ref="R20:T20"/>
    <mergeCell ref="K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1918-4B3B-4A09-B4A3-D37DF6DD7A54}">
  <dimension ref="A1:F19"/>
  <sheetViews>
    <sheetView tabSelected="1" workbookViewId="0">
      <selection activeCell="J10" sqref="J10"/>
    </sheetView>
  </sheetViews>
  <sheetFormatPr defaultRowHeight="14.5" x14ac:dyDescent="0.35"/>
  <cols>
    <col min="1" max="1" width="13.81640625" bestFit="1" customWidth="1"/>
    <col min="4" max="4" width="26.81640625" bestFit="1" customWidth="1"/>
    <col min="5" max="5" width="12.453125" bestFit="1" customWidth="1"/>
    <col min="6" max="6" width="9" bestFit="1" customWidth="1"/>
  </cols>
  <sheetData>
    <row r="1" spans="1:6" x14ac:dyDescent="0.35">
      <c r="A1" s="27" t="s">
        <v>257</v>
      </c>
      <c r="B1" s="27" t="s">
        <v>258</v>
      </c>
    </row>
    <row r="2" spans="1:6" x14ac:dyDescent="0.35">
      <c r="A2" s="23">
        <v>45</v>
      </c>
      <c r="B2" s="23">
        <v>50</v>
      </c>
      <c r="D2" t="s">
        <v>260</v>
      </c>
    </row>
    <row r="3" spans="1:6" ht="15" thickBot="1" x14ac:dyDescent="0.4">
      <c r="A3" s="23">
        <v>48</v>
      </c>
      <c r="B3" s="23">
        <v>52</v>
      </c>
    </row>
    <row r="4" spans="1:6" x14ac:dyDescent="0.35">
      <c r="A4" s="23">
        <v>47</v>
      </c>
      <c r="B4" s="23">
        <v>49</v>
      </c>
      <c r="D4" s="40"/>
      <c r="E4" s="40" t="s">
        <v>257</v>
      </c>
      <c r="F4" s="40" t="s">
        <v>258</v>
      </c>
    </row>
    <row r="5" spans="1:6" x14ac:dyDescent="0.35">
      <c r="A5" s="23">
        <v>50</v>
      </c>
      <c r="B5" s="23">
        <v>51</v>
      </c>
      <c r="D5" s="38" t="s">
        <v>190</v>
      </c>
      <c r="E5" s="38">
        <v>49.3</v>
      </c>
      <c r="F5" s="38">
        <v>51.7</v>
      </c>
    </row>
    <row r="6" spans="1:6" x14ac:dyDescent="0.35">
      <c r="A6" s="23">
        <v>53</v>
      </c>
      <c r="B6" s="23">
        <v>55</v>
      </c>
      <c r="D6" s="38" t="s">
        <v>261</v>
      </c>
      <c r="E6" s="38">
        <v>5.23</v>
      </c>
      <c r="F6" s="38">
        <v>3.77</v>
      </c>
    </row>
    <row r="7" spans="1:6" x14ac:dyDescent="0.35">
      <c r="A7" s="23">
        <v>52</v>
      </c>
      <c r="B7" s="23">
        <v>54</v>
      </c>
      <c r="D7" s="38" t="s">
        <v>238</v>
      </c>
      <c r="E7" s="38">
        <v>10</v>
      </c>
      <c r="F7" s="38">
        <v>10</v>
      </c>
    </row>
    <row r="8" spans="1:6" x14ac:dyDescent="0.35">
      <c r="A8" s="23">
        <v>49</v>
      </c>
      <c r="B8" s="23">
        <v>50</v>
      </c>
      <c r="D8" s="38" t="s">
        <v>251</v>
      </c>
      <c r="E8" s="38">
        <v>0</v>
      </c>
      <c r="F8" s="38"/>
    </row>
    <row r="9" spans="1:6" x14ac:dyDescent="0.35">
      <c r="A9" s="23">
        <v>51</v>
      </c>
      <c r="B9" s="23">
        <v>53</v>
      </c>
      <c r="D9" s="38" t="s">
        <v>262</v>
      </c>
      <c r="E9" s="38">
        <v>-2.5298221281347097</v>
      </c>
      <c r="F9" s="38"/>
    </row>
    <row r="10" spans="1:6" x14ac:dyDescent="0.35">
      <c r="A10" s="23">
        <v>50</v>
      </c>
      <c r="B10" s="23">
        <v>52</v>
      </c>
      <c r="D10" s="38" t="s">
        <v>263</v>
      </c>
      <c r="E10" s="38">
        <v>5.7060181930007614E-3</v>
      </c>
      <c r="F10" s="38"/>
    </row>
    <row r="11" spans="1:6" x14ac:dyDescent="0.35">
      <c r="A11" s="23">
        <v>48</v>
      </c>
      <c r="B11" s="23">
        <v>51</v>
      </c>
      <c r="D11" s="38" t="s">
        <v>264</v>
      </c>
      <c r="E11" s="38">
        <v>1.6448536269514715</v>
      </c>
      <c r="F11" s="38"/>
    </row>
    <row r="12" spans="1:6" x14ac:dyDescent="0.35">
      <c r="D12" s="38" t="s">
        <v>265</v>
      </c>
      <c r="E12" s="38">
        <v>1.1412036386001523E-2</v>
      </c>
      <c r="F12" s="38"/>
    </row>
    <row r="13" spans="1:6" ht="15" thickBot="1" x14ac:dyDescent="0.4">
      <c r="D13" s="39" t="s">
        <v>266</v>
      </c>
      <c r="E13" s="39">
        <v>1.9599639845400536</v>
      </c>
      <c r="F13" s="39"/>
    </row>
    <row r="17" spans="1:3" x14ac:dyDescent="0.35">
      <c r="A17" s="27" t="s">
        <v>259</v>
      </c>
      <c r="B17" s="27" t="s">
        <v>257</v>
      </c>
      <c r="C17" s="27" t="s">
        <v>258</v>
      </c>
    </row>
    <row r="18" spans="1:3" x14ac:dyDescent="0.35">
      <c r="A18" s="23" t="s">
        <v>190</v>
      </c>
      <c r="B18" s="23">
        <v>49.3</v>
      </c>
      <c r="C18" s="23">
        <v>51.7</v>
      </c>
    </row>
    <row r="19" spans="1:3" x14ac:dyDescent="0.35">
      <c r="A19" s="23" t="s">
        <v>196</v>
      </c>
      <c r="B19" s="23">
        <v>5.23</v>
      </c>
      <c r="C19" s="23">
        <v>3.77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2F28-649D-4CCF-BD4E-F7318730B537}">
  <dimension ref="A3:F17"/>
  <sheetViews>
    <sheetView zoomScaleNormal="100" workbookViewId="0">
      <selection activeCell="D18" sqref="D1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1.7265625" bestFit="1" customWidth="1"/>
    <col min="4" max="4" width="9.1796875" bestFit="1" customWidth="1"/>
    <col min="5" max="5" width="11.1796875" bestFit="1" customWidth="1"/>
    <col min="6" max="6" width="10.7265625" bestFit="1" customWidth="1"/>
    <col min="7" max="21" width="6.81640625" bestFit="1" customWidth="1"/>
    <col min="22" max="22" width="10.7265625" bestFit="1" customWidth="1"/>
  </cols>
  <sheetData>
    <row r="3" spans="1:6" x14ac:dyDescent="0.35">
      <c r="A3" s="12" t="s">
        <v>188</v>
      </c>
      <c r="B3" s="12" t="s">
        <v>184</v>
      </c>
    </row>
    <row r="4" spans="1:6" x14ac:dyDescent="0.35">
      <c r="A4" s="12" t="s">
        <v>186</v>
      </c>
      <c r="B4" t="s">
        <v>8</v>
      </c>
      <c r="C4" t="s">
        <v>16</v>
      </c>
      <c r="D4" t="s">
        <v>12</v>
      </c>
      <c r="E4" t="s">
        <v>3</v>
      </c>
      <c r="F4" t="s">
        <v>185</v>
      </c>
    </row>
    <row r="5" spans="1:6" x14ac:dyDescent="0.35">
      <c r="A5" s="13" t="s">
        <v>10</v>
      </c>
      <c r="B5">
        <v>3780000</v>
      </c>
      <c r="C5">
        <v>7570000</v>
      </c>
      <c r="D5">
        <v>3720000</v>
      </c>
      <c r="E5">
        <v>6600000</v>
      </c>
      <c r="F5">
        <v>21670000</v>
      </c>
    </row>
    <row r="6" spans="1:6" x14ac:dyDescent="0.35">
      <c r="A6" s="13" t="s">
        <v>6</v>
      </c>
      <c r="B6">
        <v>2920000</v>
      </c>
      <c r="C6">
        <v>4220000</v>
      </c>
      <c r="D6">
        <v>4820000</v>
      </c>
      <c r="E6">
        <v>5780000</v>
      </c>
      <c r="F6">
        <v>17740000</v>
      </c>
    </row>
    <row r="7" spans="1:6" x14ac:dyDescent="0.35">
      <c r="A7" s="13" t="s">
        <v>1</v>
      </c>
      <c r="B7">
        <v>2240000</v>
      </c>
      <c r="C7">
        <v>1830000</v>
      </c>
      <c r="D7">
        <v>1920000</v>
      </c>
      <c r="E7">
        <v>1340000</v>
      </c>
      <c r="F7">
        <v>7330000</v>
      </c>
    </row>
    <row r="8" spans="1:6" x14ac:dyDescent="0.35">
      <c r="A8" s="13" t="s">
        <v>185</v>
      </c>
      <c r="B8">
        <v>8940000</v>
      </c>
      <c r="C8">
        <v>13620000</v>
      </c>
      <c r="D8">
        <v>10460000</v>
      </c>
      <c r="E8">
        <v>13720000</v>
      </c>
      <c r="F8">
        <v>46740000</v>
      </c>
    </row>
    <row r="9" spans="1:6" x14ac:dyDescent="0.35">
      <c r="A9" s="12" t="s">
        <v>167</v>
      </c>
      <c r="B9" t="s">
        <v>183</v>
      </c>
    </row>
    <row r="11" spans="1:6" x14ac:dyDescent="0.35">
      <c r="A11" s="12" t="s">
        <v>188</v>
      </c>
      <c r="B11" s="12" t="s">
        <v>184</v>
      </c>
    </row>
    <row r="12" spans="1:6" x14ac:dyDescent="0.35">
      <c r="A12" s="12" t="s">
        <v>186</v>
      </c>
      <c r="B12" t="s">
        <v>7</v>
      </c>
      <c r="C12" t="s">
        <v>2</v>
      </c>
      <c r="D12" t="s">
        <v>15</v>
      </c>
      <c r="E12" t="s">
        <v>11</v>
      </c>
      <c r="F12" t="s">
        <v>185</v>
      </c>
    </row>
    <row r="13" spans="1:6" x14ac:dyDescent="0.35">
      <c r="A13" s="13" t="s">
        <v>8</v>
      </c>
      <c r="B13">
        <v>8940000</v>
      </c>
      <c r="F13">
        <v>8940000</v>
      </c>
    </row>
    <row r="14" spans="1:6" x14ac:dyDescent="0.35">
      <c r="A14" s="13" t="s">
        <v>16</v>
      </c>
      <c r="D14">
        <v>13620000</v>
      </c>
      <c r="F14">
        <v>13620000</v>
      </c>
    </row>
    <row r="15" spans="1:6" x14ac:dyDescent="0.35">
      <c r="A15" s="13" t="s">
        <v>12</v>
      </c>
      <c r="E15">
        <v>10460000</v>
      </c>
      <c r="F15">
        <v>10460000</v>
      </c>
    </row>
    <row r="16" spans="1:6" x14ac:dyDescent="0.35">
      <c r="A16" s="13" t="s">
        <v>3</v>
      </c>
      <c r="C16">
        <v>13720000</v>
      </c>
      <c r="F16">
        <v>13720000</v>
      </c>
    </row>
    <row r="17" spans="1:6" x14ac:dyDescent="0.35">
      <c r="A17" s="13" t="s">
        <v>185</v>
      </c>
      <c r="B17">
        <v>8940000</v>
      </c>
      <c r="C17">
        <v>13720000</v>
      </c>
      <c r="D17">
        <v>13620000</v>
      </c>
      <c r="E17">
        <v>10460000</v>
      </c>
      <c r="F17">
        <v>46740000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F834-D8CE-49E4-BB05-2925B311F5A2}">
  <dimension ref="A1:L101"/>
  <sheetViews>
    <sheetView topLeftCell="A4" zoomScale="89" workbookViewId="0">
      <selection activeCell="G25" sqref="G25"/>
    </sheetView>
  </sheetViews>
  <sheetFormatPr defaultRowHeight="14.5" x14ac:dyDescent="0.35"/>
  <cols>
    <col min="1" max="1" width="5.1796875" bestFit="1" customWidth="1"/>
    <col min="2" max="2" width="16" bestFit="1" customWidth="1"/>
    <col min="3" max="3" width="13.81640625" bestFit="1" customWidth="1"/>
    <col min="4" max="4" width="11" bestFit="1" customWidth="1"/>
    <col min="5" max="5" width="11.6328125" bestFit="1" customWidth="1"/>
    <col min="6" max="6" width="7.36328125" bestFit="1" customWidth="1"/>
    <col min="7" max="8" width="7" bestFit="1" customWidth="1"/>
    <col min="9" max="9" width="10.453125" bestFit="1" customWidth="1"/>
    <col min="11" max="11" width="16.81640625" bestFit="1" customWidth="1"/>
    <col min="12" max="12" width="11.81640625" bestFit="1" customWidth="1"/>
  </cols>
  <sheetData>
    <row r="1" spans="1:12" x14ac:dyDescent="0.35">
      <c r="A1" t="s">
        <v>174</v>
      </c>
      <c r="B1" t="s">
        <v>173</v>
      </c>
      <c r="C1" t="s">
        <v>172</v>
      </c>
      <c r="D1" t="s">
        <v>171</v>
      </c>
      <c r="E1" t="s">
        <v>170</v>
      </c>
      <c r="F1" t="s">
        <v>169</v>
      </c>
      <c r="G1" t="s">
        <v>168</v>
      </c>
      <c r="H1" t="s">
        <v>167</v>
      </c>
      <c r="I1" t="s">
        <v>166</v>
      </c>
      <c r="K1" s="37" t="s">
        <v>189</v>
      </c>
      <c r="L1" s="37"/>
    </row>
    <row r="2" spans="1:12" x14ac:dyDescent="0.35">
      <c r="A2">
        <v>1</v>
      </c>
      <c r="B2" t="s">
        <v>165</v>
      </c>
      <c r="C2">
        <v>85</v>
      </c>
      <c r="D2" t="s">
        <v>8</v>
      </c>
      <c r="E2" t="s">
        <v>7</v>
      </c>
      <c r="F2">
        <v>110001</v>
      </c>
      <c r="G2">
        <v>450000</v>
      </c>
      <c r="H2" t="s">
        <v>6</v>
      </c>
      <c r="I2" t="s">
        <v>0</v>
      </c>
      <c r="K2" t="s">
        <v>190</v>
      </c>
      <c r="L2">
        <f>AVERAGE(G2:G101)</f>
        <v>467400</v>
      </c>
    </row>
    <row r="3" spans="1:12" x14ac:dyDescent="0.35">
      <c r="A3">
        <v>2</v>
      </c>
      <c r="B3" t="s">
        <v>164</v>
      </c>
      <c r="C3">
        <v>92</v>
      </c>
      <c r="D3" t="s">
        <v>3</v>
      </c>
      <c r="E3" t="s">
        <v>2</v>
      </c>
      <c r="F3">
        <v>400001</v>
      </c>
      <c r="G3">
        <v>520000</v>
      </c>
      <c r="H3" t="s">
        <v>10</v>
      </c>
      <c r="I3" s="1">
        <v>37814</v>
      </c>
      <c r="K3" t="s">
        <v>191</v>
      </c>
      <c r="L3">
        <f>MEDIAN(G2:G101)</f>
        <v>460000</v>
      </c>
    </row>
    <row r="4" spans="1:12" x14ac:dyDescent="0.35">
      <c r="A4">
        <v>3</v>
      </c>
      <c r="B4" t="s">
        <v>163</v>
      </c>
      <c r="C4">
        <v>78</v>
      </c>
      <c r="D4" t="s">
        <v>16</v>
      </c>
      <c r="E4" t="s">
        <v>15</v>
      </c>
      <c r="F4">
        <v>380001</v>
      </c>
      <c r="G4">
        <v>410000</v>
      </c>
      <c r="H4" t="s">
        <v>1</v>
      </c>
      <c r="I4" t="s">
        <v>162</v>
      </c>
      <c r="K4" t="s">
        <v>192</v>
      </c>
      <c r="L4">
        <f>MODE(G2:G101)</f>
        <v>450000</v>
      </c>
    </row>
    <row r="5" spans="1:12" x14ac:dyDescent="0.35">
      <c r="A5">
        <v>4</v>
      </c>
      <c r="B5" t="s">
        <v>161</v>
      </c>
      <c r="C5">
        <v>88</v>
      </c>
      <c r="D5" t="s">
        <v>12</v>
      </c>
      <c r="E5" t="s">
        <v>11</v>
      </c>
      <c r="F5">
        <v>226001</v>
      </c>
      <c r="G5">
        <v>480000</v>
      </c>
      <c r="H5" t="s">
        <v>10</v>
      </c>
      <c r="I5" t="s">
        <v>160</v>
      </c>
      <c r="K5" t="s">
        <v>193</v>
      </c>
      <c r="L5">
        <f>AVERAGE(G2:G101)</f>
        <v>467400</v>
      </c>
    </row>
    <row r="6" spans="1:12" x14ac:dyDescent="0.35">
      <c r="A6">
        <v>5</v>
      </c>
      <c r="B6" t="s">
        <v>159</v>
      </c>
      <c r="C6">
        <v>81</v>
      </c>
      <c r="D6" t="s">
        <v>8</v>
      </c>
      <c r="E6" t="s">
        <v>7</v>
      </c>
      <c r="F6">
        <v>500001</v>
      </c>
      <c r="G6">
        <v>430000</v>
      </c>
      <c r="H6" t="s">
        <v>1</v>
      </c>
      <c r="I6" s="1">
        <v>37782</v>
      </c>
      <c r="K6" t="s">
        <v>194</v>
      </c>
      <c r="L6">
        <f>STDEV(G2:G101)</f>
        <v>53155.384952937267</v>
      </c>
    </row>
    <row r="7" spans="1:12" x14ac:dyDescent="0.35">
      <c r="A7">
        <v>6</v>
      </c>
      <c r="B7" t="s">
        <v>158</v>
      </c>
      <c r="C7">
        <v>95</v>
      </c>
      <c r="D7" t="s">
        <v>3</v>
      </c>
      <c r="E7" t="s">
        <v>2</v>
      </c>
      <c r="F7">
        <v>695001</v>
      </c>
      <c r="G7">
        <v>550000</v>
      </c>
      <c r="H7" t="s">
        <v>10</v>
      </c>
      <c r="I7" t="s">
        <v>157</v>
      </c>
      <c r="K7" t="s">
        <v>196</v>
      </c>
      <c r="L7">
        <f>VAR(G2:G101)</f>
        <v>2825494949.4949493</v>
      </c>
    </row>
    <row r="8" spans="1:12" x14ac:dyDescent="0.35">
      <c r="A8">
        <v>7</v>
      </c>
      <c r="B8" t="s">
        <v>156</v>
      </c>
      <c r="C8">
        <v>79</v>
      </c>
      <c r="D8" t="s">
        <v>16</v>
      </c>
      <c r="E8" t="s">
        <v>15</v>
      </c>
      <c r="F8">
        <v>751001</v>
      </c>
      <c r="G8">
        <v>400000</v>
      </c>
      <c r="H8" t="s">
        <v>6</v>
      </c>
      <c r="I8" t="s">
        <v>114</v>
      </c>
    </row>
    <row r="9" spans="1:12" x14ac:dyDescent="0.35">
      <c r="A9">
        <v>8</v>
      </c>
      <c r="B9" t="s">
        <v>155</v>
      </c>
      <c r="C9">
        <v>90</v>
      </c>
      <c r="D9" t="s">
        <v>3</v>
      </c>
      <c r="E9" t="s">
        <v>2</v>
      </c>
      <c r="F9">
        <v>800001</v>
      </c>
      <c r="G9">
        <v>470000</v>
      </c>
      <c r="H9" t="s">
        <v>10</v>
      </c>
      <c r="I9" t="s">
        <v>154</v>
      </c>
    </row>
    <row r="10" spans="1:12" x14ac:dyDescent="0.35">
      <c r="A10">
        <v>9</v>
      </c>
      <c r="B10" t="s">
        <v>153</v>
      </c>
      <c r="C10">
        <v>84</v>
      </c>
      <c r="D10" t="s">
        <v>16</v>
      </c>
      <c r="E10" t="s">
        <v>15</v>
      </c>
      <c r="F10">
        <v>302001</v>
      </c>
      <c r="G10">
        <v>460000</v>
      </c>
      <c r="H10" t="s">
        <v>1</v>
      </c>
      <c r="I10" s="1">
        <v>37746</v>
      </c>
    </row>
    <row r="11" spans="1:12" x14ac:dyDescent="0.35">
      <c r="A11">
        <v>10</v>
      </c>
      <c r="B11" t="s">
        <v>152</v>
      </c>
      <c r="C11">
        <v>93</v>
      </c>
      <c r="D11" t="s">
        <v>12</v>
      </c>
      <c r="E11" t="s">
        <v>11</v>
      </c>
      <c r="F11">
        <v>560001</v>
      </c>
      <c r="G11">
        <v>540000</v>
      </c>
      <c r="H11" t="s">
        <v>10</v>
      </c>
      <c r="I11" t="s">
        <v>151</v>
      </c>
    </row>
    <row r="12" spans="1:12" x14ac:dyDescent="0.35">
      <c r="A12">
        <v>11</v>
      </c>
      <c r="B12" t="s">
        <v>150</v>
      </c>
      <c r="C12">
        <v>82</v>
      </c>
      <c r="D12" t="s">
        <v>8</v>
      </c>
      <c r="E12" t="s">
        <v>7</v>
      </c>
      <c r="F12">
        <v>411001</v>
      </c>
      <c r="G12">
        <v>420000</v>
      </c>
      <c r="H12" t="s">
        <v>6</v>
      </c>
      <c r="I12" t="s">
        <v>149</v>
      </c>
    </row>
    <row r="13" spans="1:12" x14ac:dyDescent="0.35">
      <c r="A13">
        <v>12</v>
      </c>
      <c r="B13" t="s">
        <v>148</v>
      </c>
      <c r="C13">
        <v>89</v>
      </c>
      <c r="D13" t="s">
        <v>3</v>
      </c>
      <c r="E13" t="s">
        <v>2</v>
      </c>
      <c r="F13">
        <v>530001</v>
      </c>
      <c r="G13">
        <v>490000</v>
      </c>
      <c r="H13" t="s">
        <v>10</v>
      </c>
      <c r="I13" t="s">
        <v>147</v>
      </c>
    </row>
    <row r="14" spans="1:12" x14ac:dyDescent="0.35">
      <c r="A14">
        <v>13</v>
      </c>
      <c r="B14" t="s">
        <v>146</v>
      </c>
      <c r="C14">
        <v>77</v>
      </c>
      <c r="D14" t="s">
        <v>16</v>
      </c>
      <c r="E14" t="s">
        <v>15</v>
      </c>
      <c r="F14">
        <v>700001</v>
      </c>
      <c r="G14">
        <v>390000</v>
      </c>
      <c r="H14" t="s">
        <v>6</v>
      </c>
      <c r="I14" s="1">
        <v>37842</v>
      </c>
    </row>
    <row r="15" spans="1:12" x14ac:dyDescent="0.35">
      <c r="A15">
        <v>14</v>
      </c>
      <c r="B15" t="s">
        <v>145</v>
      </c>
      <c r="C15">
        <v>94</v>
      </c>
      <c r="D15" t="s">
        <v>12</v>
      </c>
      <c r="E15" t="s">
        <v>11</v>
      </c>
      <c r="F15">
        <v>160001</v>
      </c>
      <c r="G15">
        <v>560000</v>
      </c>
      <c r="H15" t="s">
        <v>10</v>
      </c>
      <c r="I15" t="s">
        <v>144</v>
      </c>
    </row>
    <row r="16" spans="1:12" x14ac:dyDescent="0.35">
      <c r="A16">
        <v>15</v>
      </c>
      <c r="B16" t="s">
        <v>143</v>
      </c>
      <c r="C16">
        <v>80</v>
      </c>
      <c r="D16" t="s">
        <v>3</v>
      </c>
      <c r="E16" t="s">
        <v>2</v>
      </c>
      <c r="F16">
        <v>248001</v>
      </c>
      <c r="G16">
        <v>440000</v>
      </c>
      <c r="H16" t="s">
        <v>6</v>
      </c>
      <c r="I16" s="1">
        <v>37807</v>
      </c>
    </row>
    <row r="17" spans="1:9" x14ac:dyDescent="0.35">
      <c r="A17">
        <v>16</v>
      </c>
      <c r="B17" t="s">
        <v>142</v>
      </c>
      <c r="C17">
        <v>91</v>
      </c>
      <c r="D17" t="s">
        <v>16</v>
      </c>
      <c r="E17" t="s">
        <v>15</v>
      </c>
      <c r="F17">
        <v>452001</v>
      </c>
      <c r="G17">
        <v>510000</v>
      </c>
      <c r="H17" t="s">
        <v>1</v>
      </c>
      <c r="I17" s="1">
        <v>37660</v>
      </c>
    </row>
    <row r="18" spans="1:9" x14ac:dyDescent="0.35">
      <c r="A18">
        <v>17</v>
      </c>
      <c r="B18" t="s">
        <v>141</v>
      </c>
      <c r="C18">
        <v>83</v>
      </c>
      <c r="D18" t="s">
        <v>12</v>
      </c>
      <c r="E18" t="s">
        <v>11</v>
      </c>
      <c r="F18">
        <v>492001</v>
      </c>
      <c r="G18">
        <v>470000</v>
      </c>
      <c r="H18" t="s">
        <v>6</v>
      </c>
      <c r="I18" t="s">
        <v>140</v>
      </c>
    </row>
    <row r="19" spans="1:9" x14ac:dyDescent="0.35">
      <c r="A19">
        <v>18</v>
      </c>
      <c r="B19" t="s">
        <v>139</v>
      </c>
      <c r="C19">
        <v>96</v>
      </c>
      <c r="D19" t="s">
        <v>8</v>
      </c>
      <c r="E19" t="s">
        <v>7</v>
      </c>
      <c r="F19">
        <v>682001</v>
      </c>
      <c r="G19">
        <v>570000</v>
      </c>
      <c r="H19" t="s">
        <v>10</v>
      </c>
      <c r="I19" t="s">
        <v>138</v>
      </c>
    </row>
    <row r="20" spans="1:9" x14ac:dyDescent="0.35">
      <c r="A20">
        <v>19</v>
      </c>
      <c r="B20" t="s">
        <v>137</v>
      </c>
      <c r="C20">
        <v>76</v>
      </c>
      <c r="D20" t="s">
        <v>3</v>
      </c>
      <c r="E20" t="s">
        <v>2</v>
      </c>
      <c r="F20">
        <v>440001</v>
      </c>
      <c r="G20">
        <v>380000</v>
      </c>
      <c r="H20" t="s">
        <v>6</v>
      </c>
      <c r="I20" t="s">
        <v>136</v>
      </c>
    </row>
    <row r="21" spans="1:9" x14ac:dyDescent="0.35">
      <c r="A21">
        <v>20</v>
      </c>
      <c r="B21" t="s">
        <v>135</v>
      </c>
      <c r="C21">
        <v>87</v>
      </c>
      <c r="D21" t="s">
        <v>16</v>
      </c>
      <c r="E21" t="s">
        <v>15</v>
      </c>
      <c r="F21">
        <v>834001</v>
      </c>
      <c r="G21">
        <v>450000</v>
      </c>
      <c r="H21" t="s">
        <v>10</v>
      </c>
      <c r="I21" s="1">
        <v>37716</v>
      </c>
    </row>
    <row r="22" spans="1:9" x14ac:dyDescent="0.35">
      <c r="A22">
        <v>21</v>
      </c>
      <c r="B22" t="s">
        <v>134</v>
      </c>
      <c r="C22">
        <v>82</v>
      </c>
      <c r="D22" t="s">
        <v>3</v>
      </c>
      <c r="E22" t="s">
        <v>2</v>
      </c>
      <c r="F22">
        <v>110002</v>
      </c>
      <c r="G22">
        <v>420000</v>
      </c>
      <c r="H22" t="s">
        <v>6</v>
      </c>
      <c r="I22" t="s">
        <v>133</v>
      </c>
    </row>
    <row r="23" spans="1:9" x14ac:dyDescent="0.35">
      <c r="A23">
        <v>22</v>
      </c>
      <c r="B23" t="s">
        <v>132</v>
      </c>
      <c r="C23">
        <v>90</v>
      </c>
      <c r="D23" t="s">
        <v>16</v>
      </c>
      <c r="E23" t="s">
        <v>15</v>
      </c>
      <c r="F23">
        <v>400002</v>
      </c>
      <c r="G23">
        <v>480000</v>
      </c>
      <c r="H23" t="s">
        <v>10</v>
      </c>
      <c r="I23" t="s">
        <v>131</v>
      </c>
    </row>
    <row r="24" spans="1:9" x14ac:dyDescent="0.35">
      <c r="A24">
        <v>23</v>
      </c>
      <c r="B24" t="s">
        <v>130</v>
      </c>
      <c r="C24">
        <v>75</v>
      </c>
      <c r="D24" t="s">
        <v>12</v>
      </c>
      <c r="E24" t="s">
        <v>11</v>
      </c>
      <c r="F24">
        <v>380002</v>
      </c>
      <c r="G24">
        <v>400000</v>
      </c>
      <c r="H24" t="s">
        <v>6</v>
      </c>
      <c r="I24" t="s">
        <v>43</v>
      </c>
    </row>
    <row r="25" spans="1:9" x14ac:dyDescent="0.35">
      <c r="A25">
        <v>24</v>
      </c>
      <c r="B25" t="s">
        <v>129</v>
      </c>
      <c r="C25">
        <v>88</v>
      </c>
      <c r="D25" t="s">
        <v>8</v>
      </c>
      <c r="E25" t="s">
        <v>7</v>
      </c>
      <c r="F25">
        <v>226002</v>
      </c>
      <c r="G25">
        <v>470000</v>
      </c>
      <c r="H25" t="s">
        <v>1</v>
      </c>
      <c r="I25" t="s">
        <v>128</v>
      </c>
    </row>
    <row r="26" spans="1:9" x14ac:dyDescent="0.35">
      <c r="A26">
        <v>25</v>
      </c>
      <c r="B26" t="s">
        <v>127</v>
      </c>
      <c r="C26">
        <v>79</v>
      </c>
      <c r="D26" t="s">
        <v>3</v>
      </c>
      <c r="E26" t="s">
        <v>2</v>
      </c>
      <c r="F26">
        <v>500002</v>
      </c>
      <c r="G26">
        <v>420000</v>
      </c>
      <c r="H26" t="s">
        <v>6</v>
      </c>
      <c r="I26" t="s">
        <v>126</v>
      </c>
    </row>
    <row r="27" spans="1:9" x14ac:dyDescent="0.35">
      <c r="A27">
        <v>26</v>
      </c>
      <c r="B27" t="s">
        <v>125</v>
      </c>
      <c r="C27">
        <v>93</v>
      </c>
      <c r="D27" t="s">
        <v>16</v>
      </c>
      <c r="E27" t="s">
        <v>15</v>
      </c>
      <c r="F27">
        <v>695002</v>
      </c>
      <c r="G27">
        <v>530000</v>
      </c>
      <c r="H27" t="s">
        <v>10</v>
      </c>
      <c r="I27" s="1">
        <v>37804</v>
      </c>
    </row>
    <row r="28" spans="1:9" x14ac:dyDescent="0.35">
      <c r="A28">
        <v>27</v>
      </c>
      <c r="B28" t="s">
        <v>124</v>
      </c>
      <c r="C28">
        <v>77</v>
      </c>
      <c r="D28" t="s">
        <v>12</v>
      </c>
      <c r="E28" t="s">
        <v>11</v>
      </c>
      <c r="F28">
        <v>751002</v>
      </c>
      <c r="G28">
        <v>390000</v>
      </c>
      <c r="H28" t="s">
        <v>6</v>
      </c>
      <c r="I28" s="1">
        <v>37960</v>
      </c>
    </row>
    <row r="29" spans="1:9" x14ac:dyDescent="0.35">
      <c r="A29">
        <v>28</v>
      </c>
      <c r="B29" t="s">
        <v>123</v>
      </c>
      <c r="C29">
        <v>85</v>
      </c>
      <c r="D29" t="s">
        <v>8</v>
      </c>
      <c r="E29" t="s">
        <v>7</v>
      </c>
      <c r="F29">
        <v>800002</v>
      </c>
      <c r="G29">
        <v>450000</v>
      </c>
      <c r="H29" t="s">
        <v>1</v>
      </c>
      <c r="I29" s="1">
        <v>37904</v>
      </c>
    </row>
    <row r="30" spans="1:9" x14ac:dyDescent="0.35">
      <c r="A30">
        <v>29</v>
      </c>
      <c r="B30" t="s">
        <v>122</v>
      </c>
      <c r="C30">
        <v>80</v>
      </c>
      <c r="D30" t="s">
        <v>3</v>
      </c>
      <c r="E30" t="s">
        <v>2</v>
      </c>
      <c r="F30">
        <v>302002</v>
      </c>
      <c r="G30">
        <v>440000</v>
      </c>
      <c r="H30" t="s">
        <v>6</v>
      </c>
      <c r="I30" s="1">
        <v>37936</v>
      </c>
    </row>
    <row r="31" spans="1:9" x14ac:dyDescent="0.35">
      <c r="A31">
        <v>30</v>
      </c>
      <c r="B31" t="s">
        <v>121</v>
      </c>
      <c r="C31">
        <v>94</v>
      </c>
      <c r="D31" t="s">
        <v>16</v>
      </c>
      <c r="E31" t="s">
        <v>15</v>
      </c>
      <c r="F31">
        <v>560002</v>
      </c>
      <c r="G31">
        <v>560000</v>
      </c>
      <c r="H31" t="s">
        <v>10</v>
      </c>
      <c r="I31" t="s">
        <v>120</v>
      </c>
    </row>
    <row r="32" spans="1:9" x14ac:dyDescent="0.35">
      <c r="A32">
        <v>31</v>
      </c>
      <c r="B32" t="s">
        <v>119</v>
      </c>
      <c r="C32">
        <v>86</v>
      </c>
      <c r="D32" t="s">
        <v>12</v>
      </c>
      <c r="E32" t="s">
        <v>11</v>
      </c>
      <c r="F32">
        <v>411002</v>
      </c>
      <c r="G32">
        <v>460000</v>
      </c>
      <c r="H32" t="s">
        <v>6</v>
      </c>
      <c r="I32" s="1">
        <v>37622</v>
      </c>
    </row>
    <row r="33" spans="1:9" x14ac:dyDescent="0.35">
      <c r="A33">
        <v>32</v>
      </c>
      <c r="B33" t="s">
        <v>118</v>
      </c>
      <c r="C33">
        <v>89</v>
      </c>
      <c r="D33" t="s">
        <v>8</v>
      </c>
      <c r="E33" t="s">
        <v>7</v>
      </c>
      <c r="F33">
        <v>530002</v>
      </c>
      <c r="G33">
        <v>490000</v>
      </c>
      <c r="H33" t="s">
        <v>10</v>
      </c>
      <c r="I33" t="s">
        <v>117</v>
      </c>
    </row>
    <row r="34" spans="1:9" x14ac:dyDescent="0.35">
      <c r="A34">
        <v>33</v>
      </c>
      <c r="B34" t="s">
        <v>116</v>
      </c>
      <c r="C34">
        <v>78</v>
      </c>
      <c r="D34" t="s">
        <v>3</v>
      </c>
      <c r="E34" t="s">
        <v>2</v>
      </c>
      <c r="F34">
        <v>700002</v>
      </c>
      <c r="G34">
        <v>400000</v>
      </c>
      <c r="H34" t="s">
        <v>6</v>
      </c>
      <c r="I34" s="1">
        <v>37839</v>
      </c>
    </row>
    <row r="35" spans="1:9" x14ac:dyDescent="0.35">
      <c r="A35">
        <v>34</v>
      </c>
      <c r="B35" t="s">
        <v>115</v>
      </c>
      <c r="C35">
        <v>92</v>
      </c>
      <c r="D35" t="s">
        <v>16</v>
      </c>
      <c r="E35" t="s">
        <v>15</v>
      </c>
      <c r="F35">
        <v>160002</v>
      </c>
      <c r="G35">
        <v>520000</v>
      </c>
      <c r="H35" t="s">
        <v>10</v>
      </c>
      <c r="I35" t="s">
        <v>114</v>
      </c>
    </row>
    <row r="36" spans="1:9" x14ac:dyDescent="0.35">
      <c r="A36">
        <v>35</v>
      </c>
      <c r="B36" t="s">
        <v>113</v>
      </c>
      <c r="C36">
        <v>81</v>
      </c>
      <c r="D36" t="s">
        <v>3</v>
      </c>
      <c r="E36" t="s">
        <v>2</v>
      </c>
      <c r="F36">
        <v>248002</v>
      </c>
      <c r="G36">
        <v>430000</v>
      </c>
      <c r="H36" t="s">
        <v>1</v>
      </c>
      <c r="I36" t="s">
        <v>112</v>
      </c>
    </row>
    <row r="37" spans="1:9" x14ac:dyDescent="0.35">
      <c r="A37">
        <v>36</v>
      </c>
      <c r="B37" t="s">
        <v>111</v>
      </c>
      <c r="C37">
        <v>90</v>
      </c>
      <c r="D37" t="s">
        <v>16</v>
      </c>
      <c r="E37" t="s">
        <v>15</v>
      </c>
      <c r="F37">
        <v>452002</v>
      </c>
      <c r="G37">
        <v>510000</v>
      </c>
      <c r="H37" t="s">
        <v>10</v>
      </c>
      <c r="I37" s="1">
        <v>37809</v>
      </c>
    </row>
    <row r="38" spans="1:9" x14ac:dyDescent="0.35">
      <c r="A38">
        <v>37</v>
      </c>
      <c r="B38" t="s">
        <v>48</v>
      </c>
      <c r="C38">
        <v>85</v>
      </c>
      <c r="D38" t="s">
        <v>12</v>
      </c>
      <c r="E38" t="s">
        <v>11</v>
      </c>
      <c r="F38">
        <v>492002</v>
      </c>
      <c r="G38">
        <v>450000</v>
      </c>
      <c r="H38" t="s">
        <v>6</v>
      </c>
      <c r="I38" t="s">
        <v>110</v>
      </c>
    </row>
    <row r="39" spans="1:9" x14ac:dyDescent="0.35">
      <c r="A39">
        <v>38</v>
      </c>
      <c r="B39" t="s">
        <v>109</v>
      </c>
      <c r="C39">
        <v>94</v>
      </c>
      <c r="D39" t="s">
        <v>8</v>
      </c>
      <c r="E39" t="s">
        <v>7</v>
      </c>
      <c r="F39">
        <v>682002</v>
      </c>
      <c r="G39">
        <v>560000</v>
      </c>
      <c r="H39" t="s">
        <v>10</v>
      </c>
      <c r="I39" s="1">
        <v>37928</v>
      </c>
    </row>
    <row r="40" spans="1:9" x14ac:dyDescent="0.35">
      <c r="A40">
        <v>39</v>
      </c>
      <c r="B40" t="s">
        <v>108</v>
      </c>
      <c r="C40">
        <v>79</v>
      </c>
      <c r="D40" t="s">
        <v>3</v>
      </c>
      <c r="E40" t="s">
        <v>2</v>
      </c>
      <c r="F40">
        <v>440002</v>
      </c>
      <c r="G40">
        <v>400000</v>
      </c>
      <c r="H40" t="s">
        <v>6</v>
      </c>
      <c r="I40" t="s">
        <v>107</v>
      </c>
    </row>
    <row r="41" spans="1:9" x14ac:dyDescent="0.35">
      <c r="A41">
        <v>40</v>
      </c>
      <c r="B41" t="s">
        <v>106</v>
      </c>
      <c r="C41">
        <v>86</v>
      </c>
      <c r="D41" t="s">
        <v>16</v>
      </c>
      <c r="E41" t="s">
        <v>15</v>
      </c>
      <c r="F41">
        <v>834002</v>
      </c>
      <c r="G41">
        <v>460000</v>
      </c>
      <c r="H41" t="s">
        <v>10</v>
      </c>
      <c r="I41" t="s">
        <v>105</v>
      </c>
    </row>
    <row r="42" spans="1:9" x14ac:dyDescent="0.35">
      <c r="A42">
        <v>41</v>
      </c>
      <c r="B42" t="s">
        <v>104</v>
      </c>
      <c r="C42">
        <v>87</v>
      </c>
      <c r="D42" t="s">
        <v>12</v>
      </c>
      <c r="E42" t="s">
        <v>11</v>
      </c>
      <c r="F42">
        <v>110003</v>
      </c>
      <c r="G42">
        <v>450000</v>
      </c>
      <c r="H42" t="s">
        <v>6</v>
      </c>
      <c r="I42" s="1">
        <v>37967</v>
      </c>
    </row>
    <row r="43" spans="1:9" x14ac:dyDescent="0.35">
      <c r="A43">
        <v>42</v>
      </c>
      <c r="B43" t="s">
        <v>103</v>
      </c>
      <c r="C43">
        <v>91</v>
      </c>
      <c r="D43" t="s">
        <v>3</v>
      </c>
      <c r="E43" t="s">
        <v>2</v>
      </c>
      <c r="F43">
        <v>400003</v>
      </c>
      <c r="G43">
        <v>500000</v>
      </c>
      <c r="H43" t="s">
        <v>10</v>
      </c>
      <c r="I43" t="s">
        <v>102</v>
      </c>
    </row>
    <row r="44" spans="1:9" x14ac:dyDescent="0.35">
      <c r="A44">
        <v>43</v>
      </c>
      <c r="B44" t="s">
        <v>101</v>
      </c>
      <c r="C44">
        <v>80</v>
      </c>
      <c r="D44" t="s">
        <v>16</v>
      </c>
      <c r="E44" t="s">
        <v>15</v>
      </c>
      <c r="F44">
        <v>380003</v>
      </c>
      <c r="G44">
        <v>430000</v>
      </c>
      <c r="H44" t="s">
        <v>6</v>
      </c>
      <c r="I44" t="s">
        <v>100</v>
      </c>
    </row>
    <row r="45" spans="1:9" x14ac:dyDescent="0.35">
      <c r="A45">
        <v>44</v>
      </c>
      <c r="B45" t="s">
        <v>99</v>
      </c>
      <c r="C45">
        <v>88</v>
      </c>
      <c r="D45" t="s">
        <v>12</v>
      </c>
      <c r="E45" t="s">
        <v>11</v>
      </c>
      <c r="F45">
        <v>226003</v>
      </c>
      <c r="G45">
        <v>470000</v>
      </c>
      <c r="H45" t="s">
        <v>1</v>
      </c>
      <c r="I45" s="1">
        <v>37903</v>
      </c>
    </row>
    <row r="46" spans="1:9" x14ac:dyDescent="0.35">
      <c r="A46">
        <v>45</v>
      </c>
      <c r="B46" t="s">
        <v>98</v>
      </c>
      <c r="C46">
        <v>78</v>
      </c>
      <c r="D46" t="s">
        <v>8</v>
      </c>
      <c r="E46" t="s">
        <v>7</v>
      </c>
      <c r="F46">
        <v>500003</v>
      </c>
      <c r="G46">
        <v>410000</v>
      </c>
      <c r="H46" t="s">
        <v>6</v>
      </c>
      <c r="I46" t="s">
        <v>97</v>
      </c>
    </row>
    <row r="47" spans="1:9" x14ac:dyDescent="0.35">
      <c r="A47">
        <v>46</v>
      </c>
      <c r="B47" t="s">
        <v>96</v>
      </c>
      <c r="C47">
        <v>95</v>
      </c>
      <c r="D47" t="s">
        <v>3</v>
      </c>
      <c r="E47" t="s">
        <v>2</v>
      </c>
      <c r="F47">
        <v>695003</v>
      </c>
      <c r="G47">
        <v>550000</v>
      </c>
      <c r="H47" t="s">
        <v>10</v>
      </c>
      <c r="I47" t="s">
        <v>95</v>
      </c>
    </row>
    <row r="48" spans="1:9" x14ac:dyDescent="0.35">
      <c r="A48">
        <v>47</v>
      </c>
      <c r="B48" t="s">
        <v>94</v>
      </c>
      <c r="C48">
        <v>81</v>
      </c>
      <c r="D48" t="s">
        <v>16</v>
      </c>
      <c r="E48" t="s">
        <v>15</v>
      </c>
      <c r="F48">
        <v>751003</v>
      </c>
      <c r="G48">
        <v>440000</v>
      </c>
      <c r="H48" t="s">
        <v>6</v>
      </c>
      <c r="I48" t="s">
        <v>93</v>
      </c>
    </row>
    <row r="49" spans="1:9" x14ac:dyDescent="0.35">
      <c r="A49">
        <v>48</v>
      </c>
      <c r="B49" t="s">
        <v>92</v>
      </c>
      <c r="C49">
        <v>89</v>
      </c>
      <c r="D49" t="s">
        <v>3</v>
      </c>
      <c r="E49" t="s">
        <v>2</v>
      </c>
      <c r="F49">
        <v>800003</v>
      </c>
      <c r="G49">
        <v>490000</v>
      </c>
      <c r="H49" t="s">
        <v>10</v>
      </c>
      <c r="I49" s="1">
        <v>37834</v>
      </c>
    </row>
    <row r="50" spans="1:9" x14ac:dyDescent="0.35">
      <c r="A50">
        <v>49</v>
      </c>
      <c r="B50" t="s">
        <v>91</v>
      </c>
      <c r="C50">
        <v>84</v>
      </c>
      <c r="D50" t="s">
        <v>16</v>
      </c>
      <c r="E50" t="s">
        <v>15</v>
      </c>
      <c r="F50">
        <v>302003</v>
      </c>
      <c r="G50">
        <v>460000</v>
      </c>
      <c r="H50" t="s">
        <v>6</v>
      </c>
      <c r="I50" s="1">
        <v>37688</v>
      </c>
    </row>
    <row r="51" spans="1:9" x14ac:dyDescent="0.35">
      <c r="A51">
        <v>50</v>
      </c>
      <c r="B51" t="s">
        <v>90</v>
      </c>
      <c r="C51">
        <v>92</v>
      </c>
      <c r="D51" t="s">
        <v>12</v>
      </c>
      <c r="E51" t="s">
        <v>11</v>
      </c>
      <c r="F51">
        <v>560003</v>
      </c>
      <c r="G51">
        <v>520000</v>
      </c>
      <c r="H51" t="s">
        <v>1</v>
      </c>
      <c r="I51" t="s">
        <v>89</v>
      </c>
    </row>
    <row r="52" spans="1:9" x14ac:dyDescent="0.35">
      <c r="A52">
        <v>51</v>
      </c>
      <c r="B52" t="s">
        <v>88</v>
      </c>
      <c r="C52">
        <v>83</v>
      </c>
      <c r="D52" t="s">
        <v>8</v>
      </c>
      <c r="E52" t="s">
        <v>7</v>
      </c>
      <c r="F52">
        <v>411003</v>
      </c>
      <c r="G52">
        <v>450000</v>
      </c>
      <c r="H52" t="s">
        <v>6</v>
      </c>
      <c r="I52" s="1">
        <v>37931</v>
      </c>
    </row>
    <row r="53" spans="1:9" x14ac:dyDescent="0.35">
      <c r="A53">
        <v>52</v>
      </c>
      <c r="B53" t="s">
        <v>87</v>
      </c>
      <c r="C53">
        <v>90</v>
      </c>
      <c r="D53" t="s">
        <v>3</v>
      </c>
      <c r="E53" t="s">
        <v>2</v>
      </c>
      <c r="F53">
        <v>530003</v>
      </c>
      <c r="G53">
        <v>510000</v>
      </c>
      <c r="H53" t="s">
        <v>10</v>
      </c>
      <c r="I53" s="1">
        <v>37906</v>
      </c>
    </row>
    <row r="54" spans="1:9" x14ac:dyDescent="0.35">
      <c r="A54">
        <v>53</v>
      </c>
      <c r="B54" t="s">
        <v>86</v>
      </c>
      <c r="C54">
        <v>79</v>
      </c>
      <c r="D54" t="s">
        <v>16</v>
      </c>
      <c r="E54" t="s">
        <v>15</v>
      </c>
      <c r="F54">
        <v>700003</v>
      </c>
      <c r="G54">
        <v>400000</v>
      </c>
      <c r="H54" t="s">
        <v>6</v>
      </c>
      <c r="I54" t="s">
        <v>85</v>
      </c>
    </row>
    <row r="55" spans="1:9" x14ac:dyDescent="0.35">
      <c r="A55">
        <v>54</v>
      </c>
      <c r="B55" t="s">
        <v>84</v>
      </c>
      <c r="C55">
        <v>93</v>
      </c>
      <c r="D55" t="s">
        <v>12</v>
      </c>
      <c r="E55" t="s">
        <v>11</v>
      </c>
      <c r="F55">
        <v>160003</v>
      </c>
      <c r="G55">
        <v>540000</v>
      </c>
      <c r="H55" t="s">
        <v>10</v>
      </c>
      <c r="I55" s="1">
        <v>37837</v>
      </c>
    </row>
    <row r="56" spans="1:9" x14ac:dyDescent="0.35">
      <c r="A56">
        <v>55</v>
      </c>
      <c r="B56" t="s">
        <v>83</v>
      </c>
      <c r="C56">
        <v>82</v>
      </c>
      <c r="D56" t="s">
        <v>8</v>
      </c>
      <c r="E56" t="s">
        <v>7</v>
      </c>
      <c r="F56">
        <v>248003</v>
      </c>
      <c r="G56">
        <v>420000</v>
      </c>
      <c r="H56" t="s">
        <v>1</v>
      </c>
      <c r="I56" t="s">
        <v>82</v>
      </c>
    </row>
    <row r="57" spans="1:9" x14ac:dyDescent="0.35">
      <c r="A57">
        <v>56</v>
      </c>
      <c r="B57" t="s">
        <v>81</v>
      </c>
      <c r="C57">
        <v>91</v>
      </c>
      <c r="D57" t="s">
        <v>3</v>
      </c>
      <c r="E57" t="s">
        <v>2</v>
      </c>
      <c r="F57">
        <v>452003</v>
      </c>
      <c r="G57">
        <v>500000</v>
      </c>
      <c r="H57" t="s">
        <v>10</v>
      </c>
      <c r="I57" t="s">
        <v>80</v>
      </c>
    </row>
    <row r="58" spans="1:9" x14ac:dyDescent="0.35">
      <c r="A58">
        <v>57</v>
      </c>
      <c r="B58" t="s">
        <v>79</v>
      </c>
      <c r="C58">
        <v>84</v>
      </c>
      <c r="D58" t="s">
        <v>16</v>
      </c>
      <c r="E58" t="s">
        <v>15</v>
      </c>
      <c r="F58">
        <v>492003</v>
      </c>
      <c r="G58">
        <v>460000</v>
      </c>
      <c r="H58" t="s">
        <v>6</v>
      </c>
      <c r="I58" t="s">
        <v>78</v>
      </c>
    </row>
    <row r="59" spans="1:9" x14ac:dyDescent="0.35">
      <c r="A59">
        <v>58</v>
      </c>
      <c r="B59" t="s">
        <v>77</v>
      </c>
      <c r="C59">
        <v>95</v>
      </c>
      <c r="D59" t="s">
        <v>12</v>
      </c>
      <c r="E59" t="s">
        <v>11</v>
      </c>
      <c r="F59">
        <v>682003</v>
      </c>
      <c r="G59">
        <v>550000</v>
      </c>
      <c r="H59" t="s">
        <v>10</v>
      </c>
      <c r="I59" t="s">
        <v>76</v>
      </c>
    </row>
    <row r="60" spans="1:9" x14ac:dyDescent="0.35">
      <c r="A60">
        <v>59</v>
      </c>
      <c r="B60" t="s">
        <v>75</v>
      </c>
      <c r="C60">
        <v>76</v>
      </c>
      <c r="D60" t="s">
        <v>8</v>
      </c>
      <c r="E60" t="s">
        <v>7</v>
      </c>
      <c r="F60">
        <v>440003</v>
      </c>
      <c r="G60">
        <v>380000</v>
      </c>
      <c r="H60" t="s">
        <v>6</v>
      </c>
      <c r="I60" s="1">
        <v>37774</v>
      </c>
    </row>
    <row r="61" spans="1:9" x14ac:dyDescent="0.35">
      <c r="A61">
        <v>60</v>
      </c>
      <c r="B61" t="s">
        <v>74</v>
      </c>
      <c r="C61">
        <v>88</v>
      </c>
      <c r="D61" t="s">
        <v>3</v>
      </c>
      <c r="E61" t="s">
        <v>2</v>
      </c>
      <c r="F61">
        <v>834003</v>
      </c>
      <c r="G61">
        <v>470000</v>
      </c>
      <c r="H61" t="s">
        <v>10</v>
      </c>
      <c r="I61" s="1">
        <v>37874</v>
      </c>
    </row>
    <row r="62" spans="1:9" x14ac:dyDescent="0.35">
      <c r="A62">
        <v>61</v>
      </c>
      <c r="B62" t="s">
        <v>73</v>
      </c>
      <c r="C62">
        <v>87</v>
      </c>
      <c r="D62" t="s">
        <v>16</v>
      </c>
      <c r="E62" t="s">
        <v>15</v>
      </c>
      <c r="F62">
        <v>110004</v>
      </c>
      <c r="G62">
        <v>450000</v>
      </c>
      <c r="H62" t="s">
        <v>6</v>
      </c>
      <c r="I62" t="s">
        <v>72</v>
      </c>
    </row>
    <row r="63" spans="1:9" x14ac:dyDescent="0.35">
      <c r="A63">
        <v>62</v>
      </c>
      <c r="B63" t="s">
        <v>71</v>
      </c>
      <c r="C63">
        <v>92</v>
      </c>
      <c r="D63" t="s">
        <v>3</v>
      </c>
      <c r="E63" t="s">
        <v>2</v>
      </c>
      <c r="F63">
        <v>400004</v>
      </c>
      <c r="G63">
        <v>510000</v>
      </c>
      <c r="H63" t="s">
        <v>10</v>
      </c>
      <c r="I63" t="s">
        <v>70</v>
      </c>
    </row>
    <row r="64" spans="1:9" x14ac:dyDescent="0.35">
      <c r="A64">
        <v>63</v>
      </c>
      <c r="B64" t="s">
        <v>69</v>
      </c>
      <c r="C64">
        <v>77</v>
      </c>
      <c r="D64" t="s">
        <v>16</v>
      </c>
      <c r="E64" t="s">
        <v>15</v>
      </c>
      <c r="F64">
        <v>380004</v>
      </c>
      <c r="G64">
        <v>390000</v>
      </c>
      <c r="H64" t="s">
        <v>6</v>
      </c>
      <c r="I64" t="s">
        <v>68</v>
      </c>
    </row>
    <row r="65" spans="1:9" x14ac:dyDescent="0.35">
      <c r="A65">
        <v>64</v>
      </c>
      <c r="B65" t="s">
        <v>67</v>
      </c>
      <c r="C65">
        <v>89</v>
      </c>
      <c r="D65" t="s">
        <v>12</v>
      </c>
      <c r="E65" t="s">
        <v>11</v>
      </c>
      <c r="F65">
        <v>226004</v>
      </c>
      <c r="G65">
        <v>490000</v>
      </c>
      <c r="H65" t="s">
        <v>1</v>
      </c>
      <c r="I65" s="1">
        <v>37753</v>
      </c>
    </row>
    <row r="66" spans="1:9" x14ac:dyDescent="0.35">
      <c r="A66">
        <v>65</v>
      </c>
      <c r="B66" t="s">
        <v>66</v>
      </c>
      <c r="C66">
        <v>80</v>
      </c>
      <c r="D66" t="s">
        <v>8</v>
      </c>
      <c r="E66" t="s">
        <v>7</v>
      </c>
      <c r="F66">
        <v>500004</v>
      </c>
      <c r="G66">
        <v>430000</v>
      </c>
      <c r="H66" t="s">
        <v>6</v>
      </c>
      <c r="I66" t="s">
        <v>65</v>
      </c>
    </row>
    <row r="67" spans="1:9" x14ac:dyDescent="0.35">
      <c r="A67">
        <v>66</v>
      </c>
      <c r="B67" t="s">
        <v>64</v>
      </c>
      <c r="C67">
        <v>94</v>
      </c>
      <c r="D67" t="s">
        <v>3</v>
      </c>
      <c r="E67" t="s">
        <v>2</v>
      </c>
      <c r="F67">
        <v>695004</v>
      </c>
      <c r="G67">
        <v>540000</v>
      </c>
      <c r="H67" t="s">
        <v>10</v>
      </c>
      <c r="I67" t="s">
        <v>63</v>
      </c>
    </row>
    <row r="68" spans="1:9" x14ac:dyDescent="0.35">
      <c r="A68">
        <v>67</v>
      </c>
      <c r="B68" t="s">
        <v>62</v>
      </c>
      <c r="C68">
        <v>79</v>
      </c>
      <c r="D68" t="s">
        <v>16</v>
      </c>
      <c r="E68" t="s">
        <v>15</v>
      </c>
      <c r="F68">
        <v>751004</v>
      </c>
      <c r="G68">
        <v>400000</v>
      </c>
      <c r="H68" t="s">
        <v>6</v>
      </c>
      <c r="I68" s="1">
        <v>37897</v>
      </c>
    </row>
    <row r="69" spans="1:9" x14ac:dyDescent="0.35">
      <c r="A69">
        <v>68</v>
      </c>
      <c r="B69" t="s">
        <v>61</v>
      </c>
      <c r="C69">
        <v>91</v>
      </c>
      <c r="D69" t="s">
        <v>12</v>
      </c>
      <c r="E69" t="s">
        <v>11</v>
      </c>
      <c r="F69">
        <v>800004</v>
      </c>
      <c r="G69">
        <v>500000</v>
      </c>
      <c r="H69" t="s">
        <v>10</v>
      </c>
      <c r="I69" t="s">
        <v>60</v>
      </c>
    </row>
    <row r="70" spans="1:9" x14ac:dyDescent="0.35">
      <c r="A70">
        <v>69</v>
      </c>
      <c r="B70" t="s">
        <v>59</v>
      </c>
      <c r="C70">
        <v>82</v>
      </c>
      <c r="D70" t="s">
        <v>3</v>
      </c>
      <c r="E70" t="s">
        <v>2</v>
      </c>
      <c r="F70">
        <v>302004</v>
      </c>
      <c r="G70">
        <v>420000</v>
      </c>
      <c r="H70" t="s">
        <v>6</v>
      </c>
      <c r="I70" s="1">
        <v>37657</v>
      </c>
    </row>
    <row r="71" spans="1:9" x14ac:dyDescent="0.35">
      <c r="A71">
        <v>70</v>
      </c>
      <c r="B71" t="s">
        <v>58</v>
      </c>
      <c r="C71">
        <v>93</v>
      </c>
      <c r="D71" t="s">
        <v>16</v>
      </c>
      <c r="E71" t="s">
        <v>15</v>
      </c>
      <c r="F71">
        <v>560004</v>
      </c>
      <c r="G71">
        <v>540000</v>
      </c>
      <c r="H71" t="s">
        <v>10</v>
      </c>
      <c r="I71" t="s">
        <v>57</v>
      </c>
    </row>
    <row r="72" spans="1:9" x14ac:dyDescent="0.35">
      <c r="A72">
        <v>71</v>
      </c>
      <c r="B72" t="s">
        <v>56</v>
      </c>
      <c r="C72">
        <v>86</v>
      </c>
      <c r="D72" t="s">
        <v>12</v>
      </c>
      <c r="E72" t="s">
        <v>11</v>
      </c>
      <c r="F72">
        <v>411004</v>
      </c>
      <c r="G72">
        <v>460000</v>
      </c>
      <c r="H72" t="s">
        <v>6</v>
      </c>
      <c r="I72" s="1">
        <v>37723</v>
      </c>
    </row>
    <row r="73" spans="1:9" x14ac:dyDescent="0.35">
      <c r="A73">
        <v>72</v>
      </c>
      <c r="B73" t="s">
        <v>55</v>
      </c>
      <c r="C73">
        <v>88</v>
      </c>
      <c r="D73" t="s">
        <v>8</v>
      </c>
      <c r="E73" t="s">
        <v>7</v>
      </c>
      <c r="F73">
        <v>530004</v>
      </c>
      <c r="G73">
        <v>470000</v>
      </c>
      <c r="H73" t="s">
        <v>1</v>
      </c>
      <c r="I73" t="s">
        <v>54</v>
      </c>
    </row>
    <row r="74" spans="1:9" x14ac:dyDescent="0.35">
      <c r="A74">
        <v>73</v>
      </c>
      <c r="B74" t="s">
        <v>53</v>
      </c>
      <c r="C74">
        <v>78</v>
      </c>
      <c r="D74" t="s">
        <v>3</v>
      </c>
      <c r="E74" t="s">
        <v>2</v>
      </c>
      <c r="F74">
        <v>700004</v>
      </c>
      <c r="G74">
        <v>400000</v>
      </c>
      <c r="H74" t="s">
        <v>6</v>
      </c>
      <c r="I74" s="1">
        <v>37687</v>
      </c>
    </row>
    <row r="75" spans="1:9" x14ac:dyDescent="0.35">
      <c r="A75">
        <v>74</v>
      </c>
      <c r="B75" t="s">
        <v>52</v>
      </c>
      <c r="C75">
        <v>92</v>
      </c>
      <c r="D75" t="s">
        <v>16</v>
      </c>
      <c r="E75" t="s">
        <v>15</v>
      </c>
      <c r="F75">
        <v>160004</v>
      </c>
      <c r="G75">
        <v>520000</v>
      </c>
      <c r="H75" t="s">
        <v>10</v>
      </c>
      <c r="I75" s="1">
        <v>37812</v>
      </c>
    </row>
    <row r="76" spans="1:9" x14ac:dyDescent="0.35">
      <c r="A76">
        <v>75</v>
      </c>
      <c r="B76" t="s">
        <v>51</v>
      </c>
      <c r="C76">
        <v>83</v>
      </c>
      <c r="D76" t="s">
        <v>3</v>
      </c>
      <c r="E76" t="s">
        <v>2</v>
      </c>
      <c r="F76">
        <v>248004</v>
      </c>
      <c r="G76">
        <v>450000</v>
      </c>
      <c r="H76" t="s">
        <v>6</v>
      </c>
      <c r="I76" t="s">
        <v>50</v>
      </c>
    </row>
    <row r="77" spans="1:9" x14ac:dyDescent="0.35">
      <c r="A77">
        <v>76</v>
      </c>
      <c r="B77" t="s">
        <v>49</v>
      </c>
      <c r="C77">
        <v>90</v>
      </c>
      <c r="D77" t="s">
        <v>16</v>
      </c>
      <c r="E77" t="s">
        <v>15</v>
      </c>
      <c r="F77">
        <v>452004</v>
      </c>
      <c r="G77">
        <v>510000</v>
      </c>
      <c r="H77" t="s">
        <v>10</v>
      </c>
      <c r="I77" s="1">
        <v>37654</v>
      </c>
    </row>
    <row r="78" spans="1:9" x14ac:dyDescent="0.35">
      <c r="A78">
        <v>77</v>
      </c>
      <c r="B78" t="s">
        <v>48</v>
      </c>
      <c r="C78">
        <v>87</v>
      </c>
      <c r="D78" t="s">
        <v>12</v>
      </c>
      <c r="E78" t="s">
        <v>11</v>
      </c>
      <c r="F78">
        <v>492004</v>
      </c>
      <c r="G78">
        <v>470000</v>
      </c>
      <c r="H78" t="s">
        <v>6</v>
      </c>
      <c r="I78" t="s">
        <v>47</v>
      </c>
    </row>
    <row r="79" spans="1:9" x14ac:dyDescent="0.35">
      <c r="A79">
        <v>78</v>
      </c>
      <c r="B79" t="s">
        <v>46</v>
      </c>
      <c r="C79">
        <v>96</v>
      </c>
      <c r="D79" t="s">
        <v>8</v>
      </c>
      <c r="E79" t="s">
        <v>7</v>
      </c>
      <c r="F79">
        <v>682004</v>
      </c>
      <c r="G79">
        <v>570000</v>
      </c>
      <c r="H79" t="s">
        <v>10</v>
      </c>
      <c r="I79" s="1">
        <v>37719</v>
      </c>
    </row>
    <row r="80" spans="1:9" x14ac:dyDescent="0.35">
      <c r="A80">
        <v>79</v>
      </c>
      <c r="B80" t="s">
        <v>45</v>
      </c>
      <c r="C80">
        <v>77</v>
      </c>
      <c r="D80" t="s">
        <v>3</v>
      </c>
      <c r="E80" t="s">
        <v>2</v>
      </c>
      <c r="F80">
        <v>440004</v>
      </c>
      <c r="G80">
        <v>390000</v>
      </c>
      <c r="H80" t="s">
        <v>6</v>
      </c>
      <c r="I80" s="1">
        <v>37868</v>
      </c>
    </row>
    <row r="81" spans="1:9" x14ac:dyDescent="0.35">
      <c r="A81">
        <v>80</v>
      </c>
      <c r="B81" t="s">
        <v>44</v>
      </c>
      <c r="C81">
        <v>85</v>
      </c>
      <c r="D81" t="s">
        <v>16</v>
      </c>
      <c r="E81" t="s">
        <v>15</v>
      </c>
      <c r="F81">
        <v>834004</v>
      </c>
      <c r="G81">
        <v>450000</v>
      </c>
      <c r="H81" t="s">
        <v>10</v>
      </c>
      <c r="I81" t="s">
        <v>43</v>
      </c>
    </row>
    <row r="82" spans="1:9" x14ac:dyDescent="0.35">
      <c r="A82">
        <v>81</v>
      </c>
      <c r="B82" t="s">
        <v>42</v>
      </c>
      <c r="C82">
        <v>84</v>
      </c>
      <c r="D82" t="s">
        <v>12</v>
      </c>
      <c r="E82" t="s">
        <v>11</v>
      </c>
      <c r="F82">
        <v>110005</v>
      </c>
      <c r="G82">
        <v>440000</v>
      </c>
      <c r="H82" t="s">
        <v>1</v>
      </c>
      <c r="I82" t="s">
        <v>41</v>
      </c>
    </row>
    <row r="83" spans="1:9" x14ac:dyDescent="0.35">
      <c r="A83">
        <v>82</v>
      </c>
      <c r="B83" t="s">
        <v>40</v>
      </c>
      <c r="C83">
        <v>93</v>
      </c>
      <c r="D83" t="s">
        <v>8</v>
      </c>
      <c r="E83" t="s">
        <v>7</v>
      </c>
      <c r="F83">
        <v>400005</v>
      </c>
      <c r="G83">
        <v>530000</v>
      </c>
      <c r="H83" t="s">
        <v>10</v>
      </c>
      <c r="I83" s="1">
        <v>37958</v>
      </c>
    </row>
    <row r="84" spans="1:9" x14ac:dyDescent="0.35">
      <c r="A84">
        <v>83</v>
      </c>
      <c r="B84" t="s">
        <v>39</v>
      </c>
      <c r="C84">
        <v>79</v>
      </c>
      <c r="D84" t="s">
        <v>3</v>
      </c>
      <c r="E84" t="s">
        <v>2</v>
      </c>
      <c r="F84">
        <v>380005</v>
      </c>
      <c r="G84">
        <v>400000</v>
      </c>
      <c r="H84" t="s">
        <v>6</v>
      </c>
      <c r="I84" t="s">
        <v>38</v>
      </c>
    </row>
    <row r="85" spans="1:9" x14ac:dyDescent="0.35">
      <c r="A85">
        <v>84</v>
      </c>
      <c r="B85" t="s">
        <v>37</v>
      </c>
      <c r="C85">
        <v>89</v>
      </c>
      <c r="D85" t="s">
        <v>16</v>
      </c>
      <c r="E85" t="s">
        <v>15</v>
      </c>
      <c r="F85">
        <v>226005</v>
      </c>
      <c r="G85">
        <v>490000</v>
      </c>
      <c r="H85" t="s">
        <v>10</v>
      </c>
      <c r="I85" s="1">
        <v>37775</v>
      </c>
    </row>
    <row r="86" spans="1:9" x14ac:dyDescent="0.35">
      <c r="A86">
        <v>85</v>
      </c>
      <c r="B86" t="s">
        <v>36</v>
      </c>
      <c r="C86">
        <v>78</v>
      </c>
      <c r="D86" t="s">
        <v>12</v>
      </c>
      <c r="E86" t="s">
        <v>11</v>
      </c>
      <c r="F86">
        <v>500005</v>
      </c>
      <c r="G86">
        <v>410000</v>
      </c>
      <c r="H86" t="s">
        <v>6</v>
      </c>
      <c r="I86" t="s">
        <v>35</v>
      </c>
    </row>
    <row r="87" spans="1:9" x14ac:dyDescent="0.35">
      <c r="A87">
        <v>86</v>
      </c>
      <c r="B87" t="s">
        <v>34</v>
      </c>
      <c r="C87">
        <v>96</v>
      </c>
      <c r="D87" t="s">
        <v>8</v>
      </c>
      <c r="E87" t="s">
        <v>7</v>
      </c>
      <c r="F87">
        <v>695005</v>
      </c>
      <c r="G87">
        <v>570000</v>
      </c>
      <c r="H87" t="s">
        <v>10</v>
      </c>
      <c r="I87" s="1">
        <v>37803</v>
      </c>
    </row>
    <row r="88" spans="1:9" x14ac:dyDescent="0.35">
      <c r="A88">
        <v>87</v>
      </c>
      <c r="B88" t="s">
        <v>33</v>
      </c>
      <c r="C88">
        <v>80</v>
      </c>
      <c r="D88" t="s">
        <v>3</v>
      </c>
      <c r="E88" t="s">
        <v>2</v>
      </c>
      <c r="F88">
        <v>751005</v>
      </c>
      <c r="G88">
        <v>430000</v>
      </c>
      <c r="H88" t="s">
        <v>6</v>
      </c>
      <c r="I88" t="s">
        <v>32</v>
      </c>
    </row>
    <row r="89" spans="1:9" x14ac:dyDescent="0.35">
      <c r="A89">
        <v>88</v>
      </c>
      <c r="B89" t="s">
        <v>31</v>
      </c>
      <c r="C89">
        <v>88</v>
      </c>
      <c r="D89" t="s">
        <v>16</v>
      </c>
      <c r="E89" t="s">
        <v>15</v>
      </c>
      <c r="F89">
        <v>800005</v>
      </c>
      <c r="G89">
        <v>470000</v>
      </c>
      <c r="H89" t="s">
        <v>10</v>
      </c>
      <c r="I89" s="1">
        <v>37661</v>
      </c>
    </row>
    <row r="90" spans="1:9" x14ac:dyDescent="0.35">
      <c r="A90">
        <v>89</v>
      </c>
      <c r="B90" t="s">
        <v>30</v>
      </c>
      <c r="C90">
        <v>83</v>
      </c>
      <c r="D90" t="s">
        <v>3</v>
      </c>
      <c r="E90" t="s">
        <v>2</v>
      </c>
      <c r="F90">
        <v>302005</v>
      </c>
      <c r="G90">
        <v>450000</v>
      </c>
      <c r="H90" t="s">
        <v>1</v>
      </c>
      <c r="I90" t="s">
        <v>29</v>
      </c>
    </row>
    <row r="91" spans="1:9" x14ac:dyDescent="0.35">
      <c r="A91">
        <v>90</v>
      </c>
      <c r="B91" t="s">
        <v>28</v>
      </c>
      <c r="C91">
        <v>94</v>
      </c>
      <c r="D91" t="s">
        <v>16</v>
      </c>
      <c r="E91" t="s">
        <v>15</v>
      </c>
      <c r="F91">
        <v>560005</v>
      </c>
      <c r="G91">
        <v>560000</v>
      </c>
      <c r="H91" t="s">
        <v>10</v>
      </c>
      <c r="I91" s="1">
        <v>37966</v>
      </c>
    </row>
    <row r="92" spans="1:9" x14ac:dyDescent="0.35">
      <c r="A92">
        <v>91</v>
      </c>
      <c r="B92" t="s">
        <v>27</v>
      </c>
      <c r="C92">
        <v>81</v>
      </c>
      <c r="D92" t="s">
        <v>12</v>
      </c>
      <c r="E92" t="s">
        <v>11</v>
      </c>
      <c r="F92">
        <v>411005</v>
      </c>
      <c r="G92">
        <v>420000</v>
      </c>
      <c r="H92" t="s">
        <v>6</v>
      </c>
      <c r="I92" s="1">
        <v>37715</v>
      </c>
    </row>
    <row r="93" spans="1:9" x14ac:dyDescent="0.35">
      <c r="A93">
        <v>92</v>
      </c>
      <c r="B93" t="s">
        <v>26</v>
      </c>
      <c r="C93">
        <v>89</v>
      </c>
      <c r="D93" t="s">
        <v>8</v>
      </c>
      <c r="E93" t="s">
        <v>7</v>
      </c>
      <c r="F93">
        <v>530005</v>
      </c>
      <c r="G93">
        <v>490000</v>
      </c>
      <c r="H93" t="s">
        <v>10</v>
      </c>
      <c r="I93" t="s">
        <v>25</v>
      </c>
    </row>
    <row r="94" spans="1:9" x14ac:dyDescent="0.35">
      <c r="A94">
        <v>93</v>
      </c>
      <c r="B94" t="s">
        <v>24</v>
      </c>
      <c r="C94">
        <v>77</v>
      </c>
      <c r="D94" t="s">
        <v>3</v>
      </c>
      <c r="E94" t="s">
        <v>2</v>
      </c>
      <c r="F94">
        <v>700005</v>
      </c>
      <c r="G94">
        <v>390000</v>
      </c>
      <c r="H94" t="s">
        <v>6</v>
      </c>
      <c r="I94" t="s">
        <v>23</v>
      </c>
    </row>
    <row r="95" spans="1:9" x14ac:dyDescent="0.35">
      <c r="A95">
        <v>94</v>
      </c>
      <c r="B95" t="s">
        <v>22</v>
      </c>
      <c r="C95">
        <v>92</v>
      </c>
      <c r="D95" t="s">
        <v>16</v>
      </c>
      <c r="E95" t="s">
        <v>15</v>
      </c>
      <c r="F95">
        <v>160005</v>
      </c>
      <c r="G95">
        <v>520000</v>
      </c>
      <c r="H95" t="s">
        <v>10</v>
      </c>
      <c r="I95" s="1">
        <v>37811</v>
      </c>
    </row>
    <row r="96" spans="1:9" x14ac:dyDescent="0.35">
      <c r="A96">
        <v>95</v>
      </c>
      <c r="B96" t="s">
        <v>21</v>
      </c>
      <c r="C96">
        <v>84</v>
      </c>
      <c r="D96" t="s">
        <v>12</v>
      </c>
      <c r="E96" t="s">
        <v>11</v>
      </c>
      <c r="F96">
        <v>248005</v>
      </c>
      <c r="G96">
        <v>440000</v>
      </c>
      <c r="H96" t="s">
        <v>6</v>
      </c>
      <c r="I96" t="s">
        <v>20</v>
      </c>
    </row>
    <row r="97" spans="1:9" x14ac:dyDescent="0.35">
      <c r="A97">
        <v>96</v>
      </c>
      <c r="B97" t="s">
        <v>19</v>
      </c>
      <c r="C97">
        <v>91</v>
      </c>
      <c r="D97" t="s">
        <v>3</v>
      </c>
      <c r="E97" t="s">
        <v>2</v>
      </c>
      <c r="F97">
        <v>452005</v>
      </c>
      <c r="G97">
        <v>500000</v>
      </c>
      <c r="H97" t="s">
        <v>10</v>
      </c>
      <c r="I97" t="s">
        <v>18</v>
      </c>
    </row>
    <row r="98" spans="1:9" x14ac:dyDescent="0.35">
      <c r="A98">
        <v>97</v>
      </c>
      <c r="B98" t="s">
        <v>17</v>
      </c>
      <c r="C98">
        <v>85</v>
      </c>
      <c r="D98" t="s">
        <v>16</v>
      </c>
      <c r="E98" t="s">
        <v>15</v>
      </c>
      <c r="F98">
        <v>492005</v>
      </c>
      <c r="G98">
        <v>450000</v>
      </c>
      <c r="H98" t="s">
        <v>1</v>
      </c>
      <c r="I98" t="s">
        <v>14</v>
      </c>
    </row>
    <row r="99" spans="1:9" x14ac:dyDescent="0.35">
      <c r="A99">
        <v>98</v>
      </c>
      <c r="B99" t="s">
        <v>13</v>
      </c>
      <c r="C99">
        <v>95</v>
      </c>
      <c r="D99" t="s">
        <v>12</v>
      </c>
      <c r="E99" t="s">
        <v>11</v>
      </c>
      <c r="F99">
        <v>682005</v>
      </c>
      <c r="G99">
        <v>550000</v>
      </c>
      <c r="H99" t="s">
        <v>10</v>
      </c>
      <c r="I99" s="1">
        <v>37896</v>
      </c>
    </row>
    <row r="100" spans="1:9" x14ac:dyDescent="0.35">
      <c r="A100">
        <v>99</v>
      </c>
      <c r="B100" t="s">
        <v>9</v>
      </c>
      <c r="C100">
        <v>76</v>
      </c>
      <c r="D100" t="s">
        <v>8</v>
      </c>
      <c r="E100" t="s">
        <v>7</v>
      </c>
      <c r="F100">
        <v>440005</v>
      </c>
      <c r="G100">
        <v>380000</v>
      </c>
      <c r="H100" t="s">
        <v>6</v>
      </c>
      <c r="I100" t="s">
        <v>5</v>
      </c>
    </row>
    <row r="101" spans="1:9" x14ac:dyDescent="0.35">
      <c r="A101">
        <v>100</v>
      </c>
      <c r="B101" t="s">
        <v>4</v>
      </c>
      <c r="C101">
        <v>87</v>
      </c>
      <c r="D101" t="s">
        <v>3</v>
      </c>
      <c r="E101" t="s">
        <v>2</v>
      </c>
      <c r="F101">
        <v>834005</v>
      </c>
      <c r="G101">
        <v>460000</v>
      </c>
      <c r="H101" t="s">
        <v>1</v>
      </c>
      <c r="I101" t="s">
        <v>0</v>
      </c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098B-0522-48F6-B1C3-007D674C45A1}">
  <dimension ref="A1:I101"/>
  <sheetViews>
    <sheetView zoomScale="125" workbookViewId="0">
      <selection activeCell="S21" sqref="S21"/>
    </sheetView>
  </sheetViews>
  <sheetFormatPr defaultRowHeight="14.5" x14ac:dyDescent="0.35"/>
  <cols>
    <col min="2" max="2" width="16" bestFit="1" customWidth="1"/>
    <col min="3" max="3" width="11" bestFit="1" customWidth="1"/>
    <col min="4" max="4" width="14" bestFit="1" customWidth="1"/>
    <col min="5" max="5" width="11.6328125" bestFit="1" customWidth="1"/>
    <col min="7" max="8" width="7" bestFit="1" customWidth="1"/>
    <col min="9" max="9" width="10.453125" bestFit="1" customWidth="1"/>
  </cols>
  <sheetData>
    <row r="1" spans="1:9" x14ac:dyDescent="0.35">
      <c r="A1" s="17" t="s">
        <v>174</v>
      </c>
      <c r="B1" s="17" t="s">
        <v>173</v>
      </c>
      <c r="C1" s="17" t="s">
        <v>171</v>
      </c>
      <c r="D1" s="17" t="s">
        <v>172</v>
      </c>
      <c r="E1" s="17" t="s">
        <v>170</v>
      </c>
      <c r="F1" s="17" t="s">
        <v>169</v>
      </c>
      <c r="G1" s="17" t="s">
        <v>168</v>
      </c>
      <c r="H1" s="17" t="s">
        <v>167</v>
      </c>
      <c r="I1" s="17" t="s">
        <v>166</v>
      </c>
    </row>
    <row r="2" spans="1:9" x14ac:dyDescent="0.35">
      <c r="A2" s="18">
        <v>1</v>
      </c>
      <c r="B2" s="18" t="s">
        <v>165</v>
      </c>
      <c r="C2" s="18" t="s">
        <v>8</v>
      </c>
      <c r="D2" s="18">
        <v>85</v>
      </c>
      <c r="E2" s="18" t="s">
        <v>7</v>
      </c>
      <c r="F2" s="18">
        <v>110001</v>
      </c>
      <c r="G2" s="18">
        <v>450000</v>
      </c>
      <c r="H2" s="18" t="s">
        <v>6</v>
      </c>
      <c r="I2" s="18" t="s">
        <v>0</v>
      </c>
    </row>
    <row r="3" spans="1:9" x14ac:dyDescent="0.35">
      <c r="A3" s="18">
        <v>2</v>
      </c>
      <c r="B3" s="18" t="s">
        <v>164</v>
      </c>
      <c r="C3" s="18" t="s">
        <v>3</v>
      </c>
      <c r="D3" s="18">
        <v>92</v>
      </c>
      <c r="E3" s="18" t="s">
        <v>2</v>
      </c>
      <c r="F3" s="18">
        <v>400001</v>
      </c>
      <c r="G3" s="18">
        <v>520000</v>
      </c>
      <c r="H3" s="18" t="s">
        <v>10</v>
      </c>
      <c r="I3" s="19">
        <v>37814</v>
      </c>
    </row>
    <row r="4" spans="1:9" x14ac:dyDescent="0.35">
      <c r="A4" s="18">
        <v>3</v>
      </c>
      <c r="B4" s="18" t="s">
        <v>163</v>
      </c>
      <c r="C4" s="18" t="s">
        <v>16</v>
      </c>
      <c r="D4" s="18">
        <v>78</v>
      </c>
      <c r="E4" s="18" t="s">
        <v>15</v>
      </c>
      <c r="F4" s="18">
        <v>380001</v>
      </c>
      <c r="G4" s="18">
        <v>410000</v>
      </c>
      <c r="H4" s="18" t="s">
        <v>1</v>
      </c>
      <c r="I4" s="18" t="s">
        <v>162</v>
      </c>
    </row>
    <row r="5" spans="1:9" x14ac:dyDescent="0.35">
      <c r="A5" s="18">
        <v>4</v>
      </c>
      <c r="B5" s="18" t="s">
        <v>161</v>
      </c>
      <c r="C5" s="18" t="s">
        <v>12</v>
      </c>
      <c r="D5" s="18">
        <v>88</v>
      </c>
      <c r="E5" s="18" t="s">
        <v>11</v>
      </c>
      <c r="F5" s="18">
        <v>226001</v>
      </c>
      <c r="G5" s="18">
        <v>480000</v>
      </c>
      <c r="H5" s="18" t="s">
        <v>10</v>
      </c>
      <c r="I5" s="18" t="s">
        <v>160</v>
      </c>
    </row>
    <row r="6" spans="1:9" x14ac:dyDescent="0.35">
      <c r="A6" s="18">
        <v>5</v>
      </c>
      <c r="B6" s="18" t="s">
        <v>159</v>
      </c>
      <c r="C6" s="18" t="s">
        <v>8</v>
      </c>
      <c r="D6" s="18">
        <v>81</v>
      </c>
      <c r="E6" s="18" t="s">
        <v>7</v>
      </c>
      <c r="F6" s="18">
        <v>500001</v>
      </c>
      <c r="G6" s="18">
        <v>430000</v>
      </c>
      <c r="H6" s="18" t="s">
        <v>1</v>
      </c>
      <c r="I6" s="19">
        <v>37782</v>
      </c>
    </row>
    <row r="7" spans="1:9" x14ac:dyDescent="0.35">
      <c r="A7" s="18">
        <v>6</v>
      </c>
      <c r="B7" s="18" t="s">
        <v>158</v>
      </c>
      <c r="C7" s="18" t="s">
        <v>3</v>
      </c>
      <c r="D7" s="18">
        <v>95</v>
      </c>
      <c r="E7" s="18" t="s">
        <v>2</v>
      </c>
      <c r="F7" s="18">
        <v>695001</v>
      </c>
      <c r="G7" s="18">
        <v>550000</v>
      </c>
      <c r="H7" s="18" t="s">
        <v>10</v>
      </c>
      <c r="I7" s="18" t="s">
        <v>157</v>
      </c>
    </row>
    <row r="8" spans="1:9" x14ac:dyDescent="0.35">
      <c r="A8" s="18">
        <v>7</v>
      </c>
      <c r="B8" s="18" t="s">
        <v>156</v>
      </c>
      <c r="C8" s="18" t="s">
        <v>16</v>
      </c>
      <c r="D8" s="18">
        <v>79</v>
      </c>
      <c r="E8" s="18" t="s">
        <v>15</v>
      </c>
      <c r="F8" s="18">
        <v>751001</v>
      </c>
      <c r="G8" s="18">
        <v>400000</v>
      </c>
      <c r="H8" s="18" t="s">
        <v>6</v>
      </c>
      <c r="I8" s="18" t="s">
        <v>114</v>
      </c>
    </row>
    <row r="9" spans="1:9" x14ac:dyDescent="0.35">
      <c r="A9" s="18">
        <v>8</v>
      </c>
      <c r="B9" s="18" t="s">
        <v>155</v>
      </c>
      <c r="C9" s="18" t="s">
        <v>3</v>
      </c>
      <c r="D9" s="18">
        <v>90</v>
      </c>
      <c r="E9" s="18" t="s">
        <v>2</v>
      </c>
      <c r="F9" s="18">
        <v>800001</v>
      </c>
      <c r="G9" s="18">
        <v>470000</v>
      </c>
      <c r="H9" s="18" t="s">
        <v>10</v>
      </c>
      <c r="I9" s="18" t="s">
        <v>154</v>
      </c>
    </row>
    <row r="10" spans="1:9" x14ac:dyDescent="0.35">
      <c r="A10" s="18">
        <v>9</v>
      </c>
      <c r="B10" s="18" t="s">
        <v>153</v>
      </c>
      <c r="C10" s="18" t="s">
        <v>16</v>
      </c>
      <c r="D10" s="18">
        <v>84</v>
      </c>
      <c r="E10" s="18" t="s">
        <v>15</v>
      </c>
      <c r="F10" s="18">
        <v>302001</v>
      </c>
      <c r="G10" s="18">
        <v>460000</v>
      </c>
      <c r="H10" s="18" t="s">
        <v>1</v>
      </c>
      <c r="I10" s="19">
        <v>37746</v>
      </c>
    </row>
    <row r="11" spans="1:9" x14ac:dyDescent="0.35">
      <c r="A11" s="18">
        <v>10</v>
      </c>
      <c r="B11" s="18" t="s">
        <v>152</v>
      </c>
      <c r="C11" s="18" t="s">
        <v>12</v>
      </c>
      <c r="D11" s="18">
        <v>93</v>
      </c>
      <c r="E11" s="18" t="s">
        <v>11</v>
      </c>
      <c r="F11" s="18">
        <v>560001</v>
      </c>
      <c r="G11" s="18">
        <v>540000</v>
      </c>
      <c r="H11" s="18" t="s">
        <v>10</v>
      </c>
      <c r="I11" s="18" t="s">
        <v>151</v>
      </c>
    </row>
    <row r="12" spans="1:9" x14ac:dyDescent="0.35">
      <c r="A12" s="18">
        <v>11</v>
      </c>
      <c r="B12" s="18" t="s">
        <v>150</v>
      </c>
      <c r="C12" s="18" t="s">
        <v>8</v>
      </c>
      <c r="D12" s="18">
        <v>82</v>
      </c>
      <c r="E12" s="18" t="s">
        <v>7</v>
      </c>
      <c r="F12" s="18">
        <v>411001</v>
      </c>
      <c r="G12" s="18">
        <v>420000</v>
      </c>
      <c r="H12" s="18" t="s">
        <v>6</v>
      </c>
      <c r="I12" s="18" t="s">
        <v>149</v>
      </c>
    </row>
    <row r="13" spans="1:9" x14ac:dyDescent="0.35">
      <c r="A13" s="18">
        <v>12</v>
      </c>
      <c r="B13" s="18" t="s">
        <v>148</v>
      </c>
      <c r="C13" s="18" t="s">
        <v>3</v>
      </c>
      <c r="D13" s="18">
        <v>89</v>
      </c>
      <c r="E13" s="18" t="s">
        <v>2</v>
      </c>
      <c r="F13" s="18">
        <v>530001</v>
      </c>
      <c r="G13" s="18">
        <v>490000</v>
      </c>
      <c r="H13" s="18" t="s">
        <v>10</v>
      </c>
      <c r="I13" s="18" t="s">
        <v>147</v>
      </c>
    </row>
    <row r="14" spans="1:9" x14ac:dyDescent="0.35">
      <c r="A14" s="18">
        <v>13</v>
      </c>
      <c r="B14" s="18" t="s">
        <v>146</v>
      </c>
      <c r="C14" s="18" t="s">
        <v>16</v>
      </c>
      <c r="D14" s="18">
        <v>77</v>
      </c>
      <c r="E14" s="18" t="s">
        <v>15</v>
      </c>
      <c r="F14" s="18">
        <v>700001</v>
      </c>
      <c r="G14" s="18">
        <v>390000</v>
      </c>
      <c r="H14" s="18" t="s">
        <v>6</v>
      </c>
      <c r="I14" s="19">
        <v>37842</v>
      </c>
    </row>
    <row r="15" spans="1:9" x14ac:dyDescent="0.35">
      <c r="A15" s="18">
        <v>14</v>
      </c>
      <c r="B15" s="18" t="s">
        <v>145</v>
      </c>
      <c r="C15" s="18" t="s">
        <v>12</v>
      </c>
      <c r="D15" s="18">
        <v>94</v>
      </c>
      <c r="E15" s="18" t="s">
        <v>11</v>
      </c>
      <c r="F15" s="18">
        <v>160001</v>
      </c>
      <c r="G15" s="18">
        <v>560000</v>
      </c>
      <c r="H15" s="18" t="s">
        <v>10</v>
      </c>
      <c r="I15" s="18" t="s">
        <v>144</v>
      </c>
    </row>
    <row r="16" spans="1:9" x14ac:dyDescent="0.35">
      <c r="A16" s="18">
        <v>15</v>
      </c>
      <c r="B16" s="18" t="s">
        <v>143</v>
      </c>
      <c r="C16" s="18" t="s">
        <v>3</v>
      </c>
      <c r="D16" s="18">
        <v>80</v>
      </c>
      <c r="E16" s="18" t="s">
        <v>2</v>
      </c>
      <c r="F16" s="18">
        <v>248001</v>
      </c>
      <c r="G16" s="18">
        <v>440000</v>
      </c>
      <c r="H16" s="18" t="s">
        <v>6</v>
      </c>
      <c r="I16" s="19">
        <v>37807</v>
      </c>
    </row>
    <row r="17" spans="1:9" x14ac:dyDescent="0.35">
      <c r="A17" s="18">
        <v>16</v>
      </c>
      <c r="B17" s="18" t="s">
        <v>142</v>
      </c>
      <c r="C17" s="18" t="s">
        <v>16</v>
      </c>
      <c r="D17" s="18">
        <v>91</v>
      </c>
      <c r="E17" s="18" t="s">
        <v>15</v>
      </c>
      <c r="F17" s="18">
        <v>452001</v>
      </c>
      <c r="G17" s="18">
        <v>510000</v>
      </c>
      <c r="H17" s="18" t="s">
        <v>1</v>
      </c>
      <c r="I17" s="19">
        <v>37660</v>
      </c>
    </row>
    <row r="18" spans="1:9" x14ac:dyDescent="0.35">
      <c r="A18" s="18">
        <v>17</v>
      </c>
      <c r="B18" s="18" t="s">
        <v>141</v>
      </c>
      <c r="C18" s="18" t="s">
        <v>12</v>
      </c>
      <c r="D18" s="18">
        <v>83</v>
      </c>
      <c r="E18" s="18" t="s">
        <v>11</v>
      </c>
      <c r="F18" s="18">
        <v>492001</v>
      </c>
      <c r="G18" s="18">
        <v>470000</v>
      </c>
      <c r="H18" s="18" t="s">
        <v>6</v>
      </c>
      <c r="I18" s="18" t="s">
        <v>140</v>
      </c>
    </row>
    <row r="19" spans="1:9" x14ac:dyDescent="0.35">
      <c r="A19" s="18">
        <v>18</v>
      </c>
      <c r="B19" s="18" t="s">
        <v>139</v>
      </c>
      <c r="C19" s="18" t="s">
        <v>8</v>
      </c>
      <c r="D19" s="18">
        <v>96</v>
      </c>
      <c r="E19" s="18" t="s">
        <v>7</v>
      </c>
      <c r="F19" s="18">
        <v>682001</v>
      </c>
      <c r="G19" s="18">
        <v>570000</v>
      </c>
      <c r="H19" s="18" t="s">
        <v>10</v>
      </c>
      <c r="I19" s="18" t="s">
        <v>138</v>
      </c>
    </row>
    <row r="20" spans="1:9" x14ac:dyDescent="0.35">
      <c r="A20" s="18">
        <v>19</v>
      </c>
      <c r="B20" s="18" t="s">
        <v>137</v>
      </c>
      <c r="C20" s="18" t="s">
        <v>3</v>
      </c>
      <c r="D20" s="18">
        <v>76</v>
      </c>
      <c r="E20" s="18" t="s">
        <v>2</v>
      </c>
      <c r="F20" s="18">
        <v>440001</v>
      </c>
      <c r="G20" s="18">
        <v>380000</v>
      </c>
      <c r="H20" s="18" t="s">
        <v>6</v>
      </c>
      <c r="I20" s="18" t="s">
        <v>136</v>
      </c>
    </row>
    <row r="21" spans="1:9" x14ac:dyDescent="0.35">
      <c r="A21" s="18">
        <v>20</v>
      </c>
      <c r="B21" s="18" t="s">
        <v>135</v>
      </c>
      <c r="C21" s="18" t="s">
        <v>16</v>
      </c>
      <c r="D21" s="18">
        <v>87</v>
      </c>
      <c r="E21" s="18" t="s">
        <v>15</v>
      </c>
      <c r="F21" s="18">
        <v>834001</v>
      </c>
      <c r="G21" s="18">
        <v>450000</v>
      </c>
      <c r="H21" s="18" t="s">
        <v>10</v>
      </c>
      <c r="I21" s="19">
        <v>37716</v>
      </c>
    </row>
    <row r="22" spans="1:9" x14ac:dyDescent="0.35">
      <c r="A22" s="18">
        <v>21</v>
      </c>
      <c r="B22" s="18" t="s">
        <v>134</v>
      </c>
      <c r="C22" s="18" t="s">
        <v>3</v>
      </c>
      <c r="D22" s="18">
        <v>82</v>
      </c>
      <c r="E22" s="18" t="s">
        <v>2</v>
      </c>
      <c r="F22" s="18">
        <v>110002</v>
      </c>
      <c r="G22" s="18">
        <v>420000</v>
      </c>
      <c r="H22" s="18" t="s">
        <v>6</v>
      </c>
      <c r="I22" s="18" t="s">
        <v>133</v>
      </c>
    </row>
    <row r="23" spans="1:9" x14ac:dyDescent="0.35">
      <c r="A23" s="18">
        <v>22</v>
      </c>
      <c r="B23" s="18" t="s">
        <v>132</v>
      </c>
      <c r="C23" s="18" t="s">
        <v>16</v>
      </c>
      <c r="D23" s="18">
        <v>90</v>
      </c>
      <c r="E23" s="18" t="s">
        <v>15</v>
      </c>
      <c r="F23" s="18">
        <v>400002</v>
      </c>
      <c r="G23" s="18">
        <v>480000</v>
      </c>
      <c r="H23" s="18" t="s">
        <v>10</v>
      </c>
      <c r="I23" s="18" t="s">
        <v>131</v>
      </c>
    </row>
    <row r="24" spans="1:9" x14ac:dyDescent="0.35">
      <c r="A24" s="18">
        <v>23</v>
      </c>
      <c r="B24" s="18" t="s">
        <v>130</v>
      </c>
      <c r="C24" s="18" t="s">
        <v>12</v>
      </c>
      <c r="D24" s="18">
        <v>75</v>
      </c>
      <c r="E24" s="18" t="s">
        <v>11</v>
      </c>
      <c r="F24" s="18">
        <v>380002</v>
      </c>
      <c r="G24" s="18">
        <v>400000</v>
      </c>
      <c r="H24" s="18" t="s">
        <v>6</v>
      </c>
      <c r="I24" s="18" t="s">
        <v>43</v>
      </c>
    </row>
    <row r="25" spans="1:9" x14ac:dyDescent="0.35">
      <c r="A25" s="18">
        <v>24</v>
      </c>
      <c r="B25" s="18" t="s">
        <v>129</v>
      </c>
      <c r="C25" s="18" t="s">
        <v>8</v>
      </c>
      <c r="D25" s="18">
        <v>88</v>
      </c>
      <c r="E25" s="18" t="s">
        <v>7</v>
      </c>
      <c r="F25" s="18">
        <v>226002</v>
      </c>
      <c r="G25" s="18">
        <v>470000</v>
      </c>
      <c r="H25" s="18" t="s">
        <v>1</v>
      </c>
      <c r="I25" s="18" t="s">
        <v>128</v>
      </c>
    </row>
    <row r="26" spans="1:9" x14ac:dyDescent="0.35">
      <c r="A26" s="18">
        <v>25</v>
      </c>
      <c r="B26" s="18" t="s">
        <v>127</v>
      </c>
      <c r="C26" s="18" t="s">
        <v>3</v>
      </c>
      <c r="D26" s="18">
        <v>79</v>
      </c>
      <c r="E26" s="18" t="s">
        <v>2</v>
      </c>
      <c r="F26" s="18">
        <v>500002</v>
      </c>
      <c r="G26" s="18">
        <v>420000</v>
      </c>
      <c r="H26" s="18" t="s">
        <v>6</v>
      </c>
      <c r="I26" s="18" t="s">
        <v>126</v>
      </c>
    </row>
    <row r="27" spans="1:9" x14ac:dyDescent="0.35">
      <c r="A27" s="18">
        <v>26</v>
      </c>
      <c r="B27" s="18" t="s">
        <v>125</v>
      </c>
      <c r="C27" s="18" t="s">
        <v>16</v>
      </c>
      <c r="D27" s="18">
        <v>93</v>
      </c>
      <c r="E27" s="18" t="s">
        <v>15</v>
      </c>
      <c r="F27" s="18">
        <v>695002</v>
      </c>
      <c r="G27" s="18">
        <v>530000</v>
      </c>
      <c r="H27" s="18" t="s">
        <v>10</v>
      </c>
      <c r="I27" s="19">
        <v>37804</v>
      </c>
    </row>
    <row r="28" spans="1:9" x14ac:dyDescent="0.35">
      <c r="A28" s="18">
        <v>27</v>
      </c>
      <c r="B28" s="18" t="s">
        <v>124</v>
      </c>
      <c r="C28" s="18" t="s">
        <v>12</v>
      </c>
      <c r="D28" s="18">
        <v>77</v>
      </c>
      <c r="E28" s="18" t="s">
        <v>11</v>
      </c>
      <c r="F28" s="18">
        <v>751002</v>
      </c>
      <c r="G28" s="18">
        <v>390000</v>
      </c>
      <c r="H28" s="18" t="s">
        <v>6</v>
      </c>
      <c r="I28" s="19">
        <v>37960</v>
      </c>
    </row>
    <row r="29" spans="1:9" x14ac:dyDescent="0.35">
      <c r="A29" s="18">
        <v>28</v>
      </c>
      <c r="B29" s="18" t="s">
        <v>123</v>
      </c>
      <c r="C29" s="18" t="s">
        <v>8</v>
      </c>
      <c r="D29" s="18">
        <v>85</v>
      </c>
      <c r="E29" s="18" t="s">
        <v>7</v>
      </c>
      <c r="F29" s="18">
        <v>800002</v>
      </c>
      <c r="G29" s="18">
        <v>450000</v>
      </c>
      <c r="H29" s="18" t="s">
        <v>1</v>
      </c>
      <c r="I29" s="19">
        <v>37904</v>
      </c>
    </row>
    <row r="30" spans="1:9" x14ac:dyDescent="0.35">
      <c r="A30" s="18">
        <v>29</v>
      </c>
      <c r="B30" s="18" t="s">
        <v>122</v>
      </c>
      <c r="C30" s="18" t="s">
        <v>3</v>
      </c>
      <c r="D30" s="18">
        <v>80</v>
      </c>
      <c r="E30" s="18" t="s">
        <v>2</v>
      </c>
      <c r="F30" s="18">
        <v>302002</v>
      </c>
      <c r="G30" s="18">
        <v>440000</v>
      </c>
      <c r="H30" s="18" t="s">
        <v>6</v>
      </c>
      <c r="I30" s="19">
        <v>37936</v>
      </c>
    </row>
    <row r="31" spans="1:9" x14ac:dyDescent="0.35">
      <c r="A31" s="18">
        <v>30</v>
      </c>
      <c r="B31" s="18" t="s">
        <v>121</v>
      </c>
      <c r="C31" s="18" t="s">
        <v>16</v>
      </c>
      <c r="D31" s="18">
        <v>94</v>
      </c>
      <c r="E31" s="18" t="s">
        <v>15</v>
      </c>
      <c r="F31" s="18">
        <v>560002</v>
      </c>
      <c r="G31" s="18">
        <v>560000</v>
      </c>
      <c r="H31" s="18" t="s">
        <v>10</v>
      </c>
      <c r="I31" s="18" t="s">
        <v>120</v>
      </c>
    </row>
    <row r="32" spans="1:9" x14ac:dyDescent="0.35">
      <c r="A32" s="18">
        <v>31</v>
      </c>
      <c r="B32" s="18" t="s">
        <v>119</v>
      </c>
      <c r="C32" s="18" t="s">
        <v>12</v>
      </c>
      <c r="D32" s="18">
        <v>86</v>
      </c>
      <c r="E32" s="18" t="s">
        <v>11</v>
      </c>
      <c r="F32" s="18">
        <v>411002</v>
      </c>
      <c r="G32" s="18">
        <v>460000</v>
      </c>
      <c r="H32" s="18" t="s">
        <v>6</v>
      </c>
      <c r="I32" s="19">
        <v>37622</v>
      </c>
    </row>
    <row r="33" spans="1:9" x14ac:dyDescent="0.35">
      <c r="A33" s="18">
        <v>32</v>
      </c>
      <c r="B33" s="18" t="s">
        <v>118</v>
      </c>
      <c r="C33" s="18" t="s">
        <v>8</v>
      </c>
      <c r="D33" s="18">
        <v>89</v>
      </c>
      <c r="E33" s="18" t="s">
        <v>7</v>
      </c>
      <c r="F33" s="18">
        <v>530002</v>
      </c>
      <c r="G33" s="18">
        <v>490000</v>
      </c>
      <c r="H33" s="18" t="s">
        <v>10</v>
      </c>
      <c r="I33" s="18" t="s">
        <v>117</v>
      </c>
    </row>
    <row r="34" spans="1:9" x14ac:dyDescent="0.35">
      <c r="A34" s="18">
        <v>33</v>
      </c>
      <c r="B34" s="18" t="s">
        <v>116</v>
      </c>
      <c r="C34" s="18" t="s">
        <v>3</v>
      </c>
      <c r="D34" s="18">
        <v>78</v>
      </c>
      <c r="E34" s="18" t="s">
        <v>2</v>
      </c>
      <c r="F34" s="18">
        <v>700002</v>
      </c>
      <c r="G34" s="18">
        <v>400000</v>
      </c>
      <c r="H34" s="18" t="s">
        <v>6</v>
      </c>
      <c r="I34" s="19">
        <v>37839</v>
      </c>
    </row>
    <row r="35" spans="1:9" x14ac:dyDescent="0.35">
      <c r="A35" s="18">
        <v>34</v>
      </c>
      <c r="B35" s="18" t="s">
        <v>115</v>
      </c>
      <c r="C35" s="18" t="s">
        <v>16</v>
      </c>
      <c r="D35" s="18">
        <v>92</v>
      </c>
      <c r="E35" s="18" t="s">
        <v>15</v>
      </c>
      <c r="F35" s="18">
        <v>160002</v>
      </c>
      <c r="G35" s="18">
        <v>520000</v>
      </c>
      <c r="H35" s="18" t="s">
        <v>10</v>
      </c>
      <c r="I35" s="18" t="s">
        <v>114</v>
      </c>
    </row>
    <row r="36" spans="1:9" x14ac:dyDescent="0.35">
      <c r="A36" s="18">
        <v>35</v>
      </c>
      <c r="B36" s="18" t="s">
        <v>113</v>
      </c>
      <c r="C36" s="18" t="s">
        <v>3</v>
      </c>
      <c r="D36" s="18">
        <v>81</v>
      </c>
      <c r="E36" s="18" t="s">
        <v>2</v>
      </c>
      <c r="F36" s="18">
        <v>248002</v>
      </c>
      <c r="G36" s="18">
        <v>430000</v>
      </c>
      <c r="H36" s="18" t="s">
        <v>1</v>
      </c>
      <c r="I36" s="18" t="s">
        <v>112</v>
      </c>
    </row>
    <row r="37" spans="1:9" x14ac:dyDescent="0.35">
      <c r="A37" s="18">
        <v>36</v>
      </c>
      <c r="B37" s="18" t="s">
        <v>111</v>
      </c>
      <c r="C37" s="18" t="s">
        <v>16</v>
      </c>
      <c r="D37" s="18">
        <v>90</v>
      </c>
      <c r="E37" s="18" t="s">
        <v>15</v>
      </c>
      <c r="F37" s="18">
        <v>452002</v>
      </c>
      <c r="G37" s="18">
        <v>510000</v>
      </c>
      <c r="H37" s="18" t="s">
        <v>10</v>
      </c>
      <c r="I37" s="19">
        <v>37809</v>
      </c>
    </row>
    <row r="38" spans="1:9" x14ac:dyDescent="0.35">
      <c r="A38" s="18">
        <v>37</v>
      </c>
      <c r="B38" s="18" t="s">
        <v>48</v>
      </c>
      <c r="C38" s="18" t="s">
        <v>12</v>
      </c>
      <c r="D38" s="18">
        <v>85</v>
      </c>
      <c r="E38" s="18" t="s">
        <v>11</v>
      </c>
      <c r="F38" s="18">
        <v>492002</v>
      </c>
      <c r="G38" s="18">
        <v>450000</v>
      </c>
      <c r="H38" s="18" t="s">
        <v>6</v>
      </c>
      <c r="I38" s="18" t="s">
        <v>110</v>
      </c>
    </row>
    <row r="39" spans="1:9" x14ac:dyDescent="0.35">
      <c r="A39" s="18">
        <v>38</v>
      </c>
      <c r="B39" s="18" t="s">
        <v>109</v>
      </c>
      <c r="C39" s="18" t="s">
        <v>8</v>
      </c>
      <c r="D39" s="18">
        <v>94</v>
      </c>
      <c r="E39" s="18" t="s">
        <v>7</v>
      </c>
      <c r="F39" s="18">
        <v>682002</v>
      </c>
      <c r="G39" s="18">
        <v>560000</v>
      </c>
      <c r="H39" s="18" t="s">
        <v>10</v>
      </c>
      <c r="I39" s="19">
        <v>37928</v>
      </c>
    </row>
    <row r="40" spans="1:9" x14ac:dyDescent="0.35">
      <c r="A40" s="18">
        <v>39</v>
      </c>
      <c r="B40" s="18" t="s">
        <v>108</v>
      </c>
      <c r="C40" s="18" t="s">
        <v>3</v>
      </c>
      <c r="D40" s="18">
        <v>79</v>
      </c>
      <c r="E40" s="18" t="s">
        <v>2</v>
      </c>
      <c r="F40" s="18">
        <v>440002</v>
      </c>
      <c r="G40" s="18">
        <v>400000</v>
      </c>
      <c r="H40" s="18" t="s">
        <v>6</v>
      </c>
      <c r="I40" s="18" t="s">
        <v>107</v>
      </c>
    </row>
    <row r="41" spans="1:9" x14ac:dyDescent="0.35">
      <c r="A41" s="18">
        <v>40</v>
      </c>
      <c r="B41" s="18" t="s">
        <v>106</v>
      </c>
      <c r="C41" s="18" t="s">
        <v>16</v>
      </c>
      <c r="D41" s="18">
        <v>86</v>
      </c>
      <c r="E41" s="18" t="s">
        <v>15</v>
      </c>
      <c r="F41" s="18">
        <v>834002</v>
      </c>
      <c r="G41" s="18">
        <v>460000</v>
      </c>
      <c r="H41" s="18" t="s">
        <v>10</v>
      </c>
      <c r="I41" s="18" t="s">
        <v>105</v>
      </c>
    </row>
    <row r="42" spans="1:9" x14ac:dyDescent="0.35">
      <c r="A42" s="18">
        <v>41</v>
      </c>
      <c r="B42" s="18" t="s">
        <v>104</v>
      </c>
      <c r="C42" s="18" t="s">
        <v>12</v>
      </c>
      <c r="D42" s="18">
        <v>87</v>
      </c>
      <c r="E42" s="18" t="s">
        <v>11</v>
      </c>
      <c r="F42" s="18">
        <v>110003</v>
      </c>
      <c r="G42" s="18">
        <v>450000</v>
      </c>
      <c r="H42" s="18" t="s">
        <v>6</v>
      </c>
      <c r="I42" s="19">
        <v>37967</v>
      </c>
    </row>
    <row r="43" spans="1:9" x14ac:dyDescent="0.35">
      <c r="A43" s="18">
        <v>42</v>
      </c>
      <c r="B43" s="18" t="s">
        <v>103</v>
      </c>
      <c r="C43" s="18" t="s">
        <v>3</v>
      </c>
      <c r="D43" s="18">
        <v>91</v>
      </c>
      <c r="E43" s="18" t="s">
        <v>2</v>
      </c>
      <c r="F43" s="18">
        <v>400003</v>
      </c>
      <c r="G43" s="18">
        <v>500000</v>
      </c>
      <c r="H43" s="18" t="s">
        <v>10</v>
      </c>
      <c r="I43" s="18" t="s">
        <v>102</v>
      </c>
    </row>
    <row r="44" spans="1:9" x14ac:dyDescent="0.35">
      <c r="A44" s="18">
        <v>43</v>
      </c>
      <c r="B44" s="18" t="s">
        <v>101</v>
      </c>
      <c r="C44" s="18" t="s">
        <v>16</v>
      </c>
      <c r="D44" s="18">
        <v>80</v>
      </c>
      <c r="E44" s="18" t="s">
        <v>15</v>
      </c>
      <c r="F44" s="18">
        <v>380003</v>
      </c>
      <c r="G44" s="18">
        <v>430000</v>
      </c>
      <c r="H44" s="18" t="s">
        <v>6</v>
      </c>
      <c r="I44" s="18" t="s">
        <v>100</v>
      </c>
    </row>
    <row r="45" spans="1:9" x14ac:dyDescent="0.35">
      <c r="A45" s="18">
        <v>44</v>
      </c>
      <c r="B45" s="18" t="s">
        <v>99</v>
      </c>
      <c r="C45" s="18" t="s">
        <v>12</v>
      </c>
      <c r="D45" s="18">
        <v>88</v>
      </c>
      <c r="E45" s="18" t="s">
        <v>11</v>
      </c>
      <c r="F45" s="18">
        <v>226003</v>
      </c>
      <c r="G45" s="18">
        <v>470000</v>
      </c>
      <c r="H45" s="18" t="s">
        <v>1</v>
      </c>
      <c r="I45" s="19">
        <v>37903</v>
      </c>
    </row>
    <row r="46" spans="1:9" x14ac:dyDescent="0.35">
      <c r="A46" s="18">
        <v>45</v>
      </c>
      <c r="B46" s="18" t="s">
        <v>98</v>
      </c>
      <c r="C46" s="18" t="s">
        <v>8</v>
      </c>
      <c r="D46" s="18">
        <v>78</v>
      </c>
      <c r="E46" s="18" t="s">
        <v>7</v>
      </c>
      <c r="F46" s="18">
        <v>500003</v>
      </c>
      <c r="G46" s="18">
        <v>410000</v>
      </c>
      <c r="H46" s="18" t="s">
        <v>6</v>
      </c>
      <c r="I46" s="18" t="s">
        <v>97</v>
      </c>
    </row>
    <row r="47" spans="1:9" x14ac:dyDescent="0.35">
      <c r="A47" s="18">
        <v>46</v>
      </c>
      <c r="B47" s="18" t="s">
        <v>96</v>
      </c>
      <c r="C47" s="18" t="s">
        <v>3</v>
      </c>
      <c r="D47" s="18">
        <v>95</v>
      </c>
      <c r="E47" s="18" t="s">
        <v>2</v>
      </c>
      <c r="F47" s="18">
        <v>695003</v>
      </c>
      <c r="G47" s="18">
        <v>550000</v>
      </c>
      <c r="H47" s="18" t="s">
        <v>10</v>
      </c>
      <c r="I47" s="18" t="s">
        <v>95</v>
      </c>
    </row>
    <row r="48" spans="1:9" x14ac:dyDescent="0.35">
      <c r="A48" s="18">
        <v>47</v>
      </c>
      <c r="B48" s="18" t="s">
        <v>94</v>
      </c>
      <c r="C48" s="18" t="s">
        <v>16</v>
      </c>
      <c r="D48" s="18">
        <v>81</v>
      </c>
      <c r="E48" s="18" t="s">
        <v>15</v>
      </c>
      <c r="F48" s="18">
        <v>751003</v>
      </c>
      <c r="G48" s="18">
        <v>440000</v>
      </c>
      <c r="H48" s="18" t="s">
        <v>6</v>
      </c>
      <c r="I48" s="18" t="s">
        <v>93</v>
      </c>
    </row>
    <row r="49" spans="1:9" x14ac:dyDescent="0.35">
      <c r="A49" s="18">
        <v>48</v>
      </c>
      <c r="B49" s="18" t="s">
        <v>92</v>
      </c>
      <c r="C49" s="18" t="s">
        <v>3</v>
      </c>
      <c r="D49" s="18">
        <v>89</v>
      </c>
      <c r="E49" s="18" t="s">
        <v>2</v>
      </c>
      <c r="F49" s="18">
        <v>800003</v>
      </c>
      <c r="G49" s="18">
        <v>490000</v>
      </c>
      <c r="H49" s="18" t="s">
        <v>10</v>
      </c>
      <c r="I49" s="19">
        <v>37834</v>
      </c>
    </row>
    <row r="50" spans="1:9" x14ac:dyDescent="0.35">
      <c r="A50" s="18">
        <v>49</v>
      </c>
      <c r="B50" s="18" t="s">
        <v>91</v>
      </c>
      <c r="C50" s="18" t="s">
        <v>16</v>
      </c>
      <c r="D50" s="18">
        <v>84</v>
      </c>
      <c r="E50" s="18" t="s">
        <v>15</v>
      </c>
      <c r="F50" s="18">
        <v>302003</v>
      </c>
      <c r="G50" s="18">
        <v>460000</v>
      </c>
      <c r="H50" s="18" t="s">
        <v>6</v>
      </c>
      <c r="I50" s="19">
        <v>37688</v>
      </c>
    </row>
    <row r="51" spans="1:9" x14ac:dyDescent="0.35">
      <c r="A51" s="18">
        <v>50</v>
      </c>
      <c r="B51" s="18" t="s">
        <v>90</v>
      </c>
      <c r="C51" s="18" t="s">
        <v>12</v>
      </c>
      <c r="D51" s="18">
        <v>92</v>
      </c>
      <c r="E51" s="18" t="s">
        <v>11</v>
      </c>
      <c r="F51" s="18">
        <v>560003</v>
      </c>
      <c r="G51" s="18">
        <v>520000</v>
      </c>
      <c r="H51" s="18" t="s">
        <v>1</v>
      </c>
      <c r="I51" s="18" t="s">
        <v>89</v>
      </c>
    </row>
    <row r="52" spans="1:9" x14ac:dyDescent="0.35">
      <c r="A52" s="18">
        <v>51</v>
      </c>
      <c r="B52" s="18" t="s">
        <v>88</v>
      </c>
      <c r="C52" s="18" t="s">
        <v>8</v>
      </c>
      <c r="D52" s="18">
        <v>83</v>
      </c>
      <c r="E52" s="18" t="s">
        <v>7</v>
      </c>
      <c r="F52" s="18">
        <v>411003</v>
      </c>
      <c r="G52" s="18">
        <v>450000</v>
      </c>
      <c r="H52" s="18" t="s">
        <v>6</v>
      </c>
      <c r="I52" s="19">
        <v>37931</v>
      </c>
    </row>
    <row r="53" spans="1:9" x14ac:dyDescent="0.35">
      <c r="A53" s="18">
        <v>52</v>
      </c>
      <c r="B53" s="18" t="s">
        <v>87</v>
      </c>
      <c r="C53" s="18" t="s">
        <v>3</v>
      </c>
      <c r="D53" s="18">
        <v>90</v>
      </c>
      <c r="E53" s="18" t="s">
        <v>2</v>
      </c>
      <c r="F53" s="18">
        <v>530003</v>
      </c>
      <c r="G53" s="18">
        <v>510000</v>
      </c>
      <c r="H53" s="18" t="s">
        <v>10</v>
      </c>
      <c r="I53" s="19">
        <v>37906</v>
      </c>
    </row>
    <row r="54" spans="1:9" x14ac:dyDescent="0.35">
      <c r="A54" s="18">
        <v>53</v>
      </c>
      <c r="B54" s="18" t="s">
        <v>86</v>
      </c>
      <c r="C54" s="18" t="s">
        <v>16</v>
      </c>
      <c r="D54" s="18">
        <v>79</v>
      </c>
      <c r="E54" s="18" t="s">
        <v>15</v>
      </c>
      <c r="F54" s="18">
        <v>700003</v>
      </c>
      <c r="G54" s="18">
        <v>400000</v>
      </c>
      <c r="H54" s="18" t="s">
        <v>6</v>
      </c>
      <c r="I54" s="18" t="s">
        <v>85</v>
      </c>
    </row>
    <row r="55" spans="1:9" x14ac:dyDescent="0.35">
      <c r="A55" s="18">
        <v>54</v>
      </c>
      <c r="B55" s="18" t="s">
        <v>84</v>
      </c>
      <c r="C55" s="18" t="s">
        <v>12</v>
      </c>
      <c r="D55" s="18">
        <v>93</v>
      </c>
      <c r="E55" s="18" t="s">
        <v>11</v>
      </c>
      <c r="F55" s="18">
        <v>160003</v>
      </c>
      <c r="G55" s="18">
        <v>540000</v>
      </c>
      <c r="H55" s="18" t="s">
        <v>10</v>
      </c>
      <c r="I55" s="19">
        <v>37837</v>
      </c>
    </row>
    <row r="56" spans="1:9" x14ac:dyDescent="0.35">
      <c r="A56" s="18">
        <v>55</v>
      </c>
      <c r="B56" s="18" t="s">
        <v>83</v>
      </c>
      <c r="C56" s="18" t="s">
        <v>8</v>
      </c>
      <c r="D56" s="18">
        <v>82</v>
      </c>
      <c r="E56" s="18" t="s">
        <v>7</v>
      </c>
      <c r="F56" s="18">
        <v>248003</v>
      </c>
      <c r="G56" s="18">
        <v>420000</v>
      </c>
      <c r="H56" s="18" t="s">
        <v>1</v>
      </c>
      <c r="I56" s="18" t="s">
        <v>82</v>
      </c>
    </row>
    <row r="57" spans="1:9" x14ac:dyDescent="0.35">
      <c r="A57" s="18">
        <v>56</v>
      </c>
      <c r="B57" s="18" t="s">
        <v>81</v>
      </c>
      <c r="C57" s="18" t="s">
        <v>3</v>
      </c>
      <c r="D57" s="18">
        <v>91</v>
      </c>
      <c r="E57" s="18" t="s">
        <v>2</v>
      </c>
      <c r="F57" s="18">
        <v>452003</v>
      </c>
      <c r="G57" s="18">
        <v>500000</v>
      </c>
      <c r="H57" s="18" t="s">
        <v>10</v>
      </c>
      <c r="I57" s="18" t="s">
        <v>80</v>
      </c>
    </row>
    <row r="58" spans="1:9" x14ac:dyDescent="0.35">
      <c r="A58" s="18">
        <v>57</v>
      </c>
      <c r="B58" s="18" t="s">
        <v>79</v>
      </c>
      <c r="C58" s="18" t="s">
        <v>16</v>
      </c>
      <c r="D58" s="18">
        <v>84</v>
      </c>
      <c r="E58" s="18" t="s">
        <v>15</v>
      </c>
      <c r="F58" s="18">
        <v>492003</v>
      </c>
      <c r="G58" s="18">
        <v>460000</v>
      </c>
      <c r="H58" s="18" t="s">
        <v>6</v>
      </c>
      <c r="I58" s="18" t="s">
        <v>78</v>
      </c>
    </row>
    <row r="59" spans="1:9" x14ac:dyDescent="0.35">
      <c r="A59" s="18">
        <v>58</v>
      </c>
      <c r="B59" s="18" t="s">
        <v>77</v>
      </c>
      <c r="C59" s="18" t="s">
        <v>12</v>
      </c>
      <c r="D59" s="18">
        <v>95</v>
      </c>
      <c r="E59" s="18" t="s">
        <v>11</v>
      </c>
      <c r="F59" s="18">
        <v>682003</v>
      </c>
      <c r="G59" s="18">
        <v>550000</v>
      </c>
      <c r="H59" s="18" t="s">
        <v>10</v>
      </c>
      <c r="I59" s="18" t="s">
        <v>76</v>
      </c>
    </row>
    <row r="60" spans="1:9" x14ac:dyDescent="0.35">
      <c r="A60" s="18">
        <v>59</v>
      </c>
      <c r="B60" s="18" t="s">
        <v>75</v>
      </c>
      <c r="C60" s="18" t="s">
        <v>8</v>
      </c>
      <c r="D60" s="18">
        <v>76</v>
      </c>
      <c r="E60" s="18" t="s">
        <v>7</v>
      </c>
      <c r="F60" s="18">
        <v>440003</v>
      </c>
      <c r="G60" s="18">
        <v>380000</v>
      </c>
      <c r="H60" s="18" t="s">
        <v>6</v>
      </c>
      <c r="I60" s="19">
        <v>37774</v>
      </c>
    </row>
    <row r="61" spans="1:9" x14ac:dyDescent="0.35">
      <c r="A61" s="18">
        <v>60</v>
      </c>
      <c r="B61" s="18" t="s">
        <v>74</v>
      </c>
      <c r="C61" s="18" t="s">
        <v>3</v>
      </c>
      <c r="D61" s="18">
        <v>88</v>
      </c>
      <c r="E61" s="18" t="s">
        <v>2</v>
      </c>
      <c r="F61" s="18">
        <v>834003</v>
      </c>
      <c r="G61" s="18">
        <v>470000</v>
      </c>
      <c r="H61" s="18" t="s">
        <v>10</v>
      </c>
      <c r="I61" s="19">
        <v>37874</v>
      </c>
    </row>
    <row r="62" spans="1:9" x14ac:dyDescent="0.35">
      <c r="A62" s="18">
        <v>61</v>
      </c>
      <c r="B62" s="18" t="s">
        <v>73</v>
      </c>
      <c r="C62" s="18" t="s">
        <v>16</v>
      </c>
      <c r="D62" s="18">
        <v>87</v>
      </c>
      <c r="E62" s="18" t="s">
        <v>15</v>
      </c>
      <c r="F62" s="18">
        <v>110004</v>
      </c>
      <c r="G62" s="18">
        <v>450000</v>
      </c>
      <c r="H62" s="18" t="s">
        <v>6</v>
      </c>
      <c r="I62" s="18" t="s">
        <v>72</v>
      </c>
    </row>
    <row r="63" spans="1:9" x14ac:dyDescent="0.35">
      <c r="A63" s="18">
        <v>62</v>
      </c>
      <c r="B63" s="18" t="s">
        <v>71</v>
      </c>
      <c r="C63" s="18" t="s">
        <v>3</v>
      </c>
      <c r="D63" s="18">
        <v>92</v>
      </c>
      <c r="E63" s="18" t="s">
        <v>2</v>
      </c>
      <c r="F63" s="18">
        <v>400004</v>
      </c>
      <c r="G63" s="18">
        <v>510000</v>
      </c>
      <c r="H63" s="18" t="s">
        <v>10</v>
      </c>
      <c r="I63" s="18" t="s">
        <v>70</v>
      </c>
    </row>
    <row r="64" spans="1:9" x14ac:dyDescent="0.35">
      <c r="A64" s="18">
        <v>63</v>
      </c>
      <c r="B64" s="18" t="s">
        <v>69</v>
      </c>
      <c r="C64" s="18" t="s">
        <v>16</v>
      </c>
      <c r="D64" s="18">
        <v>77</v>
      </c>
      <c r="E64" s="18" t="s">
        <v>15</v>
      </c>
      <c r="F64" s="18">
        <v>380004</v>
      </c>
      <c r="G64" s="18">
        <v>390000</v>
      </c>
      <c r="H64" s="18" t="s">
        <v>6</v>
      </c>
      <c r="I64" s="18" t="s">
        <v>68</v>
      </c>
    </row>
    <row r="65" spans="1:9" x14ac:dyDescent="0.35">
      <c r="A65" s="18">
        <v>64</v>
      </c>
      <c r="B65" s="18" t="s">
        <v>67</v>
      </c>
      <c r="C65" s="18" t="s">
        <v>12</v>
      </c>
      <c r="D65" s="18">
        <v>89</v>
      </c>
      <c r="E65" s="18" t="s">
        <v>11</v>
      </c>
      <c r="F65" s="18">
        <v>226004</v>
      </c>
      <c r="G65" s="18">
        <v>490000</v>
      </c>
      <c r="H65" s="18" t="s">
        <v>1</v>
      </c>
      <c r="I65" s="19">
        <v>37753</v>
      </c>
    </row>
    <row r="66" spans="1:9" x14ac:dyDescent="0.35">
      <c r="A66" s="18">
        <v>65</v>
      </c>
      <c r="B66" s="18" t="s">
        <v>66</v>
      </c>
      <c r="C66" s="18" t="s">
        <v>8</v>
      </c>
      <c r="D66" s="18">
        <v>80</v>
      </c>
      <c r="E66" s="18" t="s">
        <v>7</v>
      </c>
      <c r="F66" s="18">
        <v>500004</v>
      </c>
      <c r="G66" s="18">
        <v>430000</v>
      </c>
      <c r="H66" s="18" t="s">
        <v>6</v>
      </c>
      <c r="I66" s="18" t="s">
        <v>65</v>
      </c>
    </row>
    <row r="67" spans="1:9" x14ac:dyDescent="0.35">
      <c r="A67" s="18">
        <v>66</v>
      </c>
      <c r="B67" s="18" t="s">
        <v>64</v>
      </c>
      <c r="C67" s="18" t="s">
        <v>3</v>
      </c>
      <c r="D67" s="18">
        <v>94</v>
      </c>
      <c r="E67" s="18" t="s">
        <v>2</v>
      </c>
      <c r="F67" s="18">
        <v>695004</v>
      </c>
      <c r="G67" s="18">
        <v>540000</v>
      </c>
      <c r="H67" s="18" t="s">
        <v>10</v>
      </c>
      <c r="I67" s="18" t="s">
        <v>63</v>
      </c>
    </row>
    <row r="68" spans="1:9" x14ac:dyDescent="0.35">
      <c r="A68" s="18">
        <v>67</v>
      </c>
      <c r="B68" s="18" t="s">
        <v>62</v>
      </c>
      <c r="C68" s="18" t="s">
        <v>16</v>
      </c>
      <c r="D68" s="18">
        <v>79</v>
      </c>
      <c r="E68" s="18" t="s">
        <v>15</v>
      </c>
      <c r="F68" s="18">
        <v>751004</v>
      </c>
      <c r="G68" s="18">
        <v>400000</v>
      </c>
      <c r="H68" s="18" t="s">
        <v>6</v>
      </c>
      <c r="I68" s="19">
        <v>37897</v>
      </c>
    </row>
    <row r="69" spans="1:9" x14ac:dyDescent="0.35">
      <c r="A69" s="18">
        <v>68</v>
      </c>
      <c r="B69" s="18" t="s">
        <v>61</v>
      </c>
      <c r="C69" s="18" t="s">
        <v>12</v>
      </c>
      <c r="D69" s="18">
        <v>91</v>
      </c>
      <c r="E69" s="18" t="s">
        <v>11</v>
      </c>
      <c r="F69" s="18">
        <v>800004</v>
      </c>
      <c r="G69" s="18">
        <v>500000</v>
      </c>
      <c r="H69" s="18" t="s">
        <v>10</v>
      </c>
      <c r="I69" s="18" t="s">
        <v>60</v>
      </c>
    </row>
    <row r="70" spans="1:9" x14ac:dyDescent="0.35">
      <c r="A70" s="18">
        <v>69</v>
      </c>
      <c r="B70" s="18" t="s">
        <v>59</v>
      </c>
      <c r="C70" s="18" t="s">
        <v>3</v>
      </c>
      <c r="D70" s="18">
        <v>82</v>
      </c>
      <c r="E70" s="18" t="s">
        <v>2</v>
      </c>
      <c r="F70" s="18">
        <v>302004</v>
      </c>
      <c r="G70" s="18">
        <v>420000</v>
      </c>
      <c r="H70" s="18" t="s">
        <v>6</v>
      </c>
      <c r="I70" s="19">
        <v>37657</v>
      </c>
    </row>
    <row r="71" spans="1:9" x14ac:dyDescent="0.35">
      <c r="A71" s="18">
        <v>70</v>
      </c>
      <c r="B71" s="18" t="s">
        <v>58</v>
      </c>
      <c r="C71" s="18" t="s">
        <v>16</v>
      </c>
      <c r="D71" s="18">
        <v>93</v>
      </c>
      <c r="E71" s="18" t="s">
        <v>15</v>
      </c>
      <c r="F71" s="18">
        <v>560004</v>
      </c>
      <c r="G71" s="18">
        <v>540000</v>
      </c>
      <c r="H71" s="18" t="s">
        <v>10</v>
      </c>
      <c r="I71" s="18" t="s">
        <v>57</v>
      </c>
    </row>
    <row r="72" spans="1:9" x14ac:dyDescent="0.35">
      <c r="A72" s="18">
        <v>71</v>
      </c>
      <c r="B72" s="18" t="s">
        <v>56</v>
      </c>
      <c r="C72" s="18" t="s">
        <v>12</v>
      </c>
      <c r="D72" s="18">
        <v>86</v>
      </c>
      <c r="E72" s="18" t="s">
        <v>11</v>
      </c>
      <c r="F72" s="18">
        <v>411004</v>
      </c>
      <c r="G72" s="18">
        <v>460000</v>
      </c>
      <c r="H72" s="18" t="s">
        <v>6</v>
      </c>
      <c r="I72" s="19">
        <v>37723</v>
      </c>
    </row>
    <row r="73" spans="1:9" x14ac:dyDescent="0.35">
      <c r="A73" s="18">
        <v>72</v>
      </c>
      <c r="B73" s="18" t="s">
        <v>55</v>
      </c>
      <c r="C73" s="18" t="s">
        <v>8</v>
      </c>
      <c r="D73" s="18">
        <v>88</v>
      </c>
      <c r="E73" s="18" t="s">
        <v>7</v>
      </c>
      <c r="F73" s="18">
        <v>530004</v>
      </c>
      <c r="G73" s="18">
        <v>470000</v>
      </c>
      <c r="H73" s="18" t="s">
        <v>1</v>
      </c>
      <c r="I73" s="18" t="s">
        <v>54</v>
      </c>
    </row>
    <row r="74" spans="1:9" x14ac:dyDescent="0.35">
      <c r="A74" s="18">
        <v>73</v>
      </c>
      <c r="B74" s="18" t="s">
        <v>53</v>
      </c>
      <c r="C74" s="18" t="s">
        <v>3</v>
      </c>
      <c r="D74" s="18">
        <v>78</v>
      </c>
      <c r="E74" s="18" t="s">
        <v>2</v>
      </c>
      <c r="F74" s="18">
        <v>700004</v>
      </c>
      <c r="G74" s="18">
        <v>400000</v>
      </c>
      <c r="H74" s="18" t="s">
        <v>6</v>
      </c>
      <c r="I74" s="19">
        <v>37687</v>
      </c>
    </row>
    <row r="75" spans="1:9" x14ac:dyDescent="0.35">
      <c r="A75" s="18">
        <v>74</v>
      </c>
      <c r="B75" s="18" t="s">
        <v>52</v>
      </c>
      <c r="C75" s="18" t="s">
        <v>16</v>
      </c>
      <c r="D75" s="18">
        <v>92</v>
      </c>
      <c r="E75" s="18" t="s">
        <v>15</v>
      </c>
      <c r="F75" s="18">
        <v>160004</v>
      </c>
      <c r="G75" s="18">
        <v>520000</v>
      </c>
      <c r="H75" s="18" t="s">
        <v>10</v>
      </c>
      <c r="I75" s="19">
        <v>37812</v>
      </c>
    </row>
    <row r="76" spans="1:9" x14ac:dyDescent="0.35">
      <c r="A76" s="18">
        <v>75</v>
      </c>
      <c r="B76" s="18" t="s">
        <v>51</v>
      </c>
      <c r="C76" s="18" t="s">
        <v>3</v>
      </c>
      <c r="D76" s="18">
        <v>83</v>
      </c>
      <c r="E76" s="18" t="s">
        <v>2</v>
      </c>
      <c r="F76" s="18">
        <v>248004</v>
      </c>
      <c r="G76" s="18">
        <v>450000</v>
      </c>
      <c r="H76" s="18" t="s">
        <v>6</v>
      </c>
      <c r="I76" s="18" t="s">
        <v>50</v>
      </c>
    </row>
    <row r="77" spans="1:9" x14ac:dyDescent="0.35">
      <c r="A77" s="18">
        <v>76</v>
      </c>
      <c r="B77" s="18" t="s">
        <v>49</v>
      </c>
      <c r="C77" s="18" t="s">
        <v>16</v>
      </c>
      <c r="D77" s="18">
        <v>90</v>
      </c>
      <c r="E77" s="18" t="s">
        <v>15</v>
      </c>
      <c r="F77" s="18">
        <v>452004</v>
      </c>
      <c r="G77" s="18">
        <v>510000</v>
      </c>
      <c r="H77" s="18" t="s">
        <v>10</v>
      </c>
      <c r="I77" s="19">
        <v>37654</v>
      </c>
    </row>
    <row r="78" spans="1:9" x14ac:dyDescent="0.35">
      <c r="A78" s="18">
        <v>77</v>
      </c>
      <c r="B78" s="18" t="s">
        <v>48</v>
      </c>
      <c r="C78" s="18" t="s">
        <v>12</v>
      </c>
      <c r="D78" s="18">
        <v>87</v>
      </c>
      <c r="E78" s="18" t="s">
        <v>11</v>
      </c>
      <c r="F78" s="18">
        <v>492004</v>
      </c>
      <c r="G78" s="18">
        <v>470000</v>
      </c>
      <c r="H78" s="18" t="s">
        <v>6</v>
      </c>
      <c r="I78" s="18" t="s">
        <v>47</v>
      </c>
    </row>
    <row r="79" spans="1:9" x14ac:dyDescent="0.35">
      <c r="A79" s="18">
        <v>78</v>
      </c>
      <c r="B79" s="18" t="s">
        <v>46</v>
      </c>
      <c r="C79" s="18" t="s">
        <v>8</v>
      </c>
      <c r="D79" s="18">
        <v>96</v>
      </c>
      <c r="E79" s="18" t="s">
        <v>7</v>
      </c>
      <c r="F79" s="18">
        <v>682004</v>
      </c>
      <c r="G79" s="18">
        <v>570000</v>
      </c>
      <c r="H79" s="18" t="s">
        <v>10</v>
      </c>
      <c r="I79" s="19">
        <v>37719</v>
      </c>
    </row>
    <row r="80" spans="1:9" x14ac:dyDescent="0.35">
      <c r="A80" s="18">
        <v>79</v>
      </c>
      <c r="B80" s="18" t="s">
        <v>45</v>
      </c>
      <c r="C80" s="18" t="s">
        <v>3</v>
      </c>
      <c r="D80" s="18">
        <v>77</v>
      </c>
      <c r="E80" s="18" t="s">
        <v>2</v>
      </c>
      <c r="F80" s="18">
        <v>440004</v>
      </c>
      <c r="G80" s="18">
        <v>390000</v>
      </c>
      <c r="H80" s="18" t="s">
        <v>6</v>
      </c>
      <c r="I80" s="19">
        <v>37868</v>
      </c>
    </row>
    <row r="81" spans="1:9" x14ac:dyDescent="0.35">
      <c r="A81" s="18">
        <v>80</v>
      </c>
      <c r="B81" s="18" t="s">
        <v>44</v>
      </c>
      <c r="C81" s="18" t="s">
        <v>16</v>
      </c>
      <c r="D81" s="18">
        <v>85</v>
      </c>
      <c r="E81" s="18" t="s">
        <v>15</v>
      </c>
      <c r="F81" s="18">
        <v>834004</v>
      </c>
      <c r="G81" s="18">
        <v>450000</v>
      </c>
      <c r="H81" s="18" t="s">
        <v>10</v>
      </c>
      <c r="I81" s="18" t="s">
        <v>43</v>
      </c>
    </row>
    <row r="82" spans="1:9" x14ac:dyDescent="0.35">
      <c r="A82" s="18">
        <v>81</v>
      </c>
      <c r="B82" s="18" t="s">
        <v>42</v>
      </c>
      <c r="C82" s="18" t="s">
        <v>12</v>
      </c>
      <c r="D82" s="18">
        <v>84</v>
      </c>
      <c r="E82" s="18" t="s">
        <v>11</v>
      </c>
      <c r="F82" s="18">
        <v>110005</v>
      </c>
      <c r="G82" s="18">
        <v>440000</v>
      </c>
      <c r="H82" s="18" t="s">
        <v>1</v>
      </c>
      <c r="I82" s="18" t="s">
        <v>41</v>
      </c>
    </row>
    <row r="83" spans="1:9" x14ac:dyDescent="0.35">
      <c r="A83" s="18">
        <v>82</v>
      </c>
      <c r="B83" s="18" t="s">
        <v>40</v>
      </c>
      <c r="C83" s="18" t="s">
        <v>8</v>
      </c>
      <c r="D83" s="18">
        <v>93</v>
      </c>
      <c r="E83" s="18" t="s">
        <v>7</v>
      </c>
      <c r="F83" s="18">
        <v>400005</v>
      </c>
      <c r="G83" s="18">
        <v>530000</v>
      </c>
      <c r="H83" s="18" t="s">
        <v>10</v>
      </c>
      <c r="I83" s="19">
        <v>37958</v>
      </c>
    </row>
    <row r="84" spans="1:9" x14ac:dyDescent="0.35">
      <c r="A84" s="18">
        <v>83</v>
      </c>
      <c r="B84" s="18" t="s">
        <v>39</v>
      </c>
      <c r="C84" s="18" t="s">
        <v>3</v>
      </c>
      <c r="D84" s="18">
        <v>79</v>
      </c>
      <c r="E84" s="18" t="s">
        <v>2</v>
      </c>
      <c r="F84" s="18">
        <v>380005</v>
      </c>
      <c r="G84" s="18">
        <v>400000</v>
      </c>
      <c r="H84" s="18" t="s">
        <v>6</v>
      </c>
      <c r="I84" s="18" t="s">
        <v>38</v>
      </c>
    </row>
    <row r="85" spans="1:9" x14ac:dyDescent="0.35">
      <c r="A85" s="18">
        <v>84</v>
      </c>
      <c r="B85" s="18" t="s">
        <v>37</v>
      </c>
      <c r="C85" s="18" t="s">
        <v>16</v>
      </c>
      <c r="D85" s="18">
        <v>89</v>
      </c>
      <c r="E85" s="18" t="s">
        <v>15</v>
      </c>
      <c r="F85" s="18">
        <v>226005</v>
      </c>
      <c r="G85" s="18">
        <v>490000</v>
      </c>
      <c r="H85" s="18" t="s">
        <v>10</v>
      </c>
      <c r="I85" s="19">
        <v>37775</v>
      </c>
    </row>
    <row r="86" spans="1:9" x14ac:dyDescent="0.35">
      <c r="A86" s="18">
        <v>85</v>
      </c>
      <c r="B86" s="18" t="s">
        <v>36</v>
      </c>
      <c r="C86" s="18" t="s">
        <v>12</v>
      </c>
      <c r="D86" s="18">
        <v>78</v>
      </c>
      <c r="E86" s="18" t="s">
        <v>11</v>
      </c>
      <c r="F86" s="18">
        <v>500005</v>
      </c>
      <c r="G86" s="18">
        <v>410000</v>
      </c>
      <c r="H86" s="18" t="s">
        <v>6</v>
      </c>
      <c r="I86" s="18" t="s">
        <v>35</v>
      </c>
    </row>
    <row r="87" spans="1:9" x14ac:dyDescent="0.35">
      <c r="A87" s="18">
        <v>86</v>
      </c>
      <c r="B87" s="18" t="s">
        <v>34</v>
      </c>
      <c r="C87" s="18" t="s">
        <v>8</v>
      </c>
      <c r="D87" s="18">
        <v>96</v>
      </c>
      <c r="E87" s="18" t="s">
        <v>7</v>
      </c>
      <c r="F87" s="18">
        <v>695005</v>
      </c>
      <c r="G87" s="18">
        <v>570000</v>
      </c>
      <c r="H87" s="18" t="s">
        <v>10</v>
      </c>
      <c r="I87" s="19">
        <v>37803</v>
      </c>
    </row>
    <row r="88" spans="1:9" x14ac:dyDescent="0.35">
      <c r="A88" s="18">
        <v>87</v>
      </c>
      <c r="B88" s="18" t="s">
        <v>33</v>
      </c>
      <c r="C88" s="18" t="s">
        <v>3</v>
      </c>
      <c r="D88" s="18">
        <v>80</v>
      </c>
      <c r="E88" s="18" t="s">
        <v>2</v>
      </c>
      <c r="F88" s="18">
        <v>751005</v>
      </c>
      <c r="G88" s="18">
        <v>430000</v>
      </c>
      <c r="H88" s="18" t="s">
        <v>6</v>
      </c>
      <c r="I88" s="18" t="s">
        <v>32</v>
      </c>
    </row>
    <row r="89" spans="1:9" x14ac:dyDescent="0.35">
      <c r="A89" s="18">
        <v>88</v>
      </c>
      <c r="B89" s="18" t="s">
        <v>31</v>
      </c>
      <c r="C89" s="18" t="s">
        <v>16</v>
      </c>
      <c r="D89" s="18">
        <v>88</v>
      </c>
      <c r="E89" s="18" t="s">
        <v>15</v>
      </c>
      <c r="F89" s="18">
        <v>800005</v>
      </c>
      <c r="G89" s="18">
        <v>470000</v>
      </c>
      <c r="H89" s="18" t="s">
        <v>10</v>
      </c>
      <c r="I89" s="19">
        <v>37661</v>
      </c>
    </row>
    <row r="90" spans="1:9" x14ac:dyDescent="0.35">
      <c r="A90" s="18">
        <v>89</v>
      </c>
      <c r="B90" s="18" t="s">
        <v>30</v>
      </c>
      <c r="C90" s="18" t="s">
        <v>3</v>
      </c>
      <c r="D90" s="18">
        <v>83</v>
      </c>
      <c r="E90" s="18" t="s">
        <v>2</v>
      </c>
      <c r="F90" s="18">
        <v>302005</v>
      </c>
      <c r="G90" s="18">
        <v>450000</v>
      </c>
      <c r="H90" s="18" t="s">
        <v>1</v>
      </c>
      <c r="I90" s="18" t="s">
        <v>29</v>
      </c>
    </row>
    <row r="91" spans="1:9" x14ac:dyDescent="0.35">
      <c r="A91" s="18">
        <v>90</v>
      </c>
      <c r="B91" s="18" t="s">
        <v>28</v>
      </c>
      <c r="C91" s="18" t="s">
        <v>16</v>
      </c>
      <c r="D91" s="18">
        <v>94</v>
      </c>
      <c r="E91" s="18" t="s">
        <v>15</v>
      </c>
      <c r="F91" s="18">
        <v>560005</v>
      </c>
      <c r="G91" s="18">
        <v>560000</v>
      </c>
      <c r="H91" s="18" t="s">
        <v>10</v>
      </c>
      <c r="I91" s="19">
        <v>37966</v>
      </c>
    </row>
    <row r="92" spans="1:9" x14ac:dyDescent="0.35">
      <c r="A92" s="18">
        <v>91</v>
      </c>
      <c r="B92" s="18" t="s">
        <v>27</v>
      </c>
      <c r="C92" s="18" t="s">
        <v>12</v>
      </c>
      <c r="D92" s="18">
        <v>81</v>
      </c>
      <c r="E92" s="18" t="s">
        <v>11</v>
      </c>
      <c r="F92" s="18">
        <v>411005</v>
      </c>
      <c r="G92" s="18">
        <v>420000</v>
      </c>
      <c r="H92" s="18" t="s">
        <v>6</v>
      </c>
      <c r="I92" s="19">
        <v>37715</v>
      </c>
    </row>
    <row r="93" spans="1:9" x14ac:dyDescent="0.35">
      <c r="A93" s="18">
        <v>92</v>
      </c>
      <c r="B93" s="18" t="s">
        <v>26</v>
      </c>
      <c r="C93" s="18" t="s">
        <v>8</v>
      </c>
      <c r="D93" s="18">
        <v>89</v>
      </c>
      <c r="E93" s="18" t="s">
        <v>7</v>
      </c>
      <c r="F93" s="18">
        <v>530005</v>
      </c>
      <c r="G93" s="18">
        <v>490000</v>
      </c>
      <c r="H93" s="18" t="s">
        <v>10</v>
      </c>
      <c r="I93" s="18" t="s">
        <v>25</v>
      </c>
    </row>
    <row r="94" spans="1:9" x14ac:dyDescent="0.35">
      <c r="A94" s="18">
        <v>93</v>
      </c>
      <c r="B94" s="18" t="s">
        <v>24</v>
      </c>
      <c r="C94" s="18" t="s">
        <v>3</v>
      </c>
      <c r="D94" s="18">
        <v>77</v>
      </c>
      <c r="E94" s="18" t="s">
        <v>2</v>
      </c>
      <c r="F94" s="18">
        <v>700005</v>
      </c>
      <c r="G94" s="18">
        <v>390000</v>
      </c>
      <c r="H94" s="18" t="s">
        <v>6</v>
      </c>
      <c r="I94" s="18" t="s">
        <v>23</v>
      </c>
    </row>
    <row r="95" spans="1:9" x14ac:dyDescent="0.35">
      <c r="A95" s="18">
        <v>94</v>
      </c>
      <c r="B95" s="18" t="s">
        <v>22</v>
      </c>
      <c r="C95" s="18" t="s">
        <v>16</v>
      </c>
      <c r="D95" s="18">
        <v>92</v>
      </c>
      <c r="E95" s="18" t="s">
        <v>15</v>
      </c>
      <c r="F95" s="18">
        <v>160005</v>
      </c>
      <c r="G95" s="18">
        <v>520000</v>
      </c>
      <c r="H95" s="18" t="s">
        <v>10</v>
      </c>
      <c r="I95" s="19">
        <v>37811</v>
      </c>
    </row>
    <row r="96" spans="1:9" x14ac:dyDescent="0.35">
      <c r="A96" s="18">
        <v>95</v>
      </c>
      <c r="B96" s="18" t="s">
        <v>21</v>
      </c>
      <c r="C96" s="18" t="s">
        <v>12</v>
      </c>
      <c r="D96" s="18">
        <v>84</v>
      </c>
      <c r="E96" s="18" t="s">
        <v>11</v>
      </c>
      <c r="F96" s="18">
        <v>248005</v>
      </c>
      <c r="G96" s="18">
        <v>440000</v>
      </c>
      <c r="H96" s="18" t="s">
        <v>6</v>
      </c>
      <c r="I96" s="18" t="s">
        <v>20</v>
      </c>
    </row>
    <row r="97" spans="1:9" x14ac:dyDescent="0.35">
      <c r="A97" s="18">
        <v>96</v>
      </c>
      <c r="B97" s="18" t="s">
        <v>19</v>
      </c>
      <c r="C97" s="18" t="s">
        <v>3</v>
      </c>
      <c r="D97" s="18">
        <v>91</v>
      </c>
      <c r="E97" s="18" t="s">
        <v>2</v>
      </c>
      <c r="F97" s="18">
        <v>452005</v>
      </c>
      <c r="G97" s="18">
        <v>500000</v>
      </c>
      <c r="H97" s="18" t="s">
        <v>10</v>
      </c>
      <c r="I97" s="18" t="s">
        <v>18</v>
      </c>
    </row>
    <row r="98" spans="1:9" x14ac:dyDescent="0.35">
      <c r="A98" s="18">
        <v>97</v>
      </c>
      <c r="B98" s="18" t="s">
        <v>17</v>
      </c>
      <c r="C98" s="18" t="s">
        <v>16</v>
      </c>
      <c r="D98" s="18">
        <v>85</v>
      </c>
      <c r="E98" s="18" t="s">
        <v>15</v>
      </c>
      <c r="F98" s="18">
        <v>492005</v>
      </c>
      <c r="G98" s="18">
        <v>450000</v>
      </c>
      <c r="H98" s="18" t="s">
        <v>1</v>
      </c>
      <c r="I98" s="18" t="s">
        <v>14</v>
      </c>
    </row>
    <row r="99" spans="1:9" x14ac:dyDescent="0.35">
      <c r="A99" s="18">
        <v>98</v>
      </c>
      <c r="B99" s="18" t="s">
        <v>13</v>
      </c>
      <c r="C99" s="18" t="s">
        <v>12</v>
      </c>
      <c r="D99" s="18">
        <v>95</v>
      </c>
      <c r="E99" s="18" t="s">
        <v>11</v>
      </c>
      <c r="F99" s="18">
        <v>682005</v>
      </c>
      <c r="G99" s="18">
        <v>550000</v>
      </c>
      <c r="H99" s="18" t="s">
        <v>10</v>
      </c>
      <c r="I99" s="19">
        <v>37896</v>
      </c>
    </row>
    <row r="100" spans="1:9" x14ac:dyDescent="0.35">
      <c r="A100" s="18">
        <v>99</v>
      </c>
      <c r="B100" s="18" t="s">
        <v>9</v>
      </c>
      <c r="C100" s="18" t="s">
        <v>8</v>
      </c>
      <c r="D100" s="18">
        <v>76</v>
      </c>
      <c r="E100" s="18" t="s">
        <v>7</v>
      </c>
      <c r="F100" s="18">
        <v>440005</v>
      </c>
      <c r="G100" s="18">
        <v>380000</v>
      </c>
      <c r="H100" s="18" t="s">
        <v>6</v>
      </c>
      <c r="I100" s="18" t="s">
        <v>5</v>
      </c>
    </row>
    <row r="101" spans="1:9" x14ac:dyDescent="0.35">
      <c r="A101" s="18">
        <v>100</v>
      </c>
      <c r="B101" s="18" t="s">
        <v>4</v>
      </c>
      <c r="C101" s="18" t="s">
        <v>3</v>
      </c>
      <c r="D101" s="18">
        <v>87</v>
      </c>
      <c r="E101" s="18" t="s">
        <v>2</v>
      </c>
      <c r="F101" s="18">
        <v>834005</v>
      </c>
      <c r="G101" s="18">
        <v>460000</v>
      </c>
      <c r="H101" s="18" t="s">
        <v>1</v>
      </c>
      <c r="I101" s="18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08E9-4803-4117-8DCC-A7084207D0D8}">
  <dimension ref="A1:I99"/>
  <sheetViews>
    <sheetView workbookViewId="0">
      <selection activeCell="C14" sqref="C14"/>
    </sheetView>
  </sheetViews>
  <sheetFormatPr defaultRowHeight="14.5" x14ac:dyDescent="0.35"/>
  <cols>
    <col min="1" max="1" width="17.6328125" bestFit="1" customWidth="1"/>
    <col min="2" max="2" width="16" bestFit="1" customWidth="1"/>
    <col min="3" max="3" width="13.81640625" bestFit="1" customWidth="1"/>
    <col min="4" max="4" width="18.54296875" bestFit="1" customWidth="1"/>
    <col min="5" max="5" width="11.6328125" bestFit="1" customWidth="1"/>
    <col min="6" max="6" width="7.36328125" bestFit="1" customWidth="1"/>
    <col min="7" max="7" width="6.81640625" bestFit="1" customWidth="1"/>
    <col min="8" max="8" width="7" bestFit="1" customWidth="1"/>
    <col min="9" max="9" width="10.453125" bestFit="1" customWidth="1"/>
  </cols>
  <sheetData>
    <row r="1" spans="1:9" x14ac:dyDescent="0.35">
      <c r="A1" s="37" t="s">
        <v>199</v>
      </c>
      <c r="B1" s="37"/>
    </row>
    <row r="2" spans="1:9" x14ac:dyDescent="0.35">
      <c r="A2" t="s">
        <v>197</v>
      </c>
      <c r="B2">
        <v>520</v>
      </c>
    </row>
    <row r="3" spans="1:9" x14ac:dyDescent="0.35">
      <c r="A3" t="s">
        <v>198</v>
      </c>
      <c r="B3">
        <v>500</v>
      </c>
      <c r="I3" s="1"/>
    </row>
    <row r="4" spans="1:9" x14ac:dyDescent="0.35">
      <c r="A4" t="s">
        <v>199</v>
      </c>
      <c r="B4" s="21">
        <f>_xlfn.POISSON.DIST(B2,B3,TRUE)</f>
        <v>0.82069920824734122</v>
      </c>
    </row>
    <row r="5" spans="1:9" x14ac:dyDescent="0.35">
      <c r="A5" t="s">
        <v>200</v>
      </c>
      <c r="B5" s="22">
        <f>1-B4</f>
        <v>0.17930079175265878</v>
      </c>
    </row>
    <row r="6" spans="1:9" x14ac:dyDescent="0.35">
      <c r="I6" s="1"/>
    </row>
    <row r="7" spans="1:9" x14ac:dyDescent="0.35">
      <c r="A7" s="37" t="s">
        <v>209</v>
      </c>
      <c r="B7" s="37"/>
    </row>
    <row r="8" spans="1:9" x14ac:dyDescent="0.35">
      <c r="A8" t="s">
        <v>206</v>
      </c>
      <c r="B8">
        <v>100</v>
      </c>
    </row>
    <row r="9" spans="1:9" x14ac:dyDescent="0.35">
      <c r="A9" t="s">
        <v>207</v>
      </c>
      <c r="B9">
        <v>0.4</v>
      </c>
    </row>
    <row r="10" spans="1:9" x14ac:dyDescent="0.35">
      <c r="A10" t="s">
        <v>208</v>
      </c>
      <c r="B10">
        <v>30</v>
      </c>
      <c r="I10" s="1"/>
    </row>
    <row r="11" spans="1:9" x14ac:dyDescent="0.35">
      <c r="A11" t="s">
        <v>209</v>
      </c>
      <c r="B11" s="21">
        <f>_xlfn.BINOM.DIST(B10,B8,B9,TRUE)</f>
        <v>2.4782823116493144E-2</v>
      </c>
    </row>
    <row r="13" spans="1:9" x14ac:dyDescent="0.35">
      <c r="A13" s="37" t="s">
        <v>210</v>
      </c>
      <c r="B13" s="37"/>
    </row>
    <row r="14" spans="1:9" x14ac:dyDescent="0.35">
      <c r="A14" t="s">
        <v>201</v>
      </c>
      <c r="B14">
        <v>102</v>
      </c>
      <c r="I14" s="1"/>
    </row>
    <row r="15" spans="1:9" x14ac:dyDescent="0.35">
      <c r="A15" t="s">
        <v>202</v>
      </c>
      <c r="B15">
        <v>100</v>
      </c>
    </row>
    <row r="16" spans="1:9" x14ac:dyDescent="0.35">
      <c r="A16" t="s">
        <v>203</v>
      </c>
      <c r="B16">
        <v>2</v>
      </c>
      <c r="I16" s="1"/>
    </row>
    <row r="17" spans="1:9" x14ac:dyDescent="0.35">
      <c r="A17" t="s">
        <v>204</v>
      </c>
      <c r="B17">
        <f>NORMDIST(B14,B15,B16,TRUE)</f>
        <v>0.84134474606854304</v>
      </c>
      <c r="I17" s="1"/>
    </row>
    <row r="18" spans="1:9" x14ac:dyDescent="0.35">
      <c r="A18" t="s">
        <v>205</v>
      </c>
      <c r="B18">
        <f>NORMDIST(B14,B15,B16,FALSE)</f>
        <v>0.12098536225957168</v>
      </c>
    </row>
    <row r="21" spans="1:9" x14ac:dyDescent="0.35">
      <c r="I21" s="1"/>
    </row>
    <row r="27" spans="1:9" x14ac:dyDescent="0.35">
      <c r="I27" s="1"/>
    </row>
    <row r="28" spans="1:9" x14ac:dyDescent="0.35">
      <c r="I28" s="1"/>
    </row>
    <row r="29" spans="1:9" x14ac:dyDescent="0.35">
      <c r="I29" s="1"/>
    </row>
    <row r="30" spans="1:9" x14ac:dyDescent="0.35">
      <c r="I30" s="1"/>
    </row>
    <row r="32" spans="1:9" x14ac:dyDescent="0.35">
      <c r="I32" s="1"/>
    </row>
    <row r="34" spans="9:9" x14ac:dyDescent="0.35">
      <c r="I34" s="1"/>
    </row>
    <row r="37" spans="9:9" x14ac:dyDescent="0.35">
      <c r="I37" s="1"/>
    </row>
    <row r="39" spans="9:9" x14ac:dyDescent="0.35">
      <c r="I39" s="1"/>
    </row>
    <row r="42" spans="9:9" x14ac:dyDescent="0.35">
      <c r="I42" s="1"/>
    </row>
    <row r="45" spans="9:9" x14ac:dyDescent="0.35">
      <c r="I45" s="1"/>
    </row>
    <row r="49" spans="9:9" x14ac:dyDescent="0.35">
      <c r="I49" s="1"/>
    </row>
    <row r="50" spans="9:9" x14ac:dyDescent="0.35">
      <c r="I50" s="1"/>
    </row>
    <row r="52" spans="9:9" x14ac:dyDescent="0.35">
      <c r="I52" s="1"/>
    </row>
    <row r="53" spans="9:9" x14ac:dyDescent="0.35">
      <c r="I53" s="1"/>
    </row>
    <row r="55" spans="9:9" x14ac:dyDescent="0.35">
      <c r="I55" s="1"/>
    </row>
    <row r="60" spans="9:9" x14ac:dyDescent="0.35">
      <c r="I60" s="1"/>
    </row>
    <row r="61" spans="9:9" x14ac:dyDescent="0.35">
      <c r="I61" s="1"/>
    </row>
    <row r="65" spans="9:9" x14ac:dyDescent="0.35">
      <c r="I65" s="1"/>
    </row>
    <row r="68" spans="9:9" x14ac:dyDescent="0.35">
      <c r="I68" s="1"/>
    </row>
    <row r="70" spans="9:9" x14ac:dyDescent="0.35">
      <c r="I70" s="1"/>
    </row>
    <row r="72" spans="9:9" x14ac:dyDescent="0.35">
      <c r="I72" s="1"/>
    </row>
    <row r="74" spans="9:9" x14ac:dyDescent="0.35">
      <c r="I74" s="1"/>
    </row>
    <row r="75" spans="9:9" x14ac:dyDescent="0.35">
      <c r="I75" s="1"/>
    </row>
    <row r="77" spans="9:9" x14ac:dyDescent="0.35">
      <c r="I77" s="1"/>
    </row>
    <row r="79" spans="9:9" x14ac:dyDescent="0.35">
      <c r="I79" s="1"/>
    </row>
    <row r="80" spans="9:9" x14ac:dyDescent="0.35">
      <c r="I80" s="1"/>
    </row>
    <row r="83" spans="9:9" x14ac:dyDescent="0.35">
      <c r="I83" s="1"/>
    </row>
    <row r="85" spans="9:9" x14ac:dyDescent="0.35">
      <c r="I85" s="1"/>
    </row>
    <row r="87" spans="9:9" x14ac:dyDescent="0.35">
      <c r="I87" s="1"/>
    </row>
    <row r="89" spans="9:9" x14ac:dyDescent="0.35">
      <c r="I89" s="1"/>
    </row>
    <row r="91" spans="9:9" x14ac:dyDescent="0.35">
      <c r="I91" s="1"/>
    </row>
    <row r="92" spans="9:9" x14ac:dyDescent="0.35">
      <c r="I92" s="1"/>
    </row>
    <row r="95" spans="9:9" x14ac:dyDescent="0.35">
      <c r="I95" s="1"/>
    </row>
    <row r="99" spans="9:9" x14ac:dyDescent="0.35">
      <c r="I99" s="1"/>
    </row>
  </sheetData>
  <mergeCells count="3">
    <mergeCell ref="A1:B1"/>
    <mergeCell ref="A7:B7"/>
    <mergeCell ref="A13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BC61-D81A-492B-AF12-53B74B1C8698}">
  <dimension ref="A1:K16"/>
  <sheetViews>
    <sheetView workbookViewId="0">
      <selection activeCell="M15" sqref="M15"/>
    </sheetView>
  </sheetViews>
  <sheetFormatPr defaultRowHeight="14.5" x14ac:dyDescent="0.35"/>
  <cols>
    <col min="1" max="1" width="10.08984375" bestFit="1" customWidth="1"/>
    <col min="2" max="2" width="9.453125" bestFit="1" customWidth="1"/>
    <col min="3" max="3" width="11.36328125" bestFit="1" customWidth="1"/>
    <col min="5" max="5" width="17.7265625" bestFit="1" customWidth="1"/>
  </cols>
  <sheetData>
    <row r="1" spans="1:11" x14ac:dyDescent="0.35">
      <c r="A1" t="s">
        <v>211</v>
      </c>
      <c r="C1" s="23"/>
      <c r="D1" s="23"/>
    </row>
    <row r="2" spans="1:11" x14ac:dyDescent="0.35">
      <c r="A2" s="20">
        <v>1</v>
      </c>
      <c r="B2" s="20">
        <v>2</v>
      </c>
      <c r="C2" s="27">
        <v>3</v>
      </c>
      <c r="D2" s="31"/>
      <c r="E2" t="s">
        <v>215</v>
      </c>
    </row>
    <row r="3" spans="1:11" x14ac:dyDescent="0.35">
      <c r="A3" s="24">
        <v>1</v>
      </c>
      <c r="B3" s="24">
        <v>2</v>
      </c>
      <c r="C3" s="28">
        <v>2</v>
      </c>
      <c r="D3" s="25"/>
    </row>
    <row r="4" spans="1:11" ht="15" thickBot="1" x14ac:dyDescent="0.4">
      <c r="A4" s="24">
        <v>2</v>
      </c>
      <c r="B4" s="24">
        <v>4</v>
      </c>
      <c r="C4" s="28">
        <v>3</v>
      </c>
      <c r="D4" s="25"/>
      <c r="E4" t="s">
        <v>216</v>
      </c>
    </row>
    <row r="5" spans="1:11" x14ac:dyDescent="0.35">
      <c r="A5" s="24">
        <v>4</v>
      </c>
      <c r="B5" s="24">
        <v>2</v>
      </c>
      <c r="C5" s="28">
        <v>2</v>
      </c>
      <c r="D5" s="25"/>
      <c r="E5" s="30" t="s">
        <v>217</v>
      </c>
      <c r="F5" s="30" t="s">
        <v>218</v>
      </c>
      <c r="G5" s="30" t="s">
        <v>219</v>
      </c>
      <c r="H5" s="30" t="s">
        <v>193</v>
      </c>
      <c r="I5" s="30" t="s">
        <v>196</v>
      </c>
    </row>
    <row r="6" spans="1:11" x14ac:dyDescent="0.35">
      <c r="A6" s="24"/>
      <c r="B6" s="24"/>
      <c r="C6" s="25"/>
      <c r="D6" s="25"/>
      <c r="E6" t="s">
        <v>212</v>
      </c>
      <c r="F6">
        <v>3</v>
      </c>
      <c r="G6">
        <v>7</v>
      </c>
      <c r="H6" s="26">
        <v>2.3333333333333335</v>
      </c>
      <c r="I6" s="26">
        <v>2.3333333333333339</v>
      </c>
    </row>
    <row r="7" spans="1:11" x14ac:dyDescent="0.35">
      <c r="A7" s="24"/>
      <c r="B7" s="24"/>
      <c r="C7" s="25"/>
      <c r="D7" s="25"/>
      <c r="E7" t="s">
        <v>213</v>
      </c>
      <c r="F7">
        <v>3</v>
      </c>
      <c r="G7">
        <v>8</v>
      </c>
      <c r="H7" s="26">
        <v>2.6666666666666665</v>
      </c>
      <c r="I7" s="26">
        <v>1.3333333333333339</v>
      </c>
    </row>
    <row r="8" spans="1:11" ht="15" thickBot="1" x14ac:dyDescent="0.4">
      <c r="C8" s="25"/>
      <c r="D8" s="25"/>
      <c r="E8" s="29" t="s">
        <v>214</v>
      </c>
      <c r="F8" s="29">
        <v>3</v>
      </c>
      <c r="G8" s="29">
        <v>7</v>
      </c>
      <c r="H8" s="32">
        <v>2.3333333333333335</v>
      </c>
      <c r="I8" s="32">
        <v>0.33333333333333393</v>
      </c>
    </row>
    <row r="11" spans="1:11" ht="15" thickBot="1" x14ac:dyDescent="0.4">
      <c r="E11" t="s">
        <v>220</v>
      </c>
    </row>
    <row r="12" spans="1:11" x14ac:dyDescent="0.35">
      <c r="E12" s="30" t="s">
        <v>221</v>
      </c>
      <c r="F12" s="30" t="s">
        <v>222</v>
      </c>
      <c r="G12" s="30" t="s">
        <v>223</v>
      </c>
      <c r="H12" s="30" t="s">
        <v>224</v>
      </c>
      <c r="I12" s="30" t="s">
        <v>225</v>
      </c>
      <c r="J12" s="30" t="s">
        <v>226</v>
      </c>
      <c r="K12" s="30" t="s">
        <v>227</v>
      </c>
    </row>
    <row r="13" spans="1:11" x14ac:dyDescent="0.35">
      <c r="E13" t="s">
        <v>228</v>
      </c>
      <c r="F13" s="26">
        <v>0.22222222222222232</v>
      </c>
      <c r="G13">
        <v>2</v>
      </c>
      <c r="H13" s="26">
        <v>0.11111111111111116</v>
      </c>
      <c r="I13" s="26">
        <v>8.333333333333337E-2</v>
      </c>
      <c r="J13" s="26">
        <v>0.92109055732138279</v>
      </c>
      <c r="K13" s="26">
        <v>5.1432528497847176</v>
      </c>
    </row>
    <row r="14" spans="1:11" x14ac:dyDescent="0.35">
      <c r="E14" t="s">
        <v>229</v>
      </c>
      <c r="F14" s="26">
        <v>7.9999999999999991</v>
      </c>
      <c r="G14">
        <v>6</v>
      </c>
      <c r="H14" s="26">
        <v>1.3333333333333333</v>
      </c>
      <c r="I14" s="26"/>
      <c r="J14" s="26"/>
      <c r="K14" s="26"/>
    </row>
    <row r="15" spans="1:11" x14ac:dyDescent="0.35">
      <c r="F15" s="26"/>
      <c r="H15" s="26"/>
      <c r="I15" s="26"/>
      <c r="J15" s="26"/>
      <c r="K15" s="26"/>
    </row>
    <row r="16" spans="1:11" ht="15" thickBot="1" x14ac:dyDescent="0.4">
      <c r="E16" s="29" t="s">
        <v>180</v>
      </c>
      <c r="F16" s="32">
        <v>8.2222222222222214</v>
      </c>
      <c r="G16" s="29">
        <v>8</v>
      </c>
      <c r="H16" s="32"/>
      <c r="I16" s="32"/>
      <c r="J16" s="32"/>
      <c r="K16" s="3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7309-247E-4200-8914-E1AF1F634E30}">
  <dimension ref="A1:P101"/>
  <sheetViews>
    <sheetView topLeftCell="A83" workbookViewId="0">
      <selection activeCell="G1" sqref="G1:G101"/>
    </sheetView>
  </sheetViews>
  <sheetFormatPr defaultRowHeight="14.5" x14ac:dyDescent="0.35"/>
  <cols>
    <col min="9" max="9" width="10.453125" bestFit="1" customWidth="1"/>
    <col min="11" max="11" width="20.90625" bestFit="1" customWidth="1"/>
  </cols>
  <sheetData>
    <row r="1" spans="1:16" x14ac:dyDescent="0.35">
      <c r="A1" t="s">
        <v>174</v>
      </c>
      <c r="B1" t="s">
        <v>173</v>
      </c>
      <c r="C1" t="s">
        <v>172</v>
      </c>
      <c r="D1" t="s">
        <v>171</v>
      </c>
      <c r="E1" t="s">
        <v>170</v>
      </c>
      <c r="F1" t="s">
        <v>169</v>
      </c>
      <c r="G1" t="s">
        <v>168</v>
      </c>
      <c r="H1" t="s">
        <v>167</v>
      </c>
      <c r="I1" t="s">
        <v>166</v>
      </c>
      <c r="K1" t="s">
        <v>230</v>
      </c>
      <c r="L1" t="s">
        <v>231</v>
      </c>
    </row>
    <row r="2" spans="1:16" x14ac:dyDescent="0.35">
      <c r="A2">
        <v>1</v>
      </c>
      <c r="B2" t="s">
        <v>165</v>
      </c>
      <c r="C2">
        <v>85</v>
      </c>
      <c r="D2" t="s">
        <v>8</v>
      </c>
      <c r="E2" t="s">
        <v>7</v>
      </c>
      <c r="F2">
        <v>110001</v>
      </c>
      <c r="G2">
        <v>450000</v>
      </c>
      <c r="H2" t="s">
        <v>6</v>
      </c>
      <c r="I2" t="s">
        <v>0</v>
      </c>
      <c r="K2" s="26">
        <f>_xlfn.EXPON.DIST(C2,1/(AVERAGE($C$2:$C$101)),TRUE)</f>
        <v>0.62798905938669625</v>
      </c>
      <c r="L2" s="26">
        <f ca="1">RAND()*($P$3-$P$2)+$P$3</f>
        <v>61.443460014444803</v>
      </c>
      <c r="P2">
        <f>MAX(C2:C101)</f>
        <v>96</v>
      </c>
    </row>
    <row r="3" spans="1:16" x14ac:dyDescent="0.35">
      <c r="A3">
        <v>2</v>
      </c>
      <c r="B3" t="s">
        <v>164</v>
      </c>
      <c r="C3">
        <v>92</v>
      </c>
      <c r="D3" t="s">
        <v>3</v>
      </c>
      <c r="E3" t="s">
        <v>2</v>
      </c>
      <c r="F3">
        <v>400001</v>
      </c>
      <c r="G3">
        <v>520000</v>
      </c>
      <c r="H3" t="s">
        <v>10</v>
      </c>
      <c r="I3" s="1">
        <v>37814</v>
      </c>
      <c r="K3" s="26">
        <f t="shared" ref="K3:K66" si="0">_xlfn.EXPON.DIST(C3,1/(AVERAGE($C$2:$C$101)),TRUE)</f>
        <v>0.65708244997453469</v>
      </c>
      <c r="L3" s="26">
        <f t="shared" ref="L3:L66" ca="1" si="1">RAND()*($P$3-$P$2)+$P$3</f>
        <v>70.363799394490968</v>
      </c>
      <c r="P3">
        <f>MIN(C2:C101)</f>
        <v>75</v>
      </c>
    </row>
    <row r="4" spans="1:16" x14ac:dyDescent="0.35">
      <c r="A4">
        <v>3</v>
      </c>
      <c r="B4" t="s">
        <v>163</v>
      </c>
      <c r="C4">
        <v>78</v>
      </c>
      <c r="D4" t="s">
        <v>16</v>
      </c>
      <c r="E4" t="s">
        <v>15</v>
      </c>
      <c r="F4">
        <v>380001</v>
      </c>
      <c r="G4">
        <v>410000</v>
      </c>
      <c r="H4" t="s">
        <v>1</v>
      </c>
      <c r="I4" t="s">
        <v>162</v>
      </c>
      <c r="K4" s="26">
        <f t="shared" si="0"/>
        <v>0.59642736300397026</v>
      </c>
      <c r="L4" s="26">
        <f t="shared" ca="1" si="1"/>
        <v>60.339408342658075</v>
      </c>
    </row>
    <row r="5" spans="1:16" x14ac:dyDescent="0.35">
      <c r="A5">
        <v>4</v>
      </c>
      <c r="B5" t="s">
        <v>161</v>
      </c>
      <c r="C5">
        <v>88</v>
      </c>
      <c r="D5" t="s">
        <v>12</v>
      </c>
      <c r="E5" t="s">
        <v>11</v>
      </c>
      <c r="F5">
        <v>226001</v>
      </c>
      <c r="G5">
        <v>480000</v>
      </c>
      <c r="H5" t="s">
        <v>10</v>
      </c>
      <c r="I5" t="s">
        <v>160</v>
      </c>
      <c r="K5" s="26">
        <f t="shared" si="0"/>
        <v>0.6407482807455096</v>
      </c>
      <c r="L5" s="26">
        <f t="shared" ca="1" si="1"/>
        <v>71.573616522021808</v>
      </c>
    </row>
    <row r="6" spans="1:16" x14ac:dyDescent="0.35">
      <c r="A6">
        <v>5</v>
      </c>
      <c r="B6" t="s">
        <v>159</v>
      </c>
      <c r="C6">
        <v>81</v>
      </c>
      <c r="D6" t="s">
        <v>8</v>
      </c>
      <c r="E6" t="s">
        <v>7</v>
      </c>
      <c r="F6">
        <v>500001</v>
      </c>
      <c r="G6">
        <v>430000</v>
      </c>
      <c r="H6" t="s">
        <v>1</v>
      </c>
      <c r="I6" s="1">
        <v>37782</v>
      </c>
      <c r="K6" s="26">
        <f t="shared" si="0"/>
        <v>0.61026908658689272</v>
      </c>
      <c r="L6" s="26">
        <f t="shared" ca="1" si="1"/>
        <v>57.123751791094648</v>
      </c>
    </row>
    <row r="7" spans="1:16" x14ac:dyDescent="0.35">
      <c r="A7">
        <v>6</v>
      </c>
      <c r="B7" t="s">
        <v>158</v>
      </c>
      <c r="C7">
        <v>95</v>
      </c>
      <c r="D7" t="s">
        <v>3</v>
      </c>
      <c r="E7" t="s">
        <v>2</v>
      </c>
      <c r="F7">
        <v>695001</v>
      </c>
      <c r="G7">
        <v>550000</v>
      </c>
      <c r="H7" t="s">
        <v>10</v>
      </c>
      <c r="I7" t="s">
        <v>157</v>
      </c>
      <c r="K7" s="26">
        <f t="shared" si="0"/>
        <v>0.66884382699582212</v>
      </c>
      <c r="L7" s="26">
        <f t="shared" ca="1" si="1"/>
        <v>60.944125725623678</v>
      </c>
    </row>
    <row r="8" spans="1:16" x14ac:dyDescent="0.35">
      <c r="A8">
        <v>7</v>
      </c>
      <c r="B8" t="s">
        <v>156</v>
      </c>
      <c r="C8">
        <v>79</v>
      </c>
      <c r="D8" t="s">
        <v>16</v>
      </c>
      <c r="E8" t="s">
        <v>15</v>
      </c>
      <c r="F8">
        <v>751001</v>
      </c>
      <c r="G8">
        <v>400000</v>
      </c>
      <c r="H8" t="s">
        <v>6</v>
      </c>
      <c r="I8" t="s">
        <v>114</v>
      </c>
      <c r="K8" s="26">
        <f t="shared" si="0"/>
        <v>0.60109504877716269</v>
      </c>
      <c r="L8" s="26">
        <f t="shared" ca="1" si="1"/>
        <v>60.676847001953824</v>
      </c>
    </row>
    <row r="9" spans="1:16" x14ac:dyDescent="0.35">
      <c r="A9">
        <v>8</v>
      </c>
      <c r="B9" t="s">
        <v>155</v>
      </c>
      <c r="C9">
        <v>90</v>
      </c>
      <c r="D9" t="s">
        <v>3</v>
      </c>
      <c r="E9" t="s">
        <v>2</v>
      </c>
      <c r="F9">
        <v>800001</v>
      </c>
      <c r="G9">
        <v>470000</v>
      </c>
      <c r="H9" t="s">
        <v>10</v>
      </c>
      <c r="I9" t="s">
        <v>154</v>
      </c>
      <c r="K9" s="26">
        <f t="shared" si="0"/>
        <v>0.64901037136521234</v>
      </c>
      <c r="L9" s="26">
        <f t="shared" ca="1" si="1"/>
        <v>65.358541230099604</v>
      </c>
    </row>
    <row r="10" spans="1:16" x14ac:dyDescent="0.35">
      <c r="A10">
        <v>9</v>
      </c>
      <c r="B10" t="s">
        <v>153</v>
      </c>
      <c r="C10">
        <v>84</v>
      </c>
      <c r="D10" t="s">
        <v>16</v>
      </c>
      <c r="E10" t="s">
        <v>15</v>
      </c>
      <c r="F10">
        <v>302001</v>
      </c>
      <c r="G10">
        <v>460000</v>
      </c>
      <c r="H10" t="s">
        <v>1</v>
      </c>
      <c r="I10" s="1">
        <v>37746</v>
      </c>
      <c r="K10" s="26">
        <f t="shared" si="0"/>
        <v>0.62363606710206887</v>
      </c>
      <c r="L10" s="26">
        <f t="shared" ca="1" si="1"/>
        <v>63.463851696605609</v>
      </c>
    </row>
    <row r="11" spans="1:16" x14ac:dyDescent="0.35">
      <c r="A11">
        <v>10</v>
      </c>
      <c r="B11" t="s">
        <v>152</v>
      </c>
      <c r="C11">
        <v>93</v>
      </c>
      <c r="D11" t="s">
        <v>12</v>
      </c>
      <c r="E11" t="s">
        <v>11</v>
      </c>
      <c r="F11">
        <v>560001</v>
      </c>
      <c r="G11">
        <v>540000</v>
      </c>
      <c r="H11" t="s">
        <v>10</v>
      </c>
      <c r="I11" t="s">
        <v>151</v>
      </c>
      <c r="K11" s="26">
        <f t="shared" si="0"/>
        <v>0.66104860432421042</v>
      </c>
      <c r="L11" s="26">
        <f t="shared" ca="1" si="1"/>
        <v>74.402509987243789</v>
      </c>
    </row>
    <row r="12" spans="1:16" x14ac:dyDescent="0.35">
      <c r="A12">
        <v>11</v>
      </c>
      <c r="B12" t="s">
        <v>150</v>
      </c>
      <c r="C12">
        <v>82</v>
      </c>
      <c r="D12" t="s">
        <v>8</v>
      </c>
      <c r="E12" t="s">
        <v>7</v>
      </c>
      <c r="F12">
        <v>411001</v>
      </c>
      <c r="G12">
        <v>420000</v>
      </c>
      <c r="H12" t="s">
        <v>6</v>
      </c>
      <c r="I12" t="s">
        <v>149</v>
      </c>
      <c r="K12" s="26">
        <f t="shared" si="0"/>
        <v>0.61477668019743181</v>
      </c>
      <c r="L12" s="26">
        <f t="shared" ca="1" si="1"/>
        <v>73.779385581387643</v>
      </c>
    </row>
    <row r="13" spans="1:16" x14ac:dyDescent="0.35">
      <c r="A13">
        <v>12</v>
      </c>
      <c r="B13" t="s">
        <v>148</v>
      </c>
      <c r="C13">
        <v>89</v>
      </c>
      <c r="D13" t="s">
        <v>3</v>
      </c>
      <c r="E13" t="s">
        <v>2</v>
      </c>
      <c r="F13">
        <v>530001</v>
      </c>
      <c r="G13">
        <v>490000</v>
      </c>
      <c r="H13" t="s">
        <v>10</v>
      </c>
      <c r="I13" t="s">
        <v>147</v>
      </c>
      <c r="K13" s="26">
        <f t="shared" si="0"/>
        <v>0.64490335466588455</v>
      </c>
      <c r="L13" s="26">
        <f t="shared" ca="1" si="1"/>
        <v>58.265197667138047</v>
      </c>
    </row>
    <row r="14" spans="1:16" x14ac:dyDescent="0.35">
      <c r="A14">
        <v>13</v>
      </c>
      <c r="B14" t="s">
        <v>146</v>
      </c>
      <c r="C14">
        <v>77</v>
      </c>
      <c r="D14" t="s">
        <v>16</v>
      </c>
      <c r="E14" t="s">
        <v>15</v>
      </c>
      <c r="F14">
        <v>700001</v>
      </c>
      <c r="G14">
        <v>390000</v>
      </c>
      <c r="H14" t="s">
        <v>6</v>
      </c>
      <c r="I14" s="1">
        <v>37842</v>
      </c>
      <c r="K14" s="26">
        <f t="shared" si="0"/>
        <v>0.59170505948183649</v>
      </c>
      <c r="L14" s="26">
        <f t="shared" ca="1" si="1"/>
        <v>71.600782527911264</v>
      </c>
    </row>
    <row r="15" spans="1:16" x14ac:dyDescent="0.35">
      <c r="A15">
        <v>14</v>
      </c>
      <c r="B15" t="s">
        <v>145</v>
      </c>
      <c r="C15">
        <v>94</v>
      </c>
      <c r="D15" t="s">
        <v>12</v>
      </c>
      <c r="E15" t="s">
        <v>11</v>
      </c>
      <c r="F15">
        <v>160001</v>
      </c>
      <c r="G15">
        <v>560000</v>
      </c>
      <c r="H15" t="s">
        <v>10</v>
      </c>
      <c r="I15" t="s">
        <v>144</v>
      </c>
      <c r="K15" s="26">
        <f t="shared" si="0"/>
        <v>0.66496888648004737</v>
      </c>
      <c r="L15" s="26">
        <f t="shared" ca="1" si="1"/>
        <v>69.373656094967473</v>
      </c>
    </row>
    <row r="16" spans="1:16" x14ac:dyDescent="0.35">
      <c r="A16">
        <v>15</v>
      </c>
      <c r="B16" t="s">
        <v>143</v>
      </c>
      <c r="C16">
        <v>80</v>
      </c>
      <c r="D16" t="s">
        <v>3</v>
      </c>
      <c r="E16" t="s">
        <v>2</v>
      </c>
      <c r="F16">
        <v>248001</v>
      </c>
      <c r="G16">
        <v>440000</v>
      </c>
      <c r="H16" t="s">
        <v>6</v>
      </c>
      <c r="I16" s="1">
        <v>37807</v>
      </c>
      <c r="K16" s="26">
        <f t="shared" si="0"/>
        <v>0.60570874850551482</v>
      </c>
      <c r="L16" s="26">
        <f t="shared" ca="1" si="1"/>
        <v>60.819851565749609</v>
      </c>
    </row>
    <row r="17" spans="1:12" x14ac:dyDescent="0.35">
      <c r="A17">
        <v>16</v>
      </c>
      <c r="B17" t="s">
        <v>142</v>
      </c>
      <c r="C17">
        <v>91</v>
      </c>
      <c r="D17" t="s">
        <v>16</v>
      </c>
      <c r="E17" t="s">
        <v>15</v>
      </c>
      <c r="F17">
        <v>452001</v>
      </c>
      <c r="G17">
        <v>510000</v>
      </c>
      <c r="H17" t="s">
        <v>1</v>
      </c>
      <c r="I17" s="1">
        <v>37660</v>
      </c>
      <c r="K17" s="26">
        <f t="shared" si="0"/>
        <v>0.6530698866691026</v>
      </c>
      <c r="L17" s="26">
        <f t="shared" ca="1" si="1"/>
        <v>67.598456167869998</v>
      </c>
    </row>
    <row r="18" spans="1:12" x14ac:dyDescent="0.35">
      <c r="A18">
        <v>17</v>
      </c>
      <c r="B18" t="s">
        <v>141</v>
      </c>
      <c r="C18">
        <v>83</v>
      </c>
      <c r="D18" t="s">
        <v>12</v>
      </c>
      <c r="E18" t="s">
        <v>11</v>
      </c>
      <c r="F18">
        <v>492001</v>
      </c>
      <c r="G18">
        <v>470000</v>
      </c>
      <c r="H18" t="s">
        <v>6</v>
      </c>
      <c r="I18" t="s">
        <v>140</v>
      </c>
      <c r="K18" s="26">
        <f t="shared" si="0"/>
        <v>0.61923213937506216</v>
      </c>
      <c r="L18" s="26">
        <f t="shared" ca="1" si="1"/>
        <v>65.623699363492534</v>
      </c>
    </row>
    <row r="19" spans="1:12" x14ac:dyDescent="0.35">
      <c r="A19">
        <v>18</v>
      </c>
      <c r="B19" t="s">
        <v>139</v>
      </c>
      <c r="C19">
        <v>96</v>
      </c>
      <c r="D19" t="s">
        <v>8</v>
      </c>
      <c r="E19" t="s">
        <v>7</v>
      </c>
      <c r="F19">
        <v>682001</v>
      </c>
      <c r="G19">
        <v>570000</v>
      </c>
      <c r="H19" t="s">
        <v>10</v>
      </c>
      <c r="I19" t="s">
        <v>138</v>
      </c>
      <c r="K19" s="26">
        <f t="shared" si="0"/>
        <v>0.67267395028897226</v>
      </c>
      <c r="L19" s="26">
        <f t="shared" ca="1" si="1"/>
        <v>72.496193292259662</v>
      </c>
    </row>
    <row r="20" spans="1:12" x14ac:dyDescent="0.35">
      <c r="A20">
        <v>19</v>
      </c>
      <c r="B20" t="s">
        <v>137</v>
      </c>
      <c r="C20">
        <v>76</v>
      </c>
      <c r="D20" t="s">
        <v>3</v>
      </c>
      <c r="E20" t="s">
        <v>2</v>
      </c>
      <c r="F20">
        <v>440001</v>
      </c>
      <c r="G20">
        <v>380000</v>
      </c>
      <c r="H20" t="s">
        <v>6</v>
      </c>
      <c r="I20" t="s">
        <v>136</v>
      </c>
      <c r="K20" s="26">
        <f t="shared" si="0"/>
        <v>0.58692749911493469</v>
      </c>
      <c r="L20" s="26">
        <f t="shared" ca="1" si="1"/>
        <v>68.935983400681792</v>
      </c>
    </row>
    <row r="21" spans="1:12" x14ac:dyDescent="0.35">
      <c r="A21">
        <v>20</v>
      </c>
      <c r="B21" t="s">
        <v>135</v>
      </c>
      <c r="C21">
        <v>87</v>
      </c>
      <c r="D21" t="s">
        <v>16</v>
      </c>
      <c r="E21" t="s">
        <v>15</v>
      </c>
      <c r="F21">
        <v>834001</v>
      </c>
      <c r="G21">
        <v>450000</v>
      </c>
      <c r="H21" t="s">
        <v>10</v>
      </c>
      <c r="I21" s="1">
        <v>37716</v>
      </c>
      <c r="K21" s="26">
        <f t="shared" si="0"/>
        <v>0.63654458727462448</v>
      </c>
      <c r="L21" s="26">
        <f t="shared" ca="1" si="1"/>
        <v>67.59145389770913</v>
      </c>
    </row>
    <row r="22" spans="1:12" x14ac:dyDescent="0.35">
      <c r="A22">
        <v>21</v>
      </c>
      <c r="B22" t="s">
        <v>134</v>
      </c>
      <c r="C22">
        <v>82</v>
      </c>
      <c r="D22" t="s">
        <v>3</v>
      </c>
      <c r="E22" t="s">
        <v>2</v>
      </c>
      <c r="F22">
        <v>110002</v>
      </c>
      <c r="G22">
        <v>420000</v>
      </c>
      <c r="H22" t="s">
        <v>6</v>
      </c>
      <c r="I22" t="s">
        <v>133</v>
      </c>
      <c r="K22" s="26">
        <f t="shared" si="0"/>
        <v>0.61477668019743181</v>
      </c>
      <c r="L22" s="26">
        <f t="shared" ca="1" si="1"/>
        <v>54.393089941058832</v>
      </c>
    </row>
    <row r="23" spans="1:12" x14ac:dyDescent="0.35">
      <c r="A23">
        <v>22</v>
      </c>
      <c r="B23" t="s">
        <v>132</v>
      </c>
      <c r="C23">
        <v>90</v>
      </c>
      <c r="D23" t="s">
        <v>16</v>
      </c>
      <c r="E23" t="s">
        <v>15</v>
      </c>
      <c r="F23">
        <v>400002</v>
      </c>
      <c r="G23">
        <v>480000</v>
      </c>
      <c r="H23" t="s">
        <v>10</v>
      </c>
      <c r="I23" t="s">
        <v>131</v>
      </c>
      <c r="K23" s="26">
        <f t="shared" si="0"/>
        <v>0.64901037136521234</v>
      </c>
      <c r="L23" s="26">
        <f t="shared" ca="1" si="1"/>
        <v>66.069871947140896</v>
      </c>
    </row>
    <row r="24" spans="1:12" x14ac:dyDescent="0.35">
      <c r="A24">
        <v>23</v>
      </c>
      <c r="B24" t="s">
        <v>130</v>
      </c>
      <c r="C24">
        <v>75</v>
      </c>
      <c r="D24" t="s">
        <v>12</v>
      </c>
      <c r="E24" t="s">
        <v>11</v>
      </c>
      <c r="F24">
        <v>380002</v>
      </c>
      <c r="G24">
        <v>400000</v>
      </c>
      <c r="H24" t="s">
        <v>6</v>
      </c>
      <c r="I24" t="s">
        <v>43</v>
      </c>
      <c r="K24" s="26">
        <f t="shared" si="0"/>
        <v>0.582094035329219</v>
      </c>
      <c r="L24" s="26">
        <f t="shared" ca="1" si="1"/>
        <v>64.388843744892583</v>
      </c>
    </row>
    <row r="25" spans="1:12" x14ac:dyDescent="0.35">
      <c r="A25">
        <v>24</v>
      </c>
      <c r="B25" t="s">
        <v>129</v>
      </c>
      <c r="C25">
        <v>88</v>
      </c>
      <c r="D25" t="s">
        <v>8</v>
      </c>
      <c r="E25" t="s">
        <v>7</v>
      </c>
      <c r="F25">
        <v>226002</v>
      </c>
      <c r="G25">
        <v>470000</v>
      </c>
      <c r="H25" t="s">
        <v>1</v>
      </c>
      <c r="I25" t="s">
        <v>128</v>
      </c>
      <c r="K25" s="26">
        <f t="shared" si="0"/>
        <v>0.6407482807455096</v>
      </c>
      <c r="L25" s="26">
        <f t="shared" ca="1" si="1"/>
        <v>55.992970947465878</v>
      </c>
    </row>
    <row r="26" spans="1:12" x14ac:dyDescent="0.35">
      <c r="A26">
        <v>25</v>
      </c>
      <c r="B26" t="s">
        <v>127</v>
      </c>
      <c r="C26">
        <v>79</v>
      </c>
      <c r="D26" t="s">
        <v>3</v>
      </c>
      <c r="E26" t="s">
        <v>2</v>
      </c>
      <c r="F26">
        <v>500002</v>
      </c>
      <c r="G26">
        <v>420000</v>
      </c>
      <c r="H26" t="s">
        <v>6</v>
      </c>
      <c r="I26" t="s">
        <v>126</v>
      </c>
      <c r="K26" s="26">
        <f t="shared" si="0"/>
        <v>0.60109504877716269</v>
      </c>
      <c r="L26" s="26">
        <f t="shared" ca="1" si="1"/>
        <v>57.421226842794795</v>
      </c>
    </row>
    <row r="27" spans="1:12" x14ac:dyDescent="0.35">
      <c r="A27">
        <v>26</v>
      </c>
      <c r="B27" t="s">
        <v>125</v>
      </c>
      <c r="C27">
        <v>93</v>
      </c>
      <c r="D27" t="s">
        <v>16</v>
      </c>
      <c r="E27" t="s">
        <v>15</v>
      </c>
      <c r="F27">
        <v>695002</v>
      </c>
      <c r="G27">
        <v>530000</v>
      </c>
      <c r="H27" t="s">
        <v>10</v>
      </c>
      <c r="I27" s="1">
        <v>37804</v>
      </c>
      <c r="K27" s="26">
        <f t="shared" si="0"/>
        <v>0.66104860432421042</v>
      </c>
      <c r="L27" s="26">
        <f t="shared" ca="1" si="1"/>
        <v>61.392175365241542</v>
      </c>
    </row>
    <row r="28" spans="1:12" x14ac:dyDescent="0.35">
      <c r="A28">
        <v>27</v>
      </c>
      <c r="B28" t="s">
        <v>124</v>
      </c>
      <c r="C28">
        <v>77</v>
      </c>
      <c r="D28" t="s">
        <v>12</v>
      </c>
      <c r="E28" t="s">
        <v>11</v>
      </c>
      <c r="F28">
        <v>751002</v>
      </c>
      <c r="G28">
        <v>390000</v>
      </c>
      <c r="H28" t="s">
        <v>6</v>
      </c>
      <c r="I28" s="1">
        <v>37960</v>
      </c>
      <c r="K28" s="26">
        <f t="shared" si="0"/>
        <v>0.59170505948183649</v>
      </c>
      <c r="L28" s="26">
        <f t="shared" ca="1" si="1"/>
        <v>69.238510663200131</v>
      </c>
    </row>
    <row r="29" spans="1:12" x14ac:dyDescent="0.35">
      <c r="A29">
        <v>28</v>
      </c>
      <c r="B29" t="s">
        <v>123</v>
      </c>
      <c r="C29">
        <v>85</v>
      </c>
      <c r="D29" t="s">
        <v>8</v>
      </c>
      <c r="E29" t="s">
        <v>7</v>
      </c>
      <c r="F29">
        <v>800002</v>
      </c>
      <c r="G29">
        <v>450000</v>
      </c>
      <c r="H29" t="s">
        <v>1</v>
      </c>
      <c r="I29" s="1">
        <v>37904</v>
      </c>
      <c r="K29" s="26">
        <f t="shared" si="0"/>
        <v>0.62798905938669625</v>
      </c>
      <c r="L29" s="26">
        <f t="shared" ca="1" si="1"/>
        <v>73.517110721365938</v>
      </c>
    </row>
    <row r="30" spans="1:12" x14ac:dyDescent="0.35">
      <c r="A30">
        <v>29</v>
      </c>
      <c r="B30" t="s">
        <v>122</v>
      </c>
      <c r="C30">
        <v>80</v>
      </c>
      <c r="D30" t="s">
        <v>3</v>
      </c>
      <c r="E30" t="s">
        <v>2</v>
      </c>
      <c r="F30">
        <v>302002</v>
      </c>
      <c r="G30">
        <v>440000</v>
      </c>
      <c r="H30" t="s">
        <v>6</v>
      </c>
      <c r="I30" s="1">
        <v>37936</v>
      </c>
      <c r="K30" s="26">
        <f t="shared" si="0"/>
        <v>0.60570874850551482</v>
      </c>
      <c r="L30" s="26">
        <f t="shared" ca="1" si="1"/>
        <v>56.246532823333467</v>
      </c>
    </row>
    <row r="31" spans="1:12" x14ac:dyDescent="0.35">
      <c r="A31">
        <v>30</v>
      </c>
      <c r="B31" t="s">
        <v>121</v>
      </c>
      <c r="C31">
        <v>94</v>
      </c>
      <c r="D31" t="s">
        <v>16</v>
      </c>
      <c r="E31" t="s">
        <v>15</v>
      </c>
      <c r="F31">
        <v>560002</v>
      </c>
      <c r="G31">
        <v>560000</v>
      </c>
      <c r="H31" t="s">
        <v>10</v>
      </c>
      <c r="I31" t="s">
        <v>120</v>
      </c>
      <c r="K31" s="26">
        <f t="shared" si="0"/>
        <v>0.66496888648004737</v>
      </c>
      <c r="L31" s="26">
        <f t="shared" ca="1" si="1"/>
        <v>66.668475177131768</v>
      </c>
    </row>
    <row r="32" spans="1:12" x14ac:dyDescent="0.35">
      <c r="A32">
        <v>31</v>
      </c>
      <c r="B32" t="s">
        <v>119</v>
      </c>
      <c r="C32">
        <v>86</v>
      </c>
      <c r="D32" t="s">
        <v>12</v>
      </c>
      <c r="E32" t="s">
        <v>11</v>
      </c>
      <c r="F32">
        <v>411002</v>
      </c>
      <c r="G32">
        <v>460000</v>
      </c>
      <c r="H32" t="s">
        <v>6</v>
      </c>
      <c r="I32" s="1">
        <v>37622</v>
      </c>
      <c r="K32" s="26">
        <f t="shared" si="0"/>
        <v>0.63229170534380996</v>
      </c>
      <c r="L32" s="26">
        <f t="shared" ca="1" si="1"/>
        <v>67.013993287718847</v>
      </c>
    </row>
    <row r="33" spans="1:12" x14ac:dyDescent="0.35">
      <c r="A33">
        <v>32</v>
      </c>
      <c r="B33" t="s">
        <v>118</v>
      </c>
      <c r="C33">
        <v>89</v>
      </c>
      <c r="D33" t="s">
        <v>8</v>
      </c>
      <c r="E33" t="s">
        <v>7</v>
      </c>
      <c r="F33">
        <v>530002</v>
      </c>
      <c r="G33">
        <v>490000</v>
      </c>
      <c r="H33" t="s">
        <v>10</v>
      </c>
      <c r="I33" t="s">
        <v>117</v>
      </c>
      <c r="K33" s="26">
        <f t="shared" si="0"/>
        <v>0.64490335466588455</v>
      </c>
      <c r="L33" s="26">
        <f t="shared" ca="1" si="1"/>
        <v>70.62694670971436</v>
      </c>
    </row>
    <row r="34" spans="1:12" x14ac:dyDescent="0.35">
      <c r="A34">
        <v>33</v>
      </c>
      <c r="B34" t="s">
        <v>116</v>
      </c>
      <c r="C34">
        <v>78</v>
      </c>
      <c r="D34" t="s">
        <v>3</v>
      </c>
      <c r="E34" t="s">
        <v>2</v>
      </c>
      <c r="F34">
        <v>700002</v>
      </c>
      <c r="G34">
        <v>400000</v>
      </c>
      <c r="H34" t="s">
        <v>6</v>
      </c>
      <c r="I34" s="1">
        <v>37839</v>
      </c>
      <c r="K34" s="26">
        <f t="shared" si="0"/>
        <v>0.59642736300397026</v>
      </c>
      <c r="L34" s="26">
        <f t="shared" ca="1" si="1"/>
        <v>54.639582940577043</v>
      </c>
    </row>
    <row r="35" spans="1:12" x14ac:dyDescent="0.35">
      <c r="A35">
        <v>34</v>
      </c>
      <c r="B35" t="s">
        <v>115</v>
      </c>
      <c r="C35">
        <v>92</v>
      </c>
      <c r="D35" t="s">
        <v>16</v>
      </c>
      <c r="E35" t="s">
        <v>15</v>
      </c>
      <c r="F35">
        <v>160002</v>
      </c>
      <c r="G35">
        <v>520000</v>
      </c>
      <c r="H35" t="s">
        <v>10</v>
      </c>
      <c r="I35" t="s">
        <v>114</v>
      </c>
      <c r="K35" s="26">
        <f t="shared" si="0"/>
        <v>0.65708244997453469</v>
      </c>
      <c r="L35" s="26">
        <f t="shared" ca="1" si="1"/>
        <v>69.394805189743977</v>
      </c>
    </row>
    <row r="36" spans="1:12" x14ac:dyDescent="0.35">
      <c r="A36">
        <v>35</v>
      </c>
      <c r="B36" t="s">
        <v>113</v>
      </c>
      <c r="C36">
        <v>81</v>
      </c>
      <c r="D36" t="s">
        <v>3</v>
      </c>
      <c r="E36" t="s">
        <v>2</v>
      </c>
      <c r="F36">
        <v>248002</v>
      </c>
      <c r="G36">
        <v>430000</v>
      </c>
      <c r="H36" t="s">
        <v>1</v>
      </c>
      <c r="I36" t="s">
        <v>112</v>
      </c>
      <c r="K36" s="26">
        <f t="shared" si="0"/>
        <v>0.61026908658689272</v>
      </c>
      <c r="L36" s="26">
        <f t="shared" ca="1" si="1"/>
        <v>74.634863464188925</v>
      </c>
    </row>
    <row r="37" spans="1:12" x14ac:dyDescent="0.35">
      <c r="A37">
        <v>36</v>
      </c>
      <c r="B37" t="s">
        <v>111</v>
      </c>
      <c r="C37">
        <v>90</v>
      </c>
      <c r="D37" t="s">
        <v>16</v>
      </c>
      <c r="E37" t="s">
        <v>15</v>
      </c>
      <c r="F37">
        <v>452002</v>
      </c>
      <c r="G37">
        <v>510000</v>
      </c>
      <c r="H37" t="s">
        <v>10</v>
      </c>
      <c r="I37" s="1">
        <v>37809</v>
      </c>
      <c r="K37" s="26">
        <f t="shared" si="0"/>
        <v>0.64901037136521234</v>
      </c>
      <c r="L37" s="26">
        <f t="shared" ca="1" si="1"/>
        <v>60.219108068296343</v>
      </c>
    </row>
    <row r="38" spans="1:12" x14ac:dyDescent="0.35">
      <c r="A38">
        <v>37</v>
      </c>
      <c r="B38" t="s">
        <v>48</v>
      </c>
      <c r="C38">
        <v>85</v>
      </c>
      <c r="D38" t="s">
        <v>12</v>
      </c>
      <c r="E38" t="s">
        <v>11</v>
      </c>
      <c r="F38">
        <v>492002</v>
      </c>
      <c r="G38">
        <v>450000</v>
      </c>
      <c r="H38" t="s">
        <v>6</v>
      </c>
      <c r="I38" t="s">
        <v>110</v>
      </c>
      <c r="K38" s="26">
        <f t="shared" si="0"/>
        <v>0.62798905938669625</v>
      </c>
      <c r="L38" s="26">
        <f t="shared" ca="1" si="1"/>
        <v>67.276529932233075</v>
      </c>
    </row>
    <row r="39" spans="1:12" x14ac:dyDescent="0.35">
      <c r="A39">
        <v>38</v>
      </c>
      <c r="B39" t="s">
        <v>109</v>
      </c>
      <c r="C39">
        <v>94</v>
      </c>
      <c r="D39" t="s">
        <v>8</v>
      </c>
      <c r="E39" t="s">
        <v>7</v>
      </c>
      <c r="F39">
        <v>682002</v>
      </c>
      <c r="G39">
        <v>560000</v>
      </c>
      <c r="H39" t="s">
        <v>10</v>
      </c>
      <c r="I39" s="1">
        <v>37928</v>
      </c>
      <c r="K39" s="26">
        <f t="shared" si="0"/>
        <v>0.66496888648004737</v>
      </c>
      <c r="L39" s="26">
        <f t="shared" ca="1" si="1"/>
        <v>65.972397849468237</v>
      </c>
    </row>
    <row r="40" spans="1:12" x14ac:dyDescent="0.35">
      <c r="A40">
        <v>39</v>
      </c>
      <c r="B40" t="s">
        <v>108</v>
      </c>
      <c r="C40">
        <v>79</v>
      </c>
      <c r="D40" t="s">
        <v>3</v>
      </c>
      <c r="E40" t="s">
        <v>2</v>
      </c>
      <c r="F40">
        <v>440002</v>
      </c>
      <c r="G40">
        <v>400000</v>
      </c>
      <c r="H40" t="s">
        <v>6</v>
      </c>
      <c r="I40" t="s">
        <v>107</v>
      </c>
      <c r="K40" s="26">
        <f t="shared" si="0"/>
        <v>0.60109504877716269</v>
      </c>
      <c r="L40" s="26">
        <f t="shared" ca="1" si="1"/>
        <v>74.187241899821757</v>
      </c>
    </row>
    <row r="41" spans="1:12" x14ac:dyDescent="0.35">
      <c r="A41">
        <v>40</v>
      </c>
      <c r="B41" t="s">
        <v>106</v>
      </c>
      <c r="C41">
        <v>86</v>
      </c>
      <c r="D41" t="s">
        <v>16</v>
      </c>
      <c r="E41" t="s">
        <v>15</v>
      </c>
      <c r="F41">
        <v>834002</v>
      </c>
      <c r="G41">
        <v>460000</v>
      </c>
      <c r="H41" t="s">
        <v>10</v>
      </c>
      <c r="I41" t="s">
        <v>105</v>
      </c>
      <c r="K41" s="26">
        <f t="shared" si="0"/>
        <v>0.63229170534380996</v>
      </c>
      <c r="L41" s="26">
        <f t="shared" ca="1" si="1"/>
        <v>73.470881184277729</v>
      </c>
    </row>
    <row r="42" spans="1:12" x14ac:dyDescent="0.35">
      <c r="A42">
        <v>41</v>
      </c>
      <c r="B42" t="s">
        <v>104</v>
      </c>
      <c r="C42">
        <v>87</v>
      </c>
      <c r="D42" t="s">
        <v>12</v>
      </c>
      <c r="E42" t="s">
        <v>11</v>
      </c>
      <c r="F42">
        <v>110003</v>
      </c>
      <c r="G42">
        <v>450000</v>
      </c>
      <c r="H42" t="s">
        <v>6</v>
      </c>
      <c r="I42" s="1">
        <v>37967</v>
      </c>
      <c r="K42" s="26">
        <f t="shared" si="0"/>
        <v>0.63654458727462448</v>
      </c>
      <c r="L42" s="26">
        <f t="shared" ca="1" si="1"/>
        <v>69.743802836079098</v>
      </c>
    </row>
    <row r="43" spans="1:12" x14ac:dyDescent="0.35">
      <c r="A43">
        <v>42</v>
      </c>
      <c r="B43" t="s">
        <v>103</v>
      </c>
      <c r="C43">
        <v>91</v>
      </c>
      <c r="D43" t="s">
        <v>3</v>
      </c>
      <c r="E43" t="s">
        <v>2</v>
      </c>
      <c r="F43">
        <v>400003</v>
      </c>
      <c r="G43">
        <v>500000</v>
      </c>
      <c r="H43" t="s">
        <v>10</v>
      </c>
      <c r="I43" t="s">
        <v>102</v>
      </c>
      <c r="K43" s="26">
        <f t="shared" si="0"/>
        <v>0.6530698866691026</v>
      </c>
      <c r="L43" s="26">
        <f t="shared" ca="1" si="1"/>
        <v>68.458048836246022</v>
      </c>
    </row>
    <row r="44" spans="1:12" x14ac:dyDescent="0.35">
      <c r="A44">
        <v>43</v>
      </c>
      <c r="B44" t="s">
        <v>101</v>
      </c>
      <c r="C44">
        <v>80</v>
      </c>
      <c r="D44" t="s">
        <v>16</v>
      </c>
      <c r="E44" t="s">
        <v>15</v>
      </c>
      <c r="F44">
        <v>380003</v>
      </c>
      <c r="G44">
        <v>430000</v>
      </c>
      <c r="H44" t="s">
        <v>6</v>
      </c>
      <c r="I44" t="s">
        <v>100</v>
      </c>
      <c r="K44" s="26">
        <f t="shared" si="0"/>
        <v>0.60570874850551482</v>
      </c>
      <c r="L44" s="26">
        <f t="shared" ca="1" si="1"/>
        <v>69.760236754531093</v>
      </c>
    </row>
    <row r="45" spans="1:12" x14ac:dyDescent="0.35">
      <c r="A45">
        <v>44</v>
      </c>
      <c r="B45" t="s">
        <v>99</v>
      </c>
      <c r="C45">
        <v>88</v>
      </c>
      <c r="D45" t="s">
        <v>12</v>
      </c>
      <c r="E45" t="s">
        <v>11</v>
      </c>
      <c r="F45">
        <v>226003</v>
      </c>
      <c r="G45">
        <v>470000</v>
      </c>
      <c r="H45" t="s">
        <v>1</v>
      </c>
      <c r="I45" s="1">
        <v>37903</v>
      </c>
      <c r="K45" s="26">
        <f t="shared" si="0"/>
        <v>0.6407482807455096</v>
      </c>
      <c r="L45" s="26">
        <f t="shared" ca="1" si="1"/>
        <v>60.983110286692671</v>
      </c>
    </row>
    <row r="46" spans="1:12" x14ac:dyDescent="0.35">
      <c r="A46">
        <v>45</v>
      </c>
      <c r="B46" t="s">
        <v>98</v>
      </c>
      <c r="C46">
        <v>78</v>
      </c>
      <c r="D46" t="s">
        <v>8</v>
      </c>
      <c r="E46" t="s">
        <v>7</v>
      </c>
      <c r="F46">
        <v>500003</v>
      </c>
      <c r="G46">
        <v>410000</v>
      </c>
      <c r="H46" t="s">
        <v>6</v>
      </c>
      <c r="I46" t="s">
        <v>97</v>
      </c>
      <c r="K46" s="26">
        <f t="shared" si="0"/>
        <v>0.59642736300397026</v>
      </c>
      <c r="L46" s="26">
        <f t="shared" ca="1" si="1"/>
        <v>56.059771018658097</v>
      </c>
    </row>
    <row r="47" spans="1:12" x14ac:dyDescent="0.35">
      <c r="A47">
        <v>46</v>
      </c>
      <c r="B47" t="s">
        <v>96</v>
      </c>
      <c r="C47">
        <v>95</v>
      </c>
      <c r="D47" t="s">
        <v>3</v>
      </c>
      <c r="E47" t="s">
        <v>2</v>
      </c>
      <c r="F47">
        <v>695003</v>
      </c>
      <c r="G47">
        <v>550000</v>
      </c>
      <c r="H47" t="s">
        <v>10</v>
      </c>
      <c r="I47" t="s">
        <v>95</v>
      </c>
      <c r="K47" s="26">
        <f t="shared" si="0"/>
        <v>0.66884382699582212</v>
      </c>
      <c r="L47" s="26">
        <f t="shared" ca="1" si="1"/>
        <v>62.613671139565547</v>
      </c>
    </row>
    <row r="48" spans="1:12" x14ac:dyDescent="0.35">
      <c r="A48">
        <v>47</v>
      </c>
      <c r="B48" t="s">
        <v>94</v>
      </c>
      <c r="C48">
        <v>81</v>
      </c>
      <c r="D48" t="s">
        <v>16</v>
      </c>
      <c r="E48" t="s">
        <v>15</v>
      </c>
      <c r="F48">
        <v>751003</v>
      </c>
      <c r="G48">
        <v>440000</v>
      </c>
      <c r="H48" t="s">
        <v>6</v>
      </c>
      <c r="I48" t="s">
        <v>93</v>
      </c>
      <c r="K48" s="26">
        <f t="shared" si="0"/>
        <v>0.61026908658689272</v>
      </c>
      <c r="L48" s="26">
        <f t="shared" ca="1" si="1"/>
        <v>65.859815308791255</v>
      </c>
    </row>
    <row r="49" spans="1:12" x14ac:dyDescent="0.35">
      <c r="A49">
        <v>48</v>
      </c>
      <c r="B49" t="s">
        <v>92</v>
      </c>
      <c r="C49">
        <v>89</v>
      </c>
      <c r="D49" t="s">
        <v>3</v>
      </c>
      <c r="E49" t="s">
        <v>2</v>
      </c>
      <c r="F49">
        <v>800003</v>
      </c>
      <c r="G49">
        <v>490000</v>
      </c>
      <c r="H49" t="s">
        <v>10</v>
      </c>
      <c r="I49" s="1">
        <v>37834</v>
      </c>
      <c r="K49" s="26">
        <f t="shared" si="0"/>
        <v>0.64490335466588455</v>
      </c>
      <c r="L49" s="26">
        <f t="shared" ca="1" si="1"/>
        <v>58.090937276630839</v>
      </c>
    </row>
    <row r="50" spans="1:12" x14ac:dyDescent="0.35">
      <c r="A50">
        <v>49</v>
      </c>
      <c r="B50" t="s">
        <v>91</v>
      </c>
      <c r="C50">
        <v>84</v>
      </c>
      <c r="D50" t="s">
        <v>16</v>
      </c>
      <c r="E50" t="s">
        <v>15</v>
      </c>
      <c r="F50">
        <v>302003</v>
      </c>
      <c r="G50">
        <v>460000</v>
      </c>
      <c r="H50" t="s">
        <v>6</v>
      </c>
      <c r="I50" s="1">
        <v>37688</v>
      </c>
      <c r="K50" s="26">
        <f t="shared" si="0"/>
        <v>0.62363606710206887</v>
      </c>
      <c r="L50" s="26">
        <f t="shared" ca="1" si="1"/>
        <v>71.562777504363055</v>
      </c>
    </row>
    <row r="51" spans="1:12" x14ac:dyDescent="0.35">
      <c r="A51">
        <v>50</v>
      </c>
      <c r="B51" t="s">
        <v>90</v>
      </c>
      <c r="C51">
        <v>92</v>
      </c>
      <c r="D51" t="s">
        <v>12</v>
      </c>
      <c r="E51" t="s">
        <v>11</v>
      </c>
      <c r="F51">
        <v>560003</v>
      </c>
      <c r="G51">
        <v>520000</v>
      </c>
      <c r="H51" t="s">
        <v>1</v>
      </c>
      <c r="I51" t="s">
        <v>89</v>
      </c>
      <c r="K51" s="26">
        <f t="shared" si="0"/>
        <v>0.65708244997453469</v>
      </c>
      <c r="L51" s="26">
        <f t="shared" ca="1" si="1"/>
        <v>72.755556928738059</v>
      </c>
    </row>
    <row r="52" spans="1:12" x14ac:dyDescent="0.35">
      <c r="A52">
        <v>51</v>
      </c>
      <c r="B52" t="s">
        <v>88</v>
      </c>
      <c r="C52">
        <v>83</v>
      </c>
      <c r="D52" t="s">
        <v>8</v>
      </c>
      <c r="E52" t="s">
        <v>7</v>
      </c>
      <c r="F52">
        <v>411003</v>
      </c>
      <c r="G52">
        <v>450000</v>
      </c>
      <c r="H52" t="s">
        <v>6</v>
      </c>
      <c r="I52" s="1">
        <v>37931</v>
      </c>
      <c r="K52" s="26">
        <f t="shared" si="0"/>
        <v>0.61923213937506216</v>
      </c>
      <c r="L52" s="26">
        <f t="shared" ca="1" si="1"/>
        <v>71.590184486605153</v>
      </c>
    </row>
    <row r="53" spans="1:12" x14ac:dyDescent="0.35">
      <c r="A53">
        <v>52</v>
      </c>
      <c r="B53" t="s">
        <v>87</v>
      </c>
      <c r="C53">
        <v>90</v>
      </c>
      <c r="D53" t="s">
        <v>3</v>
      </c>
      <c r="E53" t="s">
        <v>2</v>
      </c>
      <c r="F53">
        <v>530003</v>
      </c>
      <c r="G53">
        <v>510000</v>
      </c>
      <c r="H53" t="s">
        <v>10</v>
      </c>
      <c r="I53" s="1">
        <v>37906</v>
      </c>
      <c r="K53" s="26">
        <f t="shared" si="0"/>
        <v>0.64901037136521234</v>
      </c>
      <c r="L53" s="26">
        <f t="shared" ca="1" si="1"/>
        <v>64.016252566398208</v>
      </c>
    </row>
    <row r="54" spans="1:12" x14ac:dyDescent="0.35">
      <c r="A54">
        <v>53</v>
      </c>
      <c r="B54" t="s">
        <v>86</v>
      </c>
      <c r="C54">
        <v>79</v>
      </c>
      <c r="D54" t="s">
        <v>16</v>
      </c>
      <c r="E54" t="s">
        <v>15</v>
      </c>
      <c r="F54">
        <v>700003</v>
      </c>
      <c r="G54">
        <v>400000</v>
      </c>
      <c r="H54" t="s">
        <v>6</v>
      </c>
      <c r="I54" t="s">
        <v>85</v>
      </c>
      <c r="K54" s="26">
        <f t="shared" si="0"/>
        <v>0.60109504877716269</v>
      </c>
      <c r="L54" s="26">
        <f t="shared" ca="1" si="1"/>
        <v>54.946084754027815</v>
      </c>
    </row>
    <row r="55" spans="1:12" x14ac:dyDescent="0.35">
      <c r="A55">
        <v>54</v>
      </c>
      <c r="B55" t="s">
        <v>84</v>
      </c>
      <c r="C55">
        <v>93</v>
      </c>
      <c r="D55" t="s">
        <v>12</v>
      </c>
      <c r="E55" t="s">
        <v>11</v>
      </c>
      <c r="F55">
        <v>160003</v>
      </c>
      <c r="G55">
        <v>540000</v>
      </c>
      <c r="H55" t="s">
        <v>10</v>
      </c>
      <c r="I55" s="1">
        <v>37837</v>
      </c>
      <c r="K55" s="26">
        <f t="shared" si="0"/>
        <v>0.66104860432421042</v>
      </c>
      <c r="L55" s="26">
        <f t="shared" ca="1" si="1"/>
        <v>64.310254828479131</v>
      </c>
    </row>
    <row r="56" spans="1:12" x14ac:dyDescent="0.35">
      <c r="A56">
        <v>55</v>
      </c>
      <c r="B56" t="s">
        <v>83</v>
      </c>
      <c r="C56">
        <v>82</v>
      </c>
      <c r="D56" t="s">
        <v>8</v>
      </c>
      <c r="E56" t="s">
        <v>7</v>
      </c>
      <c r="F56">
        <v>248003</v>
      </c>
      <c r="G56">
        <v>420000</v>
      </c>
      <c r="H56" t="s">
        <v>1</v>
      </c>
      <c r="I56" t="s">
        <v>82</v>
      </c>
      <c r="K56" s="26">
        <f t="shared" si="0"/>
        <v>0.61477668019743181</v>
      </c>
      <c r="L56" s="26">
        <f t="shared" ca="1" si="1"/>
        <v>58.905325456171184</v>
      </c>
    </row>
    <row r="57" spans="1:12" x14ac:dyDescent="0.35">
      <c r="A57">
        <v>56</v>
      </c>
      <c r="B57" t="s">
        <v>81</v>
      </c>
      <c r="C57">
        <v>91</v>
      </c>
      <c r="D57" t="s">
        <v>3</v>
      </c>
      <c r="E57" t="s">
        <v>2</v>
      </c>
      <c r="F57">
        <v>452003</v>
      </c>
      <c r="G57">
        <v>500000</v>
      </c>
      <c r="H57" t="s">
        <v>10</v>
      </c>
      <c r="I57" t="s">
        <v>80</v>
      </c>
      <c r="K57" s="26">
        <f t="shared" si="0"/>
        <v>0.6530698866691026</v>
      </c>
      <c r="L57" s="26">
        <f t="shared" ca="1" si="1"/>
        <v>68.575013570345476</v>
      </c>
    </row>
    <row r="58" spans="1:12" x14ac:dyDescent="0.35">
      <c r="A58">
        <v>57</v>
      </c>
      <c r="B58" t="s">
        <v>79</v>
      </c>
      <c r="C58">
        <v>84</v>
      </c>
      <c r="D58" t="s">
        <v>16</v>
      </c>
      <c r="E58" t="s">
        <v>15</v>
      </c>
      <c r="F58">
        <v>492003</v>
      </c>
      <c r="G58">
        <v>460000</v>
      </c>
      <c r="H58" t="s">
        <v>6</v>
      </c>
      <c r="I58" t="s">
        <v>78</v>
      </c>
      <c r="K58" s="26">
        <f t="shared" si="0"/>
        <v>0.62363606710206887</v>
      </c>
      <c r="L58" s="26">
        <f t="shared" ca="1" si="1"/>
        <v>55.283454783677044</v>
      </c>
    </row>
    <row r="59" spans="1:12" x14ac:dyDescent="0.35">
      <c r="A59">
        <v>58</v>
      </c>
      <c r="B59" t="s">
        <v>77</v>
      </c>
      <c r="C59">
        <v>95</v>
      </c>
      <c r="D59" t="s">
        <v>12</v>
      </c>
      <c r="E59" t="s">
        <v>11</v>
      </c>
      <c r="F59">
        <v>682003</v>
      </c>
      <c r="G59">
        <v>550000</v>
      </c>
      <c r="H59" t="s">
        <v>10</v>
      </c>
      <c r="I59" t="s">
        <v>76</v>
      </c>
      <c r="K59" s="26">
        <f t="shared" si="0"/>
        <v>0.66884382699582212</v>
      </c>
      <c r="L59" s="26">
        <f t="shared" ca="1" si="1"/>
        <v>61.666896428430213</v>
      </c>
    </row>
    <row r="60" spans="1:12" x14ac:dyDescent="0.35">
      <c r="A60">
        <v>59</v>
      </c>
      <c r="B60" t="s">
        <v>75</v>
      </c>
      <c r="C60">
        <v>76</v>
      </c>
      <c r="D60" t="s">
        <v>8</v>
      </c>
      <c r="E60" t="s">
        <v>7</v>
      </c>
      <c r="F60">
        <v>440003</v>
      </c>
      <c r="G60">
        <v>380000</v>
      </c>
      <c r="H60" t="s">
        <v>6</v>
      </c>
      <c r="I60" s="1">
        <v>37774</v>
      </c>
      <c r="K60" s="26">
        <f t="shared" si="0"/>
        <v>0.58692749911493469</v>
      </c>
      <c r="L60" s="26">
        <f t="shared" ca="1" si="1"/>
        <v>64.2480790435377</v>
      </c>
    </row>
    <row r="61" spans="1:12" x14ac:dyDescent="0.35">
      <c r="A61">
        <v>60</v>
      </c>
      <c r="B61" t="s">
        <v>74</v>
      </c>
      <c r="C61">
        <v>88</v>
      </c>
      <c r="D61" t="s">
        <v>3</v>
      </c>
      <c r="E61" t="s">
        <v>2</v>
      </c>
      <c r="F61">
        <v>834003</v>
      </c>
      <c r="G61">
        <v>470000</v>
      </c>
      <c r="H61" t="s">
        <v>10</v>
      </c>
      <c r="I61" s="1">
        <v>37874</v>
      </c>
      <c r="K61" s="26">
        <f t="shared" si="0"/>
        <v>0.6407482807455096</v>
      </c>
      <c r="L61" s="26">
        <f t="shared" ca="1" si="1"/>
        <v>61.000223266604706</v>
      </c>
    </row>
    <row r="62" spans="1:12" x14ac:dyDescent="0.35">
      <c r="A62">
        <v>61</v>
      </c>
      <c r="B62" t="s">
        <v>73</v>
      </c>
      <c r="C62">
        <v>87</v>
      </c>
      <c r="D62" t="s">
        <v>16</v>
      </c>
      <c r="E62" t="s">
        <v>15</v>
      </c>
      <c r="F62">
        <v>110004</v>
      </c>
      <c r="G62">
        <v>450000</v>
      </c>
      <c r="H62" t="s">
        <v>6</v>
      </c>
      <c r="I62" t="s">
        <v>72</v>
      </c>
      <c r="K62" s="26">
        <f t="shared" si="0"/>
        <v>0.63654458727462448</v>
      </c>
      <c r="L62" s="26">
        <f t="shared" ca="1" si="1"/>
        <v>62.779296137098804</v>
      </c>
    </row>
    <row r="63" spans="1:12" x14ac:dyDescent="0.35">
      <c r="A63">
        <v>62</v>
      </c>
      <c r="B63" t="s">
        <v>71</v>
      </c>
      <c r="C63">
        <v>92</v>
      </c>
      <c r="D63" t="s">
        <v>3</v>
      </c>
      <c r="E63" t="s">
        <v>2</v>
      </c>
      <c r="F63">
        <v>400004</v>
      </c>
      <c r="G63">
        <v>510000</v>
      </c>
      <c r="H63" t="s">
        <v>10</v>
      </c>
      <c r="I63" t="s">
        <v>70</v>
      </c>
      <c r="K63" s="26">
        <f t="shared" si="0"/>
        <v>0.65708244997453469</v>
      </c>
      <c r="L63" s="26">
        <f t="shared" ca="1" si="1"/>
        <v>74.39685525675641</v>
      </c>
    </row>
    <row r="64" spans="1:12" x14ac:dyDescent="0.35">
      <c r="A64">
        <v>63</v>
      </c>
      <c r="B64" t="s">
        <v>69</v>
      </c>
      <c r="C64">
        <v>77</v>
      </c>
      <c r="D64" t="s">
        <v>16</v>
      </c>
      <c r="E64" t="s">
        <v>15</v>
      </c>
      <c r="F64">
        <v>380004</v>
      </c>
      <c r="G64">
        <v>390000</v>
      </c>
      <c r="H64" t="s">
        <v>6</v>
      </c>
      <c r="I64" t="s">
        <v>68</v>
      </c>
      <c r="K64" s="26">
        <f t="shared" si="0"/>
        <v>0.59170505948183649</v>
      </c>
      <c r="L64" s="26">
        <f t="shared" ca="1" si="1"/>
        <v>55.701911542696848</v>
      </c>
    </row>
    <row r="65" spans="1:12" x14ac:dyDescent="0.35">
      <c r="A65">
        <v>64</v>
      </c>
      <c r="B65" t="s">
        <v>67</v>
      </c>
      <c r="C65">
        <v>89</v>
      </c>
      <c r="D65" t="s">
        <v>12</v>
      </c>
      <c r="E65" t="s">
        <v>11</v>
      </c>
      <c r="F65">
        <v>226004</v>
      </c>
      <c r="G65">
        <v>490000</v>
      </c>
      <c r="H65" t="s">
        <v>1</v>
      </c>
      <c r="I65" s="1">
        <v>37753</v>
      </c>
      <c r="K65" s="26">
        <f t="shared" si="0"/>
        <v>0.64490335466588455</v>
      </c>
      <c r="L65" s="26">
        <f t="shared" ca="1" si="1"/>
        <v>55.68742353876074</v>
      </c>
    </row>
    <row r="66" spans="1:12" x14ac:dyDescent="0.35">
      <c r="A66">
        <v>65</v>
      </c>
      <c r="B66" t="s">
        <v>66</v>
      </c>
      <c r="C66">
        <v>80</v>
      </c>
      <c r="D66" t="s">
        <v>8</v>
      </c>
      <c r="E66" t="s">
        <v>7</v>
      </c>
      <c r="F66">
        <v>500004</v>
      </c>
      <c r="G66">
        <v>430000</v>
      </c>
      <c r="H66" t="s">
        <v>6</v>
      </c>
      <c r="I66" t="s">
        <v>65</v>
      </c>
      <c r="K66" s="26">
        <f t="shared" si="0"/>
        <v>0.60570874850551482</v>
      </c>
      <c r="L66" s="26">
        <f t="shared" ca="1" si="1"/>
        <v>71.318206818859593</v>
      </c>
    </row>
    <row r="67" spans="1:12" x14ac:dyDescent="0.35">
      <c r="A67">
        <v>66</v>
      </c>
      <c r="B67" t="s">
        <v>64</v>
      </c>
      <c r="C67">
        <v>94</v>
      </c>
      <c r="D67" t="s">
        <v>3</v>
      </c>
      <c r="E67" t="s">
        <v>2</v>
      </c>
      <c r="F67">
        <v>695004</v>
      </c>
      <c r="G67">
        <v>540000</v>
      </c>
      <c r="H67" t="s">
        <v>10</v>
      </c>
      <c r="I67" t="s">
        <v>63</v>
      </c>
      <c r="K67" s="26">
        <f t="shared" ref="K67:K101" si="2">_xlfn.EXPON.DIST(C67,1/(AVERAGE($C$2:$C$101)),TRUE)</f>
        <v>0.66496888648004737</v>
      </c>
      <c r="L67" s="26">
        <f t="shared" ref="L67:L101" ca="1" si="3">RAND()*($P$3-$P$2)+$P$3</f>
        <v>72.720824067352495</v>
      </c>
    </row>
    <row r="68" spans="1:12" x14ac:dyDescent="0.35">
      <c r="A68">
        <v>67</v>
      </c>
      <c r="B68" t="s">
        <v>62</v>
      </c>
      <c r="C68">
        <v>79</v>
      </c>
      <c r="D68" t="s">
        <v>16</v>
      </c>
      <c r="E68" t="s">
        <v>15</v>
      </c>
      <c r="F68">
        <v>751004</v>
      </c>
      <c r="G68">
        <v>400000</v>
      </c>
      <c r="H68" t="s">
        <v>6</v>
      </c>
      <c r="I68" s="1">
        <v>37897</v>
      </c>
      <c r="K68" s="26">
        <f t="shared" si="2"/>
        <v>0.60109504877716269</v>
      </c>
      <c r="L68" s="26">
        <f t="shared" ca="1" si="3"/>
        <v>57.268933116192329</v>
      </c>
    </row>
    <row r="69" spans="1:12" x14ac:dyDescent="0.35">
      <c r="A69">
        <v>68</v>
      </c>
      <c r="B69" t="s">
        <v>61</v>
      </c>
      <c r="C69">
        <v>91</v>
      </c>
      <c r="D69" t="s">
        <v>12</v>
      </c>
      <c r="E69" t="s">
        <v>11</v>
      </c>
      <c r="F69">
        <v>800004</v>
      </c>
      <c r="G69">
        <v>500000</v>
      </c>
      <c r="H69" t="s">
        <v>10</v>
      </c>
      <c r="I69" t="s">
        <v>60</v>
      </c>
      <c r="K69" s="26">
        <f t="shared" si="2"/>
        <v>0.6530698866691026</v>
      </c>
      <c r="L69" s="26">
        <f t="shared" ca="1" si="3"/>
        <v>66.56447762353767</v>
      </c>
    </row>
    <row r="70" spans="1:12" x14ac:dyDescent="0.35">
      <c r="A70">
        <v>69</v>
      </c>
      <c r="B70" t="s">
        <v>59</v>
      </c>
      <c r="C70">
        <v>82</v>
      </c>
      <c r="D70" t="s">
        <v>3</v>
      </c>
      <c r="E70" t="s">
        <v>2</v>
      </c>
      <c r="F70">
        <v>302004</v>
      </c>
      <c r="G70">
        <v>420000</v>
      </c>
      <c r="H70" t="s">
        <v>6</v>
      </c>
      <c r="I70" s="1">
        <v>37657</v>
      </c>
      <c r="K70" s="26">
        <f t="shared" si="2"/>
        <v>0.61477668019743181</v>
      </c>
      <c r="L70" s="26">
        <f t="shared" ca="1" si="3"/>
        <v>69.357357505502165</v>
      </c>
    </row>
    <row r="71" spans="1:12" x14ac:dyDescent="0.35">
      <c r="A71">
        <v>70</v>
      </c>
      <c r="B71" t="s">
        <v>58</v>
      </c>
      <c r="C71">
        <v>93</v>
      </c>
      <c r="D71" t="s">
        <v>16</v>
      </c>
      <c r="E71" t="s">
        <v>15</v>
      </c>
      <c r="F71">
        <v>560004</v>
      </c>
      <c r="G71">
        <v>540000</v>
      </c>
      <c r="H71" t="s">
        <v>10</v>
      </c>
      <c r="I71" t="s">
        <v>57</v>
      </c>
      <c r="K71" s="26">
        <f t="shared" si="2"/>
        <v>0.66104860432421042</v>
      </c>
      <c r="L71" s="26">
        <f t="shared" ca="1" si="3"/>
        <v>74.481778453927163</v>
      </c>
    </row>
    <row r="72" spans="1:12" x14ac:dyDescent="0.35">
      <c r="A72">
        <v>71</v>
      </c>
      <c r="B72" t="s">
        <v>56</v>
      </c>
      <c r="C72">
        <v>86</v>
      </c>
      <c r="D72" t="s">
        <v>12</v>
      </c>
      <c r="E72" t="s">
        <v>11</v>
      </c>
      <c r="F72">
        <v>411004</v>
      </c>
      <c r="G72">
        <v>460000</v>
      </c>
      <c r="H72" t="s">
        <v>6</v>
      </c>
      <c r="I72" s="1">
        <v>37723</v>
      </c>
      <c r="K72" s="26">
        <f t="shared" si="2"/>
        <v>0.63229170534380996</v>
      </c>
      <c r="L72" s="26">
        <f t="shared" ca="1" si="3"/>
        <v>54.940167528783078</v>
      </c>
    </row>
    <row r="73" spans="1:12" x14ac:dyDescent="0.35">
      <c r="A73">
        <v>72</v>
      </c>
      <c r="B73" t="s">
        <v>55</v>
      </c>
      <c r="C73">
        <v>88</v>
      </c>
      <c r="D73" t="s">
        <v>8</v>
      </c>
      <c r="E73" t="s">
        <v>7</v>
      </c>
      <c r="F73">
        <v>530004</v>
      </c>
      <c r="G73">
        <v>470000</v>
      </c>
      <c r="H73" t="s">
        <v>1</v>
      </c>
      <c r="I73" t="s">
        <v>54</v>
      </c>
      <c r="K73" s="26">
        <f t="shared" si="2"/>
        <v>0.6407482807455096</v>
      </c>
      <c r="L73" s="26">
        <f t="shared" ca="1" si="3"/>
        <v>69.285195985887299</v>
      </c>
    </row>
    <row r="74" spans="1:12" x14ac:dyDescent="0.35">
      <c r="A74">
        <v>73</v>
      </c>
      <c r="B74" t="s">
        <v>53</v>
      </c>
      <c r="C74">
        <v>78</v>
      </c>
      <c r="D74" t="s">
        <v>3</v>
      </c>
      <c r="E74" t="s">
        <v>2</v>
      </c>
      <c r="F74">
        <v>700004</v>
      </c>
      <c r="G74">
        <v>400000</v>
      </c>
      <c r="H74" t="s">
        <v>6</v>
      </c>
      <c r="I74" s="1">
        <v>37687</v>
      </c>
      <c r="K74" s="26">
        <f t="shared" si="2"/>
        <v>0.59642736300397026</v>
      </c>
      <c r="L74" s="26">
        <f t="shared" ca="1" si="3"/>
        <v>56.928819469769408</v>
      </c>
    </row>
    <row r="75" spans="1:12" x14ac:dyDescent="0.35">
      <c r="A75">
        <v>74</v>
      </c>
      <c r="B75" t="s">
        <v>52</v>
      </c>
      <c r="C75">
        <v>92</v>
      </c>
      <c r="D75" t="s">
        <v>16</v>
      </c>
      <c r="E75" t="s">
        <v>15</v>
      </c>
      <c r="F75">
        <v>160004</v>
      </c>
      <c r="G75">
        <v>520000</v>
      </c>
      <c r="H75" t="s">
        <v>10</v>
      </c>
      <c r="I75" s="1">
        <v>37812</v>
      </c>
      <c r="K75" s="26">
        <f t="shared" si="2"/>
        <v>0.65708244997453469</v>
      </c>
      <c r="L75" s="26">
        <f t="shared" ca="1" si="3"/>
        <v>61.559010409475277</v>
      </c>
    </row>
    <row r="76" spans="1:12" x14ac:dyDescent="0.35">
      <c r="A76">
        <v>75</v>
      </c>
      <c r="B76" t="s">
        <v>51</v>
      </c>
      <c r="C76">
        <v>83</v>
      </c>
      <c r="D76" t="s">
        <v>3</v>
      </c>
      <c r="E76" t="s">
        <v>2</v>
      </c>
      <c r="F76">
        <v>248004</v>
      </c>
      <c r="G76">
        <v>450000</v>
      </c>
      <c r="H76" t="s">
        <v>6</v>
      </c>
      <c r="I76" t="s">
        <v>50</v>
      </c>
      <c r="K76" s="26">
        <f t="shared" si="2"/>
        <v>0.61923213937506216</v>
      </c>
      <c r="L76" s="26">
        <f t="shared" ca="1" si="3"/>
        <v>63.433916272754686</v>
      </c>
    </row>
    <row r="77" spans="1:12" x14ac:dyDescent="0.35">
      <c r="A77">
        <v>76</v>
      </c>
      <c r="B77" t="s">
        <v>49</v>
      </c>
      <c r="C77">
        <v>90</v>
      </c>
      <c r="D77" t="s">
        <v>16</v>
      </c>
      <c r="E77" t="s">
        <v>15</v>
      </c>
      <c r="F77">
        <v>452004</v>
      </c>
      <c r="G77">
        <v>510000</v>
      </c>
      <c r="H77" t="s">
        <v>10</v>
      </c>
      <c r="I77" s="1">
        <v>37654</v>
      </c>
      <c r="K77" s="26">
        <f t="shared" si="2"/>
        <v>0.64901037136521234</v>
      </c>
      <c r="L77" s="26">
        <f t="shared" ca="1" si="3"/>
        <v>55.685206322194176</v>
      </c>
    </row>
    <row r="78" spans="1:12" x14ac:dyDescent="0.35">
      <c r="A78">
        <v>77</v>
      </c>
      <c r="B78" t="s">
        <v>48</v>
      </c>
      <c r="C78">
        <v>87</v>
      </c>
      <c r="D78" t="s">
        <v>12</v>
      </c>
      <c r="E78" t="s">
        <v>11</v>
      </c>
      <c r="F78">
        <v>492004</v>
      </c>
      <c r="G78">
        <v>470000</v>
      </c>
      <c r="H78" t="s">
        <v>6</v>
      </c>
      <c r="I78" t="s">
        <v>47</v>
      </c>
      <c r="K78" s="26">
        <f t="shared" si="2"/>
        <v>0.63654458727462448</v>
      </c>
      <c r="L78" s="26">
        <f t="shared" ca="1" si="3"/>
        <v>70.857510982379367</v>
      </c>
    </row>
    <row r="79" spans="1:12" x14ac:dyDescent="0.35">
      <c r="A79">
        <v>78</v>
      </c>
      <c r="B79" t="s">
        <v>46</v>
      </c>
      <c r="C79">
        <v>96</v>
      </c>
      <c r="D79" t="s">
        <v>8</v>
      </c>
      <c r="E79" t="s">
        <v>7</v>
      </c>
      <c r="F79">
        <v>682004</v>
      </c>
      <c r="G79">
        <v>570000</v>
      </c>
      <c r="H79" t="s">
        <v>10</v>
      </c>
      <c r="I79" s="1">
        <v>37719</v>
      </c>
      <c r="K79" s="26">
        <f t="shared" si="2"/>
        <v>0.67267395028897226</v>
      </c>
      <c r="L79" s="26">
        <f t="shared" ca="1" si="3"/>
        <v>60.928291387488898</v>
      </c>
    </row>
    <row r="80" spans="1:12" x14ac:dyDescent="0.35">
      <c r="A80">
        <v>79</v>
      </c>
      <c r="B80" t="s">
        <v>45</v>
      </c>
      <c r="C80">
        <v>77</v>
      </c>
      <c r="D80" t="s">
        <v>3</v>
      </c>
      <c r="E80" t="s">
        <v>2</v>
      </c>
      <c r="F80">
        <v>440004</v>
      </c>
      <c r="G80">
        <v>390000</v>
      </c>
      <c r="H80" t="s">
        <v>6</v>
      </c>
      <c r="I80" s="1">
        <v>37868</v>
      </c>
      <c r="K80" s="26">
        <f t="shared" si="2"/>
        <v>0.59170505948183649</v>
      </c>
      <c r="L80" s="26">
        <f t="shared" ca="1" si="3"/>
        <v>72.620056810781094</v>
      </c>
    </row>
    <row r="81" spans="1:12" x14ac:dyDescent="0.35">
      <c r="A81">
        <v>80</v>
      </c>
      <c r="B81" t="s">
        <v>44</v>
      </c>
      <c r="C81">
        <v>85</v>
      </c>
      <c r="D81" t="s">
        <v>16</v>
      </c>
      <c r="E81" t="s">
        <v>15</v>
      </c>
      <c r="F81">
        <v>834004</v>
      </c>
      <c r="G81">
        <v>450000</v>
      </c>
      <c r="H81" t="s">
        <v>10</v>
      </c>
      <c r="I81" t="s">
        <v>43</v>
      </c>
      <c r="K81" s="26">
        <f t="shared" si="2"/>
        <v>0.62798905938669625</v>
      </c>
      <c r="L81" s="26">
        <f t="shared" ca="1" si="3"/>
        <v>60.217604098672112</v>
      </c>
    </row>
    <row r="82" spans="1:12" x14ac:dyDescent="0.35">
      <c r="A82">
        <v>81</v>
      </c>
      <c r="B82" t="s">
        <v>42</v>
      </c>
      <c r="C82">
        <v>84</v>
      </c>
      <c r="D82" t="s">
        <v>12</v>
      </c>
      <c r="E82" t="s">
        <v>11</v>
      </c>
      <c r="F82">
        <v>110005</v>
      </c>
      <c r="G82">
        <v>440000</v>
      </c>
      <c r="H82" t="s">
        <v>1</v>
      </c>
      <c r="I82" t="s">
        <v>41</v>
      </c>
      <c r="K82" s="26">
        <f t="shared" si="2"/>
        <v>0.62363606710206887</v>
      </c>
      <c r="L82" s="26">
        <f t="shared" ca="1" si="3"/>
        <v>74.464424635416492</v>
      </c>
    </row>
    <row r="83" spans="1:12" x14ac:dyDescent="0.35">
      <c r="A83">
        <v>82</v>
      </c>
      <c r="B83" t="s">
        <v>40</v>
      </c>
      <c r="C83">
        <v>93</v>
      </c>
      <c r="D83" t="s">
        <v>8</v>
      </c>
      <c r="E83" t="s">
        <v>7</v>
      </c>
      <c r="F83">
        <v>400005</v>
      </c>
      <c r="G83">
        <v>530000</v>
      </c>
      <c r="H83" t="s">
        <v>10</v>
      </c>
      <c r="I83" s="1">
        <v>37958</v>
      </c>
      <c r="K83" s="26">
        <f t="shared" si="2"/>
        <v>0.66104860432421042</v>
      </c>
      <c r="L83" s="26">
        <f t="shared" ca="1" si="3"/>
        <v>63.160828989985689</v>
      </c>
    </row>
    <row r="84" spans="1:12" x14ac:dyDescent="0.35">
      <c r="A84">
        <v>83</v>
      </c>
      <c r="B84" t="s">
        <v>39</v>
      </c>
      <c r="C84">
        <v>79</v>
      </c>
      <c r="D84" t="s">
        <v>3</v>
      </c>
      <c r="E84" t="s">
        <v>2</v>
      </c>
      <c r="F84">
        <v>380005</v>
      </c>
      <c r="G84">
        <v>400000</v>
      </c>
      <c r="H84" t="s">
        <v>6</v>
      </c>
      <c r="I84" t="s">
        <v>38</v>
      </c>
      <c r="K84" s="26">
        <f t="shared" si="2"/>
        <v>0.60109504877716269</v>
      </c>
      <c r="L84" s="26">
        <f t="shared" ca="1" si="3"/>
        <v>71.595349158693878</v>
      </c>
    </row>
    <row r="85" spans="1:12" x14ac:dyDescent="0.35">
      <c r="A85">
        <v>84</v>
      </c>
      <c r="B85" t="s">
        <v>37</v>
      </c>
      <c r="C85">
        <v>89</v>
      </c>
      <c r="D85" t="s">
        <v>16</v>
      </c>
      <c r="E85" t="s">
        <v>15</v>
      </c>
      <c r="F85">
        <v>226005</v>
      </c>
      <c r="G85">
        <v>490000</v>
      </c>
      <c r="H85" t="s">
        <v>10</v>
      </c>
      <c r="I85" s="1">
        <v>37775</v>
      </c>
      <c r="K85" s="26">
        <f t="shared" si="2"/>
        <v>0.64490335466588455</v>
      </c>
      <c r="L85" s="26">
        <f t="shared" ca="1" si="3"/>
        <v>60.448686605753771</v>
      </c>
    </row>
    <row r="86" spans="1:12" x14ac:dyDescent="0.35">
      <c r="A86">
        <v>85</v>
      </c>
      <c r="B86" t="s">
        <v>36</v>
      </c>
      <c r="C86">
        <v>78</v>
      </c>
      <c r="D86" t="s">
        <v>12</v>
      </c>
      <c r="E86" t="s">
        <v>11</v>
      </c>
      <c r="F86">
        <v>500005</v>
      </c>
      <c r="G86">
        <v>410000</v>
      </c>
      <c r="H86" t="s">
        <v>6</v>
      </c>
      <c r="I86" t="s">
        <v>35</v>
      </c>
      <c r="K86" s="26">
        <f t="shared" si="2"/>
        <v>0.59642736300397026</v>
      </c>
      <c r="L86" s="26">
        <f t="shared" ca="1" si="3"/>
        <v>65.158455342577724</v>
      </c>
    </row>
    <row r="87" spans="1:12" x14ac:dyDescent="0.35">
      <c r="A87">
        <v>86</v>
      </c>
      <c r="B87" t="s">
        <v>34</v>
      </c>
      <c r="C87">
        <v>96</v>
      </c>
      <c r="D87" t="s">
        <v>8</v>
      </c>
      <c r="E87" t="s">
        <v>7</v>
      </c>
      <c r="F87">
        <v>695005</v>
      </c>
      <c r="G87">
        <v>570000</v>
      </c>
      <c r="H87" t="s">
        <v>10</v>
      </c>
      <c r="I87" s="1">
        <v>37803</v>
      </c>
      <c r="K87" s="26">
        <f t="shared" si="2"/>
        <v>0.67267395028897226</v>
      </c>
      <c r="L87" s="26">
        <f t="shared" ca="1" si="3"/>
        <v>57.938101191937207</v>
      </c>
    </row>
    <row r="88" spans="1:12" x14ac:dyDescent="0.35">
      <c r="A88">
        <v>87</v>
      </c>
      <c r="B88" t="s">
        <v>33</v>
      </c>
      <c r="C88">
        <v>80</v>
      </c>
      <c r="D88" t="s">
        <v>3</v>
      </c>
      <c r="E88" t="s">
        <v>2</v>
      </c>
      <c r="F88">
        <v>751005</v>
      </c>
      <c r="G88">
        <v>430000</v>
      </c>
      <c r="H88" t="s">
        <v>6</v>
      </c>
      <c r="I88" t="s">
        <v>32</v>
      </c>
      <c r="K88" s="26">
        <f t="shared" si="2"/>
        <v>0.60570874850551482</v>
      </c>
      <c r="L88" s="26">
        <f t="shared" ca="1" si="3"/>
        <v>70.411809068238369</v>
      </c>
    </row>
    <row r="89" spans="1:12" x14ac:dyDescent="0.35">
      <c r="A89">
        <v>88</v>
      </c>
      <c r="B89" t="s">
        <v>31</v>
      </c>
      <c r="C89">
        <v>88</v>
      </c>
      <c r="D89" t="s">
        <v>16</v>
      </c>
      <c r="E89" t="s">
        <v>15</v>
      </c>
      <c r="F89">
        <v>800005</v>
      </c>
      <c r="G89">
        <v>470000</v>
      </c>
      <c r="H89" t="s">
        <v>10</v>
      </c>
      <c r="I89" s="1">
        <v>37661</v>
      </c>
      <c r="K89" s="26">
        <f t="shared" si="2"/>
        <v>0.6407482807455096</v>
      </c>
      <c r="L89" s="26">
        <f t="shared" ca="1" si="3"/>
        <v>70.358922747647554</v>
      </c>
    </row>
    <row r="90" spans="1:12" x14ac:dyDescent="0.35">
      <c r="A90">
        <v>89</v>
      </c>
      <c r="B90" t="s">
        <v>30</v>
      </c>
      <c r="C90">
        <v>83</v>
      </c>
      <c r="D90" t="s">
        <v>3</v>
      </c>
      <c r="E90" t="s">
        <v>2</v>
      </c>
      <c r="F90">
        <v>302005</v>
      </c>
      <c r="G90">
        <v>450000</v>
      </c>
      <c r="H90" t="s">
        <v>1</v>
      </c>
      <c r="I90" t="s">
        <v>29</v>
      </c>
      <c r="K90" s="26">
        <f t="shared" si="2"/>
        <v>0.61923213937506216</v>
      </c>
      <c r="L90" s="26">
        <f t="shared" ca="1" si="3"/>
        <v>56.606332653308051</v>
      </c>
    </row>
    <row r="91" spans="1:12" x14ac:dyDescent="0.35">
      <c r="A91">
        <v>90</v>
      </c>
      <c r="B91" t="s">
        <v>28</v>
      </c>
      <c r="C91">
        <v>94</v>
      </c>
      <c r="D91" t="s">
        <v>16</v>
      </c>
      <c r="E91" t="s">
        <v>15</v>
      </c>
      <c r="F91">
        <v>560005</v>
      </c>
      <c r="G91">
        <v>560000</v>
      </c>
      <c r="H91" t="s">
        <v>10</v>
      </c>
      <c r="I91" s="1">
        <v>37966</v>
      </c>
      <c r="K91" s="26">
        <f t="shared" si="2"/>
        <v>0.66496888648004737</v>
      </c>
      <c r="L91" s="26">
        <f t="shared" ca="1" si="3"/>
        <v>68.04031738246249</v>
      </c>
    </row>
    <row r="92" spans="1:12" x14ac:dyDescent="0.35">
      <c r="A92">
        <v>91</v>
      </c>
      <c r="B92" t="s">
        <v>27</v>
      </c>
      <c r="C92">
        <v>81</v>
      </c>
      <c r="D92" t="s">
        <v>12</v>
      </c>
      <c r="E92" t="s">
        <v>11</v>
      </c>
      <c r="F92">
        <v>411005</v>
      </c>
      <c r="G92">
        <v>420000</v>
      </c>
      <c r="H92" t="s">
        <v>6</v>
      </c>
      <c r="I92" s="1">
        <v>37715</v>
      </c>
      <c r="K92" s="26">
        <f t="shared" si="2"/>
        <v>0.61026908658689272</v>
      </c>
      <c r="L92" s="26">
        <f t="shared" ca="1" si="3"/>
        <v>64.865271422256114</v>
      </c>
    </row>
    <row r="93" spans="1:12" x14ac:dyDescent="0.35">
      <c r="A93">
        <v>92</v>
      </c>
      <c r="B93" t="s">
        <v>26</v>
      </c>
      <c r="C93">
        <v>89</v>
      </c>
      <c r="D93" t="s">
        <v>8</v>
      </c>
      <c r="E93" t="s">
        <v>7</v>
      </c>
      <c r="F93">
        <v>530005</v>
      </c>
      <c r="G93">
        <v>490000</v>
      </c>
      <c r="H93" t="s">
        <v>10</v>
      </c>
      <c r="I93" t="s">
        <v>25</v>
      </c>
      <c r="K93" s="26">
        <f t="shared" si="2"/>
        <v>0.64490335466588455</v>
      </c>
      <c r="L93" s="26">
        <f t="shared" ca="1" si="3"/>
        <v>54.998021046455861</v>
      </c>
    </row>
    <row r="94" spans="1:12" x14ac:dyDescent="0.35">
      <c r="A94">
        <v>93</v>
      </c>
      <c r="B94" t="s">
        <v>24</v>
      </c>
      <c r="C94">
        <v>77</v>
      </c>
      <c r="D94" t="s">
        <v>3</v>
      </c>
      <c r="E94" t="s">
        <v>2</v>
      </c>
      <c r="F94">
        <v>700005</v>
      </c>
      <c r="G94">
        <v>390000</v>
      </c>
      <c r="H94" t="s">
        <v>6</v>
      </c>
      <c r="I94" t="s">
        <v>23</v>
      </c>
      <c r="K94" s="26">
        <f t="shared" si="2"/>
        <v>0.59170505948183649</v>
      </c>
      <c r="L94" s="26">
        <f t="shared" ca="1" si="3"/>
        <v>55.960305976011199</v>
      </c>
    </row>
    <row r="95" spans="1:12" x14ac:dyDescent="0.35">
      <c r="A95">
        <v>94</v>
      </c>
      <c r="B95" t="s">
        <v>22</v>
      </c>
      <c r="C95">
        <v>92</v>
      </c>
      <c r="D95" t="s">
        <v>16</v>
      </c>
      <c r="E95" t="s">
        <v>15</v>
      </c>
      <c r="F95">
        <v>160005</v>
      </c>
      <c r="G95">
        <v>520000</v>
      </c>
      <c r="H95" t="s">
        <v>10</v>
      </c>
      <c r="I95" s="1">
        <v>37811</v>
      </c>
      <c r="K95" s="26">
        <f t="shared" si="2"/>
        <v>0.65708244997453469</v>
      </c>
      <c r="L95" s="26">
        <f t="shared" ca="1" si="3"/>
        <v>63.819830808766156</v>
      </c>
    </row>
    <row r="96" spans="1:12" x14ac:dyDescent="0.35">
      <c r="A96">
        <v>95</v>
      </c>
      <c r="B96" t="s">
        <v>21</v>
      </c>
      <c r="C96">
        <v>84</v>
      </c>
      <c r="D96" t="s">
        <v>12</v>
      </c>
      <c r="E96" t="s">
        <v>11</v>
      </c>
      <c r="F96">
        <v>248005</v>
      </c>
      <c r="G96">
        <v>440000</v>
      </c>
      <c r="H96" t="s">
        <v>6</v>
      </c>
      <c r="I96" t="s">
        <v>20</v>
      </c>
      <c r="K96" s="26">
        <f t="shared" si="2"/>
        <v>0.62363606710206887</v>
      </c>
      <c r="L96" s="26">
        <f t="shared" ca="1" si="3"/>
        <v>72.592103456839268</v>
      </c>
    </row>
    <row r="97" spans="1:12" x14ac:dyDescent="0.35">
      <c r="A97">
        <v>96</v>
      </c>
      <c r="B97" t="s">
        <v>19</v>
      </c>
      <c r="C97">
        <v>91</v>
      </c>
      <c r="D97" t="s">
        <v>3</v>
      </c>
      <c r="E97" t="s">
        <v>2</v>
      </c>
      <c r="F97">
        <v>452005</v>
      </c>
      <c r="G97">
        <v>500000</v>
      </c>
      <c r="H97" t="s">
        <v>10</v>
      </c>
      <c r="I97" t="s">
        <v>18</v>
      </c>
      <c r="K97" s="26">
        <f t="shared" si="2"/>
        <v>0.6530698866691026</v>
      </c>
      <c r="L97" s="26">
        <f t="shared" ca="1" si="3"/>
        <v>67.819593876756457</v>
      </c>
    </row>
    <row r="98" spans="1:12" x14ac:dyDescent="0.35">
      <c r="A98">
        <v>97</v>
      </c>
      <c r="B98" t="s">
        <v>17</v>
      </c>
      <c r="C98">
        <v>85</v>
      </c>
      <c r="D98" t="s">
        <v>16</v>
      </c>
      <c r="E98" t="s">
        <v>15</v>
      </c>
      <c r="F98">
        <v>492005</v>
      </c>
      <c r="G98">
        <v>450000</v>
      </c>
      <c r="H98" t="s">
        <v>1</v>
      </c>
      <c r="I98" t="s">
        <v>14</v>
      </c>
      <c r="K98" s="26">
        <f t="shared" si="2"/>
        <v>0.62798905938669625</v>
      </c>
      <c r="L98" s="26">
        <f t="shared" ca="1" si="3"/>
        <v>62.743956892778073</v>
      </c>
    </row>
    <row r="99" spans="1:12" x14ac:dyDescent="0.35">
      <c r="A99">
        <v>98</v>
      </c>
      <c r="B99" t="s">
        <v>13</v>
      </c>
      <c r="C99">
        <v>95</v>
      </c>
      <c r="D99" t="s">
        <v>12</v>
      </c>
      <c r="E99" t="s">
        <v>11</v>
      </c>
      <c r="F99">
        <v>682005</v>
      </c>
      <c r="G99">
        <v>550000</v>
      </c>
      <c r="H99" t="s">
        <v>10</v>
      </c>
      <c r="I99" s="1">
        <v>37896</v>
      </c>
      <c r="K99" s="26">
        <f t="shared" si="2"/>
        <v>0.66884382699582212</v>
      </c>
      <c r="L99" s="26">
        <f t="shared" ca="1" si="3"/>
        <v>62.392694273007926</v>
      </c>
    </row>
    <row r="100" spans="1:12" x14ac:dyDescent="0.35">
      <c r="A100">
        <v>99</v>
      </c>
      <c r="B100" t="s">
        <v>9</v>
      </c>
      <c r="C100">
        <v>76</v>
      </c>
      <c r="D100" t="s">
        <v>8</v>
      </c>
      <c r="E100" t="s">
        <v>7</v>
      </c>
      <c r="F100">
        <v>440005</v>
      </c>
      <c r="G100">
        <v>380000</v>
      </c>
      <c r="H100" t="s">
        <v>6</v>
      </c>
      <c r="I100" t="s">
        <v>5</v>
      </c>
      <c r="K100" s="26">
        <f t="shared" si="2"/>
        <v>0.58692749911493469</v>
      </c>
      <c r="L100" s="26">
        <f t="shared" ca="1" si="3"/>
        <v>74.685815288584067</v>
      </c>
    </row>
    <row r="101" spans="1:12" x14ac:dyDescent="0.35">
      <c r="A101">
        <v>100</v>
      </c>
      <c r="B101" t="s">
        <v>4</v>
      </c>
      <c r="C101">
        <v>87</v>
      </c>
      <c r="D101" t="s">
        <v>3</v>
      </c>
      <c r="E101" t="s">
        <v>2</v>
      </c>
      <c r="F101">
        <v>834005</v>
      </c>
      <c r="G101">
        <v>460000</v>
      </c>
      <c r="H101" t="s">
        <v>1</v>
      </c>
      <c r="I101" t="s">
        <v>0</v>
      </c>
      <c r="K101" s="26">
        <f t="shared" si="2"/>
        <v>0.63654458727462448</v>
      </c>
      <c r="L101" s="26">
        <f t="shared" ca="1" si="3"/>
        <v>65.846922862000838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7EFD-ECF3-48A3-A0A4-496B4281C82C}">
  <dimension ref="A1:S101"/>
  <sheetViews>
    <sheetView zoomScale="122" workbookViewId="0">
      <selection activeCell="C6" sqref="A1:I101"/>
    </sheetView>
  </sheetViews>
  <sheetFormatPr defaultRowHeight="14.5" x14ac:dyDescent="0.35"/>
  <cols>
    <col min="9" max="9" width="10.453125" bestFit="1" customWidth="1"/>
    <col min="11" max="11" width="16.08984375" bestFit="1" customWidth="1"/>
    <col min="12" max="12" width="11.81640625" bestFit="1" customWidth="1"/>
    <col min="13" max="13" width="13.54296875" bestFit="1" customWidth="1"/>
    <col min="14" max="15" width="11.81640625" bestFit="1" customWidth="1"/>
    <col min="16" max="16" width="12.453125" bestFit="1" customWidth="1"/>
    <col min="17" max="17" width="11.81640625" bestFit="1" customWidth="1"/>
    <col min="18" max="19" width="12" bestFit="1" customWidth="1"/>
  </cols>
  <sheetData>
    <row r="1" spans="1:16" x14ac:dyDescent="0.35">
      <c r="A1" t="s">
        <v>174</v>
      </c>
      <c r="B1" t="s">
        <v>173</v>
      </c>
      <c r="C1" t="s">
        <v>172</v>
      </c>
      <c r="D1" t="s">
        <v>171</v>
      </c>
      <c r="E1" t="s">
        <v>170</v>
      </c>
      <c r="F1" t="s">
        <v>169</v>
      </c>
      <c r="G1" t="s">
        <v>168</v>
      </c>
      <c r="H1" t="s">
        <v>167</v>
      </c>
      <c r="I1" t="s">
        <v>166</v>
      </c>
    </row>
    <row r="2" spans="1:16" x14ac:dyDescent="0.35">
      <c r="A2">
        <v>1</v>
      </c>
      <c r="B2" t="s">
        <v>165</v>
      </c>
      <c r="C2">
        <v>85</v>
      </c>
      <c r="D2" t="s">
        <v>8</v>
      </c>
      <c r="E2" t="s">
        <v>7</v>
      </c>
      <c r="F2">
        <v>110001</v>
      </c>
      <c r="G2">
        <v>450000</v>
      </c>
      <c r="H2" t="s">
        <v>6</v>
      </c>
      <c r="I2" t="s">
        <v>0</v>
      </c>
      <c r="K2" t="s">
        <v>232</v>
      </c>
    </row>
    <row r="3" spans="1:16" ht="15" thickBot="1" x14ac:dyDescent="0.4">
      <c r="A3">
        <v>2</v>
      </c>
      <c r="B3" t="s">
        <v>164</v>
      </c>
      <c r="C3">
        <v>92</v>
      </c>
      <c r="D3" t="s">
        <v>3</v>
      </c>
      <c r="E3" t="s">
        <v>2</v>
      </c>
      <c r="F3">
        <v>400001</v>
      </c>
      <c r="G3">
        <v>520000</v>
      </c>
      <c r="H3" t="s">
        <v>10</v>
      </c>
      <c r="I3" s="1">
        <v>37814</v>
      </c>
    </row>
    <row r="4" spans="1:16" x14ac:dyDescent="0.35">
      <c r="A4">
        <v>3</v>
      </c>
      <c r="B4" t="s">
        <v>163</v>
      </c>
      <c r="C4">
        <v>78</v>
      </c>
      <c r="D4" t="s">
        <v>16</v>
      </c>
      <c r="E4" t="s">
        <v>15</v>
      </c>
      <c r="F4">
        <v>380001</v>
      </c>
      <c r="G4">
        <v>410000</v>
      </c>
      <c r="H4" t="s">
        <v>1</v>
      </c>
      <c r="I4" t="s">
        <v>162</v>
      </c>
      <c r="K4" s="33" t="s">
        <v>233</v>
      </c>
      <c r="L4" s="33"/>
    </row>
    <row r="5" spans="1:16" x14ac:dyDescent="0.35">
      <c r="A5">
        <v>4</v>
      </c>
      <c r="B5" t="s">
        <v>161</v>
      </c>
      <c r="C5">
        <v>88</v>
      </c>
      <c r="D5" t="s">
        <v>12</v>
      </c>
      <c r="E5" t="s">
        <v>11</v>
      </c>
      <c r="F5">
        <v>226001</v>
      </c>
      <c r="G5">
        <v>480000</v>
      </c>
      <c r="H5" t="s">
        <v>10</v>
      </c>
      <c r="I5" t="s">
        <v>160</v>
      </c>
      <c r="K5" t="s">
        <v>234</v>
      </c>
      <c r="L5" s="26">
        <v>0.97143491001515803</v>
      </c>
    </row>
    <row r="6" spans="1:16" x14ac:dyDescent="0.35">
      <c r="A6">
        <v>5</v>
      </c>
      <c r="B6" t="s">
        <v>159</v>
      </c>
      <c r="C6">
        <v>81</v>
      </c>
      <c r="D6" t="s">
        <v>8</v>
      </c>
      <c r="E6" t="s">
        <v>7</v>
      </c>
      <c r="F6">
        <v>500001</v>
      </c>
      <c r="G6">
        <v>430000</v>
      </c>
      <c r="H6" t="s">
        <v>1</v>
      </c>
      <c r="I6" s="1">
        <v>37782</v>
      </c>
      <c r="K6" t="s">
        <v>235</v>
      </c>
      <c r="L6" s="26">
        <v>0.94368578439615813</v>
      </c>
    </row>
    <row r="7" spans="1:16" x14ac:dyDescent="0.35">
      <c r="A7">
        <v>6</v>
      </c>
      <c r="B7" t="s">
        <v>158</v>
      </c>
      <c r="C7">
        <v>95</v>
      </c>
      <c r="D7" t="s">
        <v>3</v>
      </c>
      <c r="E7" t="s">
        <v>2</v>
      </c>
      <c r="F7">
        <v>695001</v>
      </c>
      <c r="G7">
        <v>550000</v>
      </c>
      <c r="H7" t="s">
        <v>10</v>
      </c>
      <c r="I7" t="s">
        <v>157</v>
      </c>
      <c r="K7" t="s">
        <v>236</v>
      </c>
      <c r="L7" s="26">
        <v>0.94311114954305764</v>
      </c>
    </row>
    <row r="8" spans="1:16" x14ac:dyDescent="0.35">
      <c r="A8">
        <v>7</v>
      </c>
      <c r="B8" t="s">
        <v>156</v>
      </c>
      <c r="C8">
        <v>79</v>
      </c>
      <c r="D8" t="s">
        <v>16</v>
      </c>
      <c r="E8" t="s">
        <v>15</v>
      </c>
      <c r="F8">
        <v>751001</v>
      </c>
      <c r="G8">
        <v>400000</v>
      </c>
      <c r="H8" t="s">
        <v>6</v>
      </c>
      <c r="I8" t="s">
        <v>114</v>
      </c>
      <c r="K8" t="s">
        <v>237</v>
      </c>
      <c r="L8" s="26">
        <v>1.4258212260633563</v>
      </c>
    </row>
    <row r="9" spans="1:16" ht="15" thickBot="1" x14ac:dyDescent="0.4">
      <c r="A9">
        <v>8</v>
      </c>
      <c r="B9" t="s">
        <v>155</v>
      </c>
      <c r="C9">
        <v>90</v>
      </c>
      <c r="D9" t="s">
        <v>3</v>
      </c>
      <c r="E9" t="s">
        <v>2</v>
      </c>
      <c r="F9">
        <v>800001</v>
      </c>
      <c r="G9">
        <v>470000</v>
      </c>
      <c r="H9" t="s">
        <v>10</v>
      </c>
      <c r="I9" t="s">
        <v>154</v>
      </c>
      <c r="K9" s="29" t="s">
        <v>238</v>
      </c>
      <c r="L9" s="29">
        <v>100</v>
      </c>
    </row>
    <row r="10" spans="1:16" x14ac:dyDescent="0.35">
      <c r="A10">
        <v>9</v>
      </c>
      <c r="B10" t="s">
        <v>153</v>
      </c>
      <c r="C10">
        <v>84</v>
      </c>
      <c r="D10" t="s">
        <v>16</v>
      </c>
      <c r="E10" t="s">
        <v>15</v>
      </c>
      <c r="F10">
        <v>302001</v>
      </c>
      <c r="G10">
        <v>460000</v>
      </c>
      <c r="H10" t="s">
        <v>1</v>
      </c>
      <c r="I10" s="1">
        <v>37746</v>
      </c>
    </row>
    <row r="11" spans="1:16" ht="15" thickBot="1" x14ac:dyDescent="0.4">
      <c r="A11">
        <v>10</v>
      </c>
      <c r="B11" t="s">
        <v>152</v>
      </c>
      <c r="C11">
        <v>93</v>
      </c>
      <c r="D11" t="s">
        <v>12</v>
      </c>
      <c r="E11" t="s">
        <v>11</v>
      </c>
      <c r="F11">
        <v>560001</v>
      </c>
      <c r="G11">
        <v>540000</v>
      </c>
      <c r="H11" t="s">
        <v>10</v>
      </c>
      <c r="I11" t="s">
        <v>151</v>
      </c>
      <c r="K11" t="s">
        <v>220</v>
      </c>
    </row>
    <row r="12" spans="1:16" x14ac:dyDescent="0.35">
      <c r="A12">
        <v>11</v>
      </c>
      <c r="B12" t="s">
        <v>150</v>
      </c>
      <c r="C12">
        <v>82</v>
      </c>
      <c r="D12" t="s">
        <v>8</v>
      </c>
      <c r="E12" t="s">
        <v>7</v>
      </c>
      <c r="F12">
        <v>411001</v>
      </c>
      <c r="G12">
        <v>420000</v>
      </c>
      <c r="H12" t="s">
        <v>6</v>
      </c>
      <c r="I12" t="s">
        <v>149</v>
      </c>
      <c r="K12" s="30"/>
      <c r="L12" s="30" t="s">
        <v>223</v>
      </c>
      <c r="M12" s="30" t="s">
        <v>222</v>
      </c>
      <c r="N12" s="30" t="s">
        <v>224</v>
      </c>
      <c r="O12" s="30" t="s">
        <v>225</v>
      </c>
      <c r="P12" s="30" t="s">
        <v>242</v>
      </c>
    </row>
    <row r="13" spans="1:16" x14ac:dyDescent="0.35">
      <c r="A13">
        <v>12</v>
      </c>
      <c r="B13" t="s">
        <v>148</v>
      </c>
      <c r="C13">
        <v>89</v>
      </c>
      <c r="D13" t="s">
        <v>3</v>
      </c>
      <c r="E13" t="s">
        <v>2</v>
      </c>
      <c r="F13">
        <v>530001</v>
      </c>
      <c r="G13">
        <v>490000</v>
      </c>
      <c r="H13" t="s">
        <v>10</v>
      </c>
      <c r="I13" t="s">
        <v>147</v>
      </c>
      <c r="K13" t="s">
        <v>239</v>
      </c>
      <c r="L13">
        <v>1</v>
      </c>
      <c r="M13" s="26">
        <v>3338.6093154681039</v>
      </c>
      <c r="N13" s="26">
        <v>3338.6093154681039</v>
      </c>
      <c r="O13" s="26">
        <v>1642.2355506362476</v>
      </c>
      <c r="P13" s="26">
        <v>4.9868990553834735E-63</v>
      </c>
    </row>
    <row r="14" spans="1:16" x14ac:dyDescent="0.35">
      <c r="A14">
        <v>13</v>
      </c>
      <c r="B14" t="s">
        <v>146</v>
      </c>
      <c r="C14">
        <v>77</v>
      </c>
      <c r="D14" t="s">
        <v>16</v>
      </c>
      <c r="E14" t="s">
        <v>15</v>
      </c>
      <c r="F14">
        <v>700001</v>
      </c>
      <c r="G14">
        <v>390000</v>
      </c>
      <c r="H14" t="s">
        <v>6</v>
      </c>
      <c r="I14" s="1">
        <v>37842</v>
      </c>
      <c r="K14" t="s">
        <v>240</v>
      </c>
      <c r="L14">
        <v>98</v>
      </c>
      <c r="M14" s="26">
        <v>199.23068453189563</v>
      </c>
      <c r="N14" s="26">
        <v>2.0329661686928127</v>
      </c>
      <c r="O14" s="26"/>
      <c r="P14" s="26"/>
    </row>
    <row r="15" spans="1:16" ht="15" thickBot="1" x14ac:dyDescent="0.4">
      <c r="A15">
        <v>14</v>
      </c>
      <c r="B15" t="s">
        <v>145</v>
      </c>
      <c r="C15">
        <v>94</v>
      </c>
      <c r="D15" t="s">
        <v>12</v>
      </c>
      <c r="E15" t="s">
        <v>11</v>
      </c>
      <c r="F15">
        <v>160001</v>
      </c>
      <c r="G15">
        <v>560000</v>
      </c>
      <c r="H15" t="s">
        <v>10</v>
      </c>
      <c r="I15" t="s">
        <v>144</v>
      </c>
      <c r="K15" s="29" t="s">
        <v>180</v>
      </c>
      <c r="L15" s="29">
        <v>99</v>
      </c>
      <c r="M15" s="32">
        <v>3537.8399999999997</v>
      </c>
      <c r="N15" s="32"/>
      <c r="O15" s="32"/>
      <c r="P15" s="32"/>
    </row>
    <row r="16" spans="1:16" ht="15" thickBot="1" x14ac:dyDescent="0.4">
      <c r="A16">
        <v>15</v>
      </c>
      <c r="B16" t="s">
        <v>143</v>
      </c>
      <c r="C16">
        <v>80</v>
      </c>
      <c r="D16" t="s">
        <v>3</v>
      </c>
      <c r="E16" t="s">
        <v>2</v>
      </c>
      <c r="F16">
        <v>248001</v>
      </c>
      <c r="G16">
        <v>440000</v>
      </c>
      <c r="H16" t="s">
        <v>6</v>
      </c>
      <c r="I16" s="1">
        <v>37807</v>
      </c>
    </row>
    <row r="17" spans="1:19" x14ac:dyDescent="0.35">
      <c r="A17">
        <v>16</v>
      </c>
      <c r="B17" t="s">
        <v>142</v>
      </c>
      <c r="C17">
        <v>91</v>
      </c>
      <c r="D17" t="s">
        <v>16</v>
      </c>
      <c r="E17" t="s">
        <v>15</v>
      </c>
      <c r="F17">
        <v>452001</v>
      </c>
      <c r="G17">
        <v>510000</v>
      </c>
      <c r="H17" t="s">
        <v>1</v>
      </c>
      <c r="I17" s="1">
        <v>37660</v>
      </c>
      <c r="K17" s="30"/>
      <c r="L17" s="30" t="s">
        <v>243</v>
      </c>
      <c r="M17" s="30" t="s">
        <v>237</v>
      </c>
      <c r="N17" s="30" t="s">
        <v>244</v>
      </c>
      <c r="O17" s="30" t="s">
        <v>226</v>
      </c>
      <c r="P17" s="30" t="s">
        <v>245</v>
      </c>
      <c r="Q17" s="30" t="s">
        <v>246</v>
      </c>
      <c r="R17" s="30" t="s">
        <v>247</v>
      </c>
      <c r="S17" s="30" t="s">
        <v>248</v>
      </c>
    </row>
    <row r="18" spans="1:19" x14ac:dyDescent="0.35">
      <c r="A18">
        <v>17</v>
      </c>
      <c r="B18" t="s">
        <v>141</v>
      </c>
      <c r="C18">
        <v>83</v>
      </c>
      <c r="D18" t="s">
        <v>12</v>
      </c>
      <c r="E18" t="s">
        <v>11</v>
      </c>
      <c r="F18">
        <v>492001</v>
      </c>
      <c r="G18">
        <v>470000</v>
      </c>
      <c r="H18" t="s">
        <v>6</v>
      </c>
      <c r="I18" t="s">
        <v>140</v>
      </c>
      <c r="K18" t="s">
        <v>241</v>
      </c>
      <c r="L18" s="26">
        <v>34.896962720395827</v>
      </c>
      <c r="M18" s="26">
        <v>1.2680946339025994</v>
      </c>
      <c r="N18" s="26">
        <v>27.519210149954958</v>
      </c>
      <c r="O18" s="26">
        <v>6.7171363738495045E-48</v>
      </c>
      <c r="P18" s="26">
        <v>32.380470190179274</v>
      </c>
      <c r="Q18" s="26">
        <v>37.41345525061238</v>
      </c>
      <c r="R18" s="26">
        <v>32.380470190179274</v>
      </c>
      <c r="S18" s="26">
        <v>37.41345525061238</v>
      </c>
    </row>
    <row r="19" spans="1:19" ht="15" thickBot="1" x14ac:dyDescent="0.4">
      <c r="A19">
        <v>18</v>
      </c>
      <c r="B19" t="s">
        <v>139</v>
      </c>
      <c r="C19">
        <v>96</v>
      </c>
      <c r="D19" t="s">
        <v>8</v>
      </c>
      <c r="E19" t="s">
        <v>7</v>
      </c>
      <c r="F19">
        <v>682001</v>
      </c>
      <c r="G19">
        <v>570000</v>
      </c>
      <c r="H19" t="s">
        <v>10</v>
      </c>
      <c r="I19" t="s">
        <v>138</v>
      </c>
      <c r="K19" s="29" t="s">
        <v>168</v>
      </c>
      <c r="L19" s="32">
        <v>1.0924911698674405E-4</v>
      </c>
      <c r="M19" s="32">
        <v>2.695877851814413E-6</v>
      </c>
      <c r="N19" s="32">
        <v>40.524505556962033</v>
      </c>
      <c r="O19" s="32">
        <v>4.9868990553836149E-63</v>
      </c>
      <c r="P19" s="32">
        <v>1.0389923512848811E-4</v>
      </c>
      <c r="Q19" s="32">
        <v>1.1459899884499999E-4</v>
      </c>
      <c r="R19" s="32">
        <v>1.0389923512848811E-4</v>
      </c>
      <c r="S19" s="32">
        <v>1.1459899884499999E-4</v>
      </c>
    </row>
    <row r="20" spans="1:19" x14ac:dyDescent="0.35">
      <c r="A20">
        <v>19</v>
      </c>
      <c r="B20" t="s">
        <v>137</v>
      </c>
      <c r="C20">
        <v>76</v>
      </c>
      <c r="D20" t="s">
        <v>3</v>
      </c>
      <c r="E20" t="s">
        <v>2</v>
      </c>
      <c r="F20">
        <v>440001</v>
      </c>
      <c r="G20">
        <v>380000</v>
      </c>
      <c r="H20" t="s">
        <v>6</v>
      </c>
      <c r="I20" t="s">
        <v>136</v>
      </c>
    </row>
    <row r="21" spans="1:19" x14ac:dyDescent="0.35">
      <c r="A21">
        <v>20</v>
      </c>
      <c r="B21" t="s">
        <v>135</v>
      </c>
      <c r="C21">
        <v>87</v>
      </c>
      <c r="D21" t="s">
        <v>16</v>
      </c>
      <c r="E21" t="s">
        <v>15</v>
      </c>
      <c r="F21">
        <v>834001</v>
      </c>
      <c r="G21">
        <v>450000</v>
      </c>
      <c r="H21" t="s">
        <v>10</v>
      </c>
      <c r="I21" s="1">
        <v>37716</v>
      </c>
    </row>
    <row r="22" spans="1:19" x14ac:dyDescent="0.35">
      <c r="A22">
        <v>21</v>
      </c>
      <c r="B22" t="s">
        <v>134</v>
      </c>
      <c r="C22">
        <v>82</v>
      </c>
      <c r="D22" t="s">
        <v>3</v>
      </c>
      <c r="E22" t="s">
        <v>2</v>
      </c>
      <c r="F22">
        <v>110002</v>
      </c>
      <c r="G22">
        <v>420000</v>
      </c>
      <c r="H22" t="s">
        <v>6</v>
      </c>
      <c r="I22" t="s">
        <v>133</v>
      </c>
    </row>
    <row r="23" spans="1:19" x14ac:dyDescent="0.35">
      <c r="A23">
        <v>22</v>
      </c>
      <c r="B23" t="s">
        <v>132</v>
      </c>
      <c r="C23">
        <v>90</v>
      </c>
      <c r="D23" t="s">
        <v>16</v>
      </c>
      <c r="E23" t="s">
        <v>15</v>
      </c>
      <c r="F23">
        <v>400002</v>
      </c>
      <c r="G23">
        <v>480000</v>
      </c>
      <c r="H23" t="s">
        <v>10</v>
      </c>
      <c r="I23" t="s">
        <v>131</v>
      </c>
    </row>
    <row r="24" spans="1:19" x14ac:dyDescent="0.35">
      <c r="A24">
        <v>23</v>
      </c>
      <c r="B24" t="s">
        <v>130</v>
      </c>
      <c r="C24">
        <v>75</v>
      </c>
      <c r="D24" t="s">
        <v>12</v>
      </c>
      <c r="E24" t="s">
        <v>11</v>
      </c>
      <c r="F24">
        <v>380002</v>
      </c>
      <c r="G24">
        <v>400000</v>
      </c>
      <c r="H24" t="s">
        <v>6</v>
      </c>
      <c r="I24" t="s">
        <v>43</v>
      </c>
    </row>
    <row r="25" spans="1:19" x14ac:dyDescent="0.35">
      <c r="A25">
        <v>24</v>
      </c>
      <c r="B25" t="s">
        <v>129</v>
      </c>
      <c r="C25">
        <v>88</v>
      </c>
      <c r="D25" t="s">
        <v>8</v>
      </c>
      <c r="E25" t="s">
        <v>7</v>
      </c>
      <c r="F25">
        <v>226002</v>
      </c>
      <c r="G25">
        <v>470000</v>
      </c>
      <c r="H25" t="s">
        <v>1</v>
      </c>
      <c r="I25" t="s">
        <v>128</v>
      </c>
    </row>
    <row r="26" spans="1:19" x14ac:dyDescent="0.35">
      <c r="A26">
        <v>25</v>
      </c>
      <c r="B26" t="s">
        <v>127</v>
      </c>
      <c r="C26">
        <v>79</v>
      </c>
      <c r="D26" t="s">
        <v>3</v>
      </c>
      <c r="E26" t="s">
        <v>2</v>
      </c>
      <c r="F26">
        <v>500002</v>
      </c>
      <c r="G26">
        <v>420000</v>
      </c>
      <c r="H26" t="s">
        <v>6</v>
      </c>
      <c r="I26" t="s">
        <v>126</v>
      </c>
    </row>
    <row r="27" spans="1:19" x14ac:dyDescent="0.35">
      <c r="A27">
        <v>26</v>
      </c>
      <c r="B27" t="s">
        <v>125</v>
      </c>
      <c r="C27">
        <v>93</v>
      </c>
      <c r="D27" t="s">
        <v>16</v>
      </c>
      <c r="E27" t="s">
        <v>15</v>
      </c>
      <c r="F27">
        <v>695002</v>
      </c>
      <c r="G27">
        <v>530000</v>
      </c>
      <c r="H27" t="s">
        <v>10</v>
      </c>
      <c r="I27" s="1">
        <v>37804</v>
      </c>
    </row>
    <row r="28" spans="1:19" x14ac:dyDescent="0.35">
      <c r="A28">
        <v>27</v>
      </c>
      <c r="B28" t="s">
        <v>124</v>
      </c>
      <c r="C28">
        <v>77</v>
      </c>
      <c r="D28" t="s">
        <v>12</v>
      </c>
      <c r="E28" t="s">
        <v>11</v>
      </c>
      <c r="F28">
        <v>751002</v>
      </c>
      <c r="G28">
        <v>390000</v>
      </c>
      <c r="H28" t="s">
        <v>6</v>
      </c>
      <c r="I28" s="1">
        <v>37960</v>
      </c>
    </row>
    <row r="29" spans="1:19" x14ac:dyDescent="0.35">
      <c r="A29">
        <v>28</v>
      </c>
      <c r="B29" t="s">
        <v>123</v>
      </c>
      <c r="C29">
        <v>85</v>
      </c>
      <c r="D29" t="s">
        <v>8</v>
      </c>
      <c r="E29" t="s">
        <v>7</v>
      </c>
      <c r="F29">
        <v>800002</v>
      </c>
      <c r="G29">
        <v>450000</v>
      </c>
      <c r="H29" t="s">
        <v>1</v>
      </c>
      <c r="I29" s="1">
        <v>37904</v>
      </c>
    </row>
    <row r="30" spans="1:19" x14ac:dyDescent="0.35">
      <c r="A30">
        <v>29</v>
      </c>
      <c r="B30" t="s">
        <v>122</v>
      </c>
      <c r="C30">
        <v>80</v>
      </c>
      <c r="D30" t="s">
        <v>3</v>
      </c>
      <c r="E30" t="s">
        <v>2</v>
      </c>
      <c r="F30">
        <v>302002</v>
      </c>
      <c r="G30">
        <v>440000</v>
      </c>
      <c r="H30" t="s">
        <v>6</v>
      </c>
      <c r="I30" s="1">
        <v>37936</v>
      </c>
    </row>
    <row r="31" spans="1:19" x14ac:dyDescent="0.35">
      <c r="A31">
        <v>30</v>
      </c>
      <c r="B31" t="s">
        <v>121</v>
      </c>
      <c r="C31">
        <v>94</v>
      </c>
      <c r="D31" t="s">
        <v>16</v>
      </c>
      <c r="E31" t="s">
        <v>15</v>
      </c>
      <c r="F31">
        <v>560002</v>
      </c>
      <c r="G31">
        <v>560000</v>
      </c>
      <c r="H31" t="s">
        <v>10</v>
      </c>
      <c r="I31" t="s">
        <v>120</v>
      </c>
    </row>
    <row r="32" spans="1:19" x14ac:dyDescent="0.35">
      <c r="A32">
        <v>31</v>
      </c>
      <c r="B32" t="s">
        <v>119</v>
      </c>
      <c r="C32">
        <v>86</v>
      </c>
      <c r="D32" t="s">
        <v>12</v>
      </c>
      <c r="E32" t="s">
        <v>11</v>
      </c>
      <c r="F32">
        <v>411002</v>
      </c>
      <c r="G32">
        <v>460000</v>
      </c>
      <c r="H32" t="s">
        <v>6</v>
      </c>
      <c r="I32" s="1">
        <v>37622</v>
      </c>
    </row>
    <row r="33" spans="1:9" x14ac:dyDescent="0.35">
      <c r="A33">
        <v>32</v>
      </c>
      <c r="B33" t="s">
        <v>118</v>
      </c>
      <c r="C33">
        <v>89</v>
      </c>
      <c r="D33" t="s">
        <v>8</v>
      </c>
      <c r="E33" t="s">
        <v>7</v>
      </c>
      <c r="F33">
        <v>530002</v>
      </c>
      <c r="G33">
        <v>490000</v>
      </c>
      <c r="H33" t="s">
        <v>10</v>
      </c>
      <c r="I33" t="s">
        <v>117</v>
      </c>
    </row>
    <row r="34" spans="1:9" x14ac:dyDescent="0.35">
      <c r="A34">
        <v>33</v>
      </c>
      <c r="B34" t="s">
        <v>116</v>
      </c>
      <c r="C34">
        <v>78</v>
      </c>
      <c r="D34" t="s">
        <v>3</v>
      </c>
      <c r="E34" t="s">
        <v>2</v>
      </c>
      <c r="F34">
        <v>700002</v>
      </c>
      <c r="G34">
        <v>400000</v>
      </c>
      <c r="H34" t="s">
        <v>6</v>
      </c>
      <c r="I34" s="1">
        <v>37839</v>
      </c>
    </row>
    <row r="35" spans="1:9" x14ac:dyDescent="0.35">
      <c r="A35">
        <v>34</v>
      </c>
      <c r="B35" t="s">
        <v>115</v>
      </c>
      <c r="C35">
        <v>92</v>
      </c>
      <c r="D35" t="s">
        <v>16</v>
      </c>
      <c r="E35" t="s">
        <v>15</v>
      </c>
      <c r="F35">
        <v>160002</v>
      </c>
      <c r="G35">
        <v>520000</v>
      </c>
      <c r="H35" t="s">
        <v>10</v>
      </c>
      <c r="I35" t="s">
        <v>114</v>
      </c>
    </row>
    <row r="36" spans="1:9" x14ac:dyDescent="0.35">
      <c r="A36">
        <v>35</v>
      </c>
      <c r="B36" t="s">
        <v>113</v>
      </c>
      <c r="C36">
        <v>81</v>
      </c>
      <c r="D36" t="s">
        <v>3</v>
      </c>
      <c r="E36" t="s">
        <v>2</v>
      </c>
      <c r="F36">
        <v>248002</v>
      </c>
      <c r="G36">
        <v>430000</v>
      </c>
      <c r="H36" t="s">
        <v>1</v>
      </c>
      <c r="I36" t="s">
        <v>112</v>
      </c>
    </row>
    <row r="37" spans="1:9" x14ac:dyDescent="0.35">
      <c r="A37">
        <v>36</v>
      </c>
      <c r="B37" t="s">
        <v>111</v>
      </c>
      <c r="C37">
        <v>90</v>
      </c>
      <c r="D37" t="s">
        <v>16</v>
      </c>
      <c r="E37" t="s">
        <v>15</v>
      </c>
      <c r="F37">
        <v>452002</v>
      </c>
      <c r="G37">
        <v>510000</v>
      </c>
      <c r="H37" t="s">
        <v>10</v>
      </c>
      <c r="I37" s="1">
        <v>37809</v>
      </c>
    </row>
    <row r="38" spans="1:9" x14ac:dyDescent="0.35">
      <c r="A38">
        <v>37</v>
      </c>
      <c r="B38" t="s">
        <v>48</v>
      </c>
      <c r="C38">
        <v>85</v>
      </c>
      <c r="D38" t="s">
        <v>12</v>
      </c>
      <c r="E38" t="s">
        <v>11</v>
      </c>
      <c r="F38">
        <v>492002</v>
      </c>
      <c r="G38">
        <v>450000</v>
      </c>
      <c r="H38" t="s">
        <v>6</v>
      </c>
      <c r="I38" t="s">
        <v>110</v>
      </c>
    </row>
    <row r="39" spans="1:9" x14ac:dyDescent="0.35">
      <c r="A39">
        <v>38</v>
      </c>
      <c r="B39" t="s">
        <v>109</v>
      </c>
      <c r="C39">
        <v>94</v>
      </c>
      <c r="D39" t="s">
        <v>8</v>
      </c>
      <c r="E39" t="s">
        <v>7</v>
      </c>
      <c r="F39">
        <v>682002</v>
      </c>
      <c r="G39">
        <v>560000</v>
      </c>
      <c r="H39" t="s">
        <v>10</v>
      </c>
      <c r="I39" s="1">
        <v>37928</v>
      </c>
    </row>
    <row r="40" spans="1:9" x14ac:dyDescent="0.35">
      <c r="A40">
        <v>39</v>
      </c>
      <c r="B40" t="s">
        <v>108</v>
      </c>
      <c r="C40">
        <v>79</v>
      </c>
      <c r="D40" t="s">
        <v>3</v>
      </c>
      <c r="E40" t="s">
        <v>2</v>
      </c>
      <c r="F40">
        <v>440002</v>
      </c>
      <c r="G40">
        <v>400000</v>
      </c>
      <c r="H40" t="s">
        <v>6</v>
      </c>
      <c r="I40" t="s">
        <v>107</v>
      </c>
    </row>
    <row r="41" spans="1:9" x14ac:dyDescent="0.35">
      <c r="A41">
        <v>40</v>
      </c>
      <c r="B41" t="s">
        <v>106</v>
      </c>
      <c r="C41">
        <v>86</v>
      </c>
      <c r="D41" t="s">
        <v>16</v>
      </c>
      <c r="E41" t="s">
        <v>15</v>
      </c>
      <c r="F41">
        <v>834002</v>
      </c>
      <c r="G41">
        <v>460000</v>
      </c>
      <c r="H41" t="s">
        <v>10</v>
      </c>
      <c r="I41" t="s">
        <v>105</v>
      </c>
    </row>
    <row r="42" spans="1:9" x14ac:dyDescent="0.35">
      <c r="A42">
        <v>41</v>
      </c>
      <c r="B42" t="s">
        <v>104</v>
      </c>
      <c r="C42">
        <v>87</v>
      </c>
      <c r="D42" t="s">
        <v>12</v>
      </c>
      <c r="E42" t="s">
        <v>11</v>
      </c>
      <c r="F42">
        <v>110003</v>
      </c>
      <c r="G42">
        <v>450000</v>
      </c>
      <c r="H42" t="s">
        <v>6</v>
      </c>
      <c r="I42" s="1">
        <v>37967</v>
      </c>
    </row>
    <row r="43" spans="1:9" x14ac:dyDescent="0.35">
      <c r="A43">
        <v>42</v>
      </c>
      <c r="B43" t="s">
        <v>103</v>
      </c>
      <c r="C43">
        <v>91</v>
      </c>
      <c r="D43" t="s">
        <v>3</v>
      </c>
      <c r="E43" t="s">
        <v>2</v>
      </c>
      <c r="F43">
        <v>400003</v>
      </c>
      <c r="G43">
        <v>500000</v>
      </c>
      <c r="H43" t="s">
        <v>10</v>
      </c>
      <c r="I43" t="s">
        <v>102</v>
      </c>
    </row>
    <row r="44" spans="1:9" x14ac:dyDescent="0.35">
      <c r="A44">
        <v>43</v>
      </c>
      <c r="B44" t="s">
        <v>101</v>
      </c>
      <c r="C44">
        <v>80</v>
      </c>
      <c r="D44" t="s">
        <v>16</v>
      </c>
      <c r="E44" t="s">
        <v>15</v>
      </c>
      <c r="F44">
        <v>380003</v>
      </c>
      <c r="G44">
        <v>430000</v>
      </c>
      <c r="H44" t="s">
        <v>6</v>
      </c>
      <c r="I44" t="s">
        <v>100</v>
      </c>
    </row>
    <row r="45" spans="1:9" x14ac:dyDescent="0.35">
      <c r="A45">
        <v>44</v>
      </c>
      <c r="B45" t="s">
        <v>99</v>
      </c>
      <c r="C45">
        <v>88</v>
      </c>
      <c r="D45" t="s">
        <v>12</v>
      </c>
      <c r="E45" t="s">
        <v>11</v>
      </c>
      <c r="F45">
        <v>226003</v>
      </c>
      <c r="G45">
        <v>470000</v>
      </c>
      <c r="H45" t="s">
        <v>1</v>
      </c>
      <c r="I45" s="1">
        <v>37903</v>
      </c>
    </row>
    <row r="46" spans="1:9" x14ac:dyDescent="0.35">
      <c r="A46">
        <v>45</v>
      </c>
      <c r="B46" t="s">
        <v>98</v>
      </c>
      <c r="C46">
        <v>78</v>
      </c>
      <c r="D46" t="s">
        <v>8</v>
      </c>
      <c r="E46" t="s">
        <v>7</v>
      </c>
      <c r="F46">
        <v>500003</v>
      </c>
      <c r="G46">
        <v>410000</v>
      </c>
      <c r="H46" t="s">
        <v>6</v>
      </c>
      <c r="I46" t="s">
        <v>97</v>
      </c>
    </row>
    <row r="47" spans="1:9" x14ac:dyDescent="0.35">
      <c r="A47">
        <v>46</v>
      </c>
      <c r="B47" t="s">
        <v>96</v>
      </c>
      <c r="C47">
        <v>95</v>
      </c>
      <c r="D47" t="s">
        <v>3</v>
      </c>
      <c r="E47" t="s">
        <v>2</v>
      </c>
      <c r="F47">
        <v>695003</v>
      </c>
      <c r="G47">
        <v>550000</v>
      </c>
      <c r="H47" t="s">
        <v>10</v>
      </c>
      <c r="I47" t="s">
        <v>95</v>
      </c>
    </row>
    <row r="48" spans="1:9" x14ac:dyDescent="0.35">
      <c r="A48">
        <v>47</v>
      </c>
      <c r="B48" t="s">
        <v>94</v>
      </c>
      <c r="C48">
        <v>81</v>
      </c>
      <c r="D48" t="s">
        <v>16</v>
      </c>
      <c r="E48" t="s">
        <v>15</v>
      </c>
      <c r="F48">
        <v>751003</v>
      </c>
      <c r="G48">
        <v>440000</v>
      </c>
      <c r="H48" t="s">
        <v>6</v>
      </c>
      <c r="I48" t="s">
        <v>93</v>
      </c>
    </row>
    <row r="49" spans="1:9" x14ac:dyDescent="0.35">
      <c r="A49">
        <v>48</v>
      </c>
      <c r="B49" t="s">
        <v>92</v>
      </c>
      <c r="C49">
        <v>89</v>
      </c>
      <c r="D49" t="s">
        <v>3</v>
      </c>
      <c r="E49" t="s">
        <v>2</v>
      </c>
      <c r="F49">
        <v>800003</v>
      </c>
      <c r="G49">
        <v>490000</v>
      </c>
      <c r="H49" t="s">
        <v>10</v>
      </c>
      <c r="I49" s="1">
        <v>37834</v>
      </c>
    </row>
    <row r="50" spans="1:9" x14ac:dyDescent="0.35">
      <c r="A50">
        <v>49</v>
      </c>
      <c r="B50" t="s">
        <v>91</v>
      </c>
      <c r="C50">
        <v>84</v>
      </c>
      <c r="D50" t="s">
        <v>16</v>
      </c>
      <c r="E50" t="s">
        <v>15</v>
      </c>
      <c r="F50">
        <v>302003</v>
      </c>
      <c r="G50">
        <v>460000</v>
      </c>
      <c r="H50" t="s">
        <v>6</v>
      </c>
      <c r="I50" s="1">
        <v>37688</v>
      </c>
    </row>
    <row r="51" spans="1:9" x14ac:dyDescent="0.35">
      <c r="A51">
        <v>50</v>
      </c>
      <c r="B51" t="s">
        <v>90</v>
      </c>
      <c r="C51">
        <v>92</v>
      </c>
      <c r="D51" t="s">
        <v>12</v>
      </c>
      <c r="E51" t="s">
        <v>11</v>
      </c>
      <c r="F51">
        <v>560003</v>
      </c>
      <c r="G51">
        <v>520000</v>
      </c>
      <c r="H51" t="s">
        <v>1</v>
      </c>
      <c r="I51" t="s">
        <v>89</v>
      </c>
    </row>
    <row r="52" spans="1:9" x14ac:dyDescent="0.35">
      <c r="A52">
        <v>51</v>
      </c>
      <c r="B52" t="s">
        <v>88</v>
      </c>
      <c r="C52">
        <v>83</v>
      </c>
      <c r="D52" t="s">
        <v>8</v>
      </c>
      <c r="E52" t="s">
        <v>7</v>
      </c>
      <c r="F52">
        <v>411003</v>
      </c>
      <c r="G52">
        <v>450000</v>
      </c>
      <c r="H52" t="s">
        <v>6</v>
      </c>
      <c r="I52" s="1">
        <v>37931</v>
      </c>
    </row>
    <row r="53" spans="1:9" x14ac:dyDescent="0.35">
      <c r="A53">
        <v>52</v>
      </c>
      <c r="B53" t="s">
        <v>87</v>
      </c>
      <c r="C53">
        <v>90</v>
      </c>
      <c r="D53" t="s">
        <v>3</v>
      </c>
      <c r="E53" t="s">
        <v>2</v>
      </c>
      <c r="F53">
        <v>530003</v>
      </c>
      <c r="G53">
        <v>510000</v>
      </c>
      <c r="H53" t="s">
        <v>10</v>
      </c>
      <c r="I53" s="1">
        <v>37906</v>
      </c>
    </row>
    <row r="54" spans="1:9" x14ac:dyDescent="0.35">
      <c r="A54">
        <v>53</v>
      </c>
      <c r="B54" t="s">
        <v>86</v>
      </c>
      <c r="C54">
        <v>79</v>
      </c>
      <c r="D54" t="s">
        <v>16</v>
      </c>
      <c r="E54" t="s">
        <v>15</v>
      </c>
      <c r="F54">
        <v>700003</v>
      </c>
      <c r="G54">
        <v>400000</v>
      </c>
      <c r="H54" t="s">
        <v>6</v>
      </c>
      <c r="I54" t="s">
        <v>85</v>
      </c>
    </row>
    <row r="55" spans="1:9" x14ac:dyDescent="0.35">
      <c r="A55">
        <v>54</v>
      </c>
      <c r="B55" t="s">
        <v>84</v>
      </c>
      <c r="C55">
        <v>93</v>
      </c>
      <c r="D55" t="s">
        <v>12</v>
      </c>
      <c r="E55" t="s">
        <v>11</v>
      </c>
      <c r="F55">
        <v>160003</v>
      </c>
      <c r="G55">
        <v>540000</v>
      </c>
      <c r="H55" t="s">
        <v>10</v>
      </c>
      <c r="I55" s="1">
        <v>37837</v>
      </c>
    </row>
    <row r="56" spans="1:9" x14ac:dyDescent="0.35">
      <c r="A56">
        <v>55</v>
      </c>
      <c r="B56" t="s">
        <v>83</v>
      </c>
      <c r="C56">
        <v>82</v>
      </c>
      <c r="D56" t="s">
        <v>8</v>
      </c>
      <c r="E56" t="s">
        <v>7</v>
      </c>
      <c r="F56">
        <v>248003</v>
      </c>
      <c r="G56">
        <v>420000</v>
      </c>
      <c r="H56" t="s">
        <v>1</v>
      </c>
      <c r="I56" t="s">
        <v>82</v>
      </c>
    </row>
    <row r="57" spans="1:9" x14ac:dyDescent="0.35">
      <c r="A57">
        <v>56</v>
      </c>
      <c r="B57" t="s">
        <v>81</v>
      </c>
      <c r="C57">
        <v>91</v>
      </c>
      <c r="D57" t="s">
        <v>3</v>
      </c>
      <c r="E57" t="s">
        <v>2</v>
      </c>
      <c r="F57">
        <v>452003</v>
      </c>
      <c r="G57">
        <v>500000</v>
      </c>
      <c r="H57" t="s">
        <v>10</v>
      </c>
      <c r="I57" t="s">
        <v>80</v>
      </c>
    </row>
    <row r="58" spans="1:9" x14ac:dyDescent="0.35">
      <c r="A58">
        <v>57</v>
      </c>
      <c r="B58" t="s">
        <v>79</v>
      </c>
      <c r="C58">
        <v>84</v>
      </c>
      <c r="D58" t="s">
        <v>16</v>
      </c>
      <c r="E58" t="s">
        <v>15</v>
      </c>
      <c r="F58">
        <v>492003</v>
      </c>
      <c r="G58">
        <v>460000</v>
      </c>
      <c r="H58" t="s">
        <v>6</v>
      </c>
      <c r="I58" t="s">
        <v>78</v>
      </c>
    </row>
    <row r="59" spans="1:9" x14ac:dyDescent="0.35">
      <c r="A59">
        <v>58</v>
      </c>
      <c r="B59" t="s">
        <v>77</v>
      </c>
      <c r="C59">
        <v>95</v>
      </c>
      <c r="D59" t="s">
        <v>12</v>
      </c>
      <c r="E59" t="s">
        <v>11</v>
      </c>
      <c r="F59">
        <v>682003</v>
      </c>
      <c r="G59">
        <v>550000</v>
      </c>
      <c r="H59" t="s">
        <v>10</v>
      </c>
      <c r="I59" t="s">
        <v>76</v>
      </c>
    </row>
    <row r="60" spans="1:9" x14ac:dyDescent="0.35">
      <c r="A60">
        <v>59</v>
      </c>
      <c r="B60" t="s">
        <v>75</v>
      </c>
      <c r="C60">
        <v>76</v>
      </c>
      <c r="D60" t="s">
        <v>8</v>
      </c>
      <c r="E60" t="s">
        <v>7</v>
      </c>
      <c r="F60">
        <v>440003</v>
      </c>
      <c r="G60">
        <v>380000</v>
      </c>
      <c r="H60" t="s">
        <v>6</v>
      </c>
      <c r="I60" s="1">
        <v>37774</v>
      </c>
    </row>
    <row r="61" spans="1:9" x14ac:dyDescent="0.35">
      <c r="A61">
        <v>60</v>
      </c>
      <c r="B61" t="s">
        <v>74</v>
      </c>
      <c r="C61">
        <v>88</v>
      </c>
      <c r="D61" t="s">
        <v>3</v>
      </c>
      <c r="E61" t="s">
        <v>2</v>
      </c>
      <c r="F61">
        <v>834003</v>
      </c>
      <c r="G61">
        <v>470000</v>
      </c>
      <c r="H61" t="s">
        <v>10</v>
      </c>
      <c r="I61" s="1">
        <v>37874</v>
      </c>
    </row>
    <row r="62" spans="1:9" x14ac:dyDescent="0.35">
      <c r="A62">
        <v>61</v>
      </c>
      <c r="B62" t="s">
        <v>73</v>
      </c>
      <c r="C62">
        <v>87</v>
      </c>
      <c r="D62" t="s">
        <v>16</v>
      </c>
      <c r="E62" t="s">
        <v>15</v>
      </c>
      <c r="F62">
        <v>110004</v>
      </c>
      <c r="G62">
        <v>450000</v>
      </c>
      <c r="H62" t="s">
        <v>6</v>
      </c>
      <c r="I62" t="s">
        <v>72</v>
      </c>
    </row>
    <row r="63" spans="1:9" x14ac:dyDescent="0.35">
      <c r="A63">
        <v>62</v>
      </c>
      <c r="B63" t="s">
        <v>71</v>
      </c>
      <c r="C63">
        <v>92</v>
      </c>
      <c r="D63" t="s">
        <v>3</v>
      </c>
      <c r="E63" t="s">
        <v>2</v>
      </c>
      <c r="F63">
        <v>400004</v>
      </c>
      <c r="G63">
        <v>510000</v>
      </c>
      <c r="H63" t="s">
        <v>10</v>
      </c>
      <c r="I63" t="s">
        <v>70</v>
      </c>
    </row>
    <row r="64" spans="1:9" x14ac:dyDescent="0.35">
      <c r="A64">
        <v>63</v>
      </c>
      <c r="B64" t="s">
        <v>69</v>
      </c>
      <c r="C64">
        <v>77</v>
      </c>
      <c r="D64" t="s">
        <v>16</v>
      </c>
      <c r="E64" t="s">
        <v>15</v>
      </c>
      <c r="F64">
        <v>380004</v>
      </c>
      <c r="G64">
        <v>390000</v>
      </c>
      <c r="H64" t="s">
        <v>6</v>
      </c>
      <c r="I64" t="s">
        <v>68</v>
      </c>
    </row>
    <row r="65" spans="1:9" x14ac:dyDescent="0.35">
      <c r="A65">
        <v>64</v>
      </c>
      <c r="B65" t="s">
        <v>67</v>
      </c>
      <c r="C65">
        <v>89</v>
      </c>
      <c r="D65" t="s">
        <v>12</v>
      </c>
      <c r="E65" t="s">
        <v>11</v>
      </c>
      <c r="F65">
        <v>226004</v>
      </c>
      <c r="G65">
        <v>490000</v>
      </c>
      <c r="H65" t="s">
        <v>1</v>
      </c>
      <c r="I65" s="1">
        <v>37753</v>
      </c>
    </row>
    <row r="66" spans="1:9" x14ac:dyDescent="0.35">
      <c r="A66">
        <v>65</v>
      </c>
      <c r="B66" t="s">
        <v>66</v>
      </c>
      <c r="C66">
        <v>80</v>
      </c>
      <c r="D66" t="s">
        <v>8</v>
      </c>
      <c r="E66" t="s">
        <v>7</v>
      </c>
      <c r="F66">
        <v>500004</v>
      </c>
      <c r="G66">
        <v>430000</v>
      </c>
      <c r="H66" t="s">
        <v>6</v>
      </c>
      <c r="I66" t="s">
        <v>65</v>
      </c>
    </row>
    <row r="67" spans="1:9" x14ac:dyDescent="0.35">
      <c r="A67">
        <v>66</v>
      </c>
      <c r="B67" t="s">
        <v>64</v>
      </c>
      <c r="C67">
        <v>94</v>
      </c>
      <c r="D67" t="s">
        <v>3</v>
      </c>
      <c r="E67" t="s">
        <v>2</v>
      </c>
      <c r="F67">
        <v>695004</v>
      </c>
      <c r="G67">
        <v>540000</v>
      </c>
      <c r="H67" t="s">
        <v>10</v>
      </c>
      <c r="I67" t="s">
        <v>63</v>
      </c>
    </row>
    <row r="68" spans="1:9" x14ac:dyDescent="0.35">
      <c r="A68">
        <v>67</v>
      </c>
      <c r="B68" t="s">
        <v>62</v>
      </c>
      <c r="C68">
        <v>79</v>
      </c>
      <c r="D68" t="s">
        <v>16</v>
      </c>
      <c r="E68" t="s">
        <v>15</v>
      </c>
      <c r="F68">
        <v>751004</v>
      </c>
      <c r="G68">
        <v>400000</v>
      </c>
      <c r="H68" t="s">
        <v>6</v>
      </c>
      <c r="I68" s="1">
        <v>37897</v>
      </c>
    </row>
    <row r="69" spans="1:9" x14ac:dyDescent="0.35">
      <c r="A69">
        <v>68</v>
      </c>
      <c r="B69" t="s">
        <v>61</v>
      </c>
      <c r="C69">
        <v>91</v>
      </c>
      <c r="D69" t="s">
        <v>12</v>
      </c>
      <c r="E69" t="s">
        <v>11</v>
      </c>
      <c r="F69">
        <v>800004</v>
      </c>
      <c r="G69">
        <v>500000</v>
      </c>
      <c r="H69" t="s">
        <v>10</v>
      </c>
      <c r="I69" t="s">
        <v>60</v>
      </c>
    </row>
    <row r="70" spans="1:9" x14ac:dyDescent="0.35">
      <c r="A70">
        <v>69</v>
      </c>
      <c r="B70" t="s">
        <v>59</v>
      </c>
      <c r="C70">
        <v>82</v>
      </c>
      <c r="D70" t="s">
        <v>3</v>
      </c>
      <c r="E70" t="s">
        <v>2</v>
      </c>
      <c r="F70">
        <v>302004</v>
      </c>
      <c r="G70">
        <v>420000</v>
      </c>
      <c r="H70" t="s">
        <v>6</v>
      </c>
      <c r="I70" s="1">
        <v>37657</v>
      </c>
    </row>
    <row r="71" spans="1:9" x14ac:dyDescent="0.35">
      <c r="A71">
        <v>70</v>
      </c>
      <c r="B71" t="s">
        <v>58</v>
      </c>
      <c r="C71">
        <v>93</v>
      </c>
      <c r="D71" t="s">
        <v>16</v>
      </c>
      <c r="E71" t="s">
        <v>15</v>
      </c>
      <c r="F71">
        <v>560004</v>
      </c>
      <c r="G71">
        <v>540000</v>
      </c>
      <c r="H71" t="s">
        <v>10</v>
      </c>
      <c r="I71" t="s">
        <v>57</v>
      </c>
    </row>
    <row r="72" spans="1:9" x14ac:dyDescent="0.35">
      <c r="A72">
        <v>71</v>
      </c>
      <c r="B72" t="s">
        <v>56</v>
      </c>
      <c r="C72">
        <v>86</v>
      </c>
      <c r="D72" t="s">
        <v>12</v>
      </c>
      <c r="E72" t="s">
        <v>11</v>
      </c>
      <c r="F72">
        <v>411004</v>
      </c>
      <c r="G72">
        <v>460000</v>
      </c>
      <c r="H72" t="s">
        <v>6</v>
      </c>
      <c r="I72" s="1">
        <v>37723</v>
      </c>
    </row>
    <row r="73" spans="1:9" x14ac:dyDescent="0.35">
      <c r="A73">
        <v>72</v>
      </c>
      <c r="B73" t="s">
        <v>55</v>
      </c>
      <c r="C73">
        <v>88</v>
      </c>
      <c r="D73" t="s">
        <v>8</v>
      </c>
      <c r="E73" t="s">
        <v>7</v>
      </c>
      <c r="F73">
        <v>530004</v>
      </c>
      <c r="G73">
        <v>470000</v>
      </c>
      <c r="H73" t="s">
        <v>1</v>
      </c>
      <c r="I73" t="s">
        <v>54</v>
      </c>
    </row>
    <row r="74" spans="1:9" x14ac:dyDescent="0.35">
      <c r="A74">
        <v>73</v>
      </c>
      <c r="B74" t="s">
        <v>53</v>
      </c>
      <c r="C74">
        <v>78</v>
      </c>
      <c r="D74" t="s">
        <v>3</v>
      </c>
      <c r="E74" t="s">
        <v>2</v>
      </c>
      <c r="F74">
        <v>700004</v>
      </c>
      <c r="G74">
        <v>400000</v>
      </c>
      <c r="H74" t="s">
        <v>6</v>
      </c>
      <c r="I74" s="1">
        <v>37687</v>
      </c>
    </row>
    <row r="75" spans="1:9" x14ac:dyDescent="0.35">
      <c r="A75">
        <v>74</v>
      </c>
      <c r="B75" t="s">
        <v>52</v>
      </c>
      <c r="C75">
        <v>92</v>
      </c>
      <c r="D75" t="s">
        <v>16</v>
      </c>
      <c r="E75" t="s">
        <v>15</v>
      </c>
      <c r="F75">
        <v>160004</v>
      </c>
      <c r="G75">
        <v>520000</v>
      </c>
      <c r="H75" t="s">
        <v>10</v>
      </c>
      <c r="I75" s="1">
        <v>37812</v>
      </c>
    </row>
    <row r="76" spans="1:9" x14ac:dyDescent="0.35">
      <c r="A76">
        <v>75</v>
      </c>
      <c r="B76" t="s">
        <v>51</v>
      </c>
      <c r="C76">
        <v>83</v>
      </c>
      <c r="D76" t="s">
        <v>3</v>
      </c>
      <c r="E76" t="s">
        <v>2</v>
      </c>
      <c r="F76">
        <v>248004</v>
      </c>
      <c r="G76">
        <v>450000</v>
      </c>
      <c r="H76" t="s">
        <v>6</v>
      </c>
      <c r="I76" t="s">
        <v>50</v>
      </c>
    </row>
    <row r="77" spans="1:9" x14ac:dyDescent="0.35">
      <c r="A77">
        <v>76</v>
      </c>
      <c r="B77" t="s">
        <v>49</v>
      </c>
      <c r="C77">
        <v>90</v>
      </c>
      <c r="D77" t="s">
        <v>16</v>
      </c>
      <c r="E77" t="s">
        <v>15</v>
      </c>
      <c r="F77">
        <v>452004</v>
      </c>
      <c r="G77">
        <v>510000</v>
      </c>
      <c r="H77" t="s">
        <v>10</v>
      </c>
      <c r="I77" s="1">
        <v>37654</v>
      </c>
    </row>
    <row r="78" spans="1:9" x14ac:dyDescent="0.35">
      <c r="A78">
        <v>77</v>
      </c>
      <c r="B78" t="s">
        <v>48</v>
      </c>
      <c r="C78">
        <v>87</v>
      </c>
      <c r="D78" t="s">
        <v>12</v>
      </c>
      <c r="E78" t="s">
        <v>11</v>
      </c>
      <c r="F78">
        <v>492004</v>
      </c>
      <c r="G78">
        <v>470000</v>
      </c>
      <c r="H78" t="s">
        <v>6</v>
      </c>
      <c r="I78" t="s">
        <v>47</v>
      </c>
    </row>
    <row r="79" spans="1:9" x14ac:dyDescent="0.35">
      <c r="A79">
        <v>78</v>
      </c>
      <c r="B79" t="s">
        <v>46</v>
      </c>
      <c r="C79">
        <v>96</v>
      </c>
      <c r="D79" t="s">
        <v>8</v>
      </c>
      <c r="E79" t="s">
        <v>7</v>
      </c>
      <c r="F79">
        <v>682004</v>
      </c>
      <c r="G79">
        <v>570000</v>
      </c>
      <c r="H79" t="s">
        <v>10</v>
      </c>
      <c r="I79" s="1">
        <v>37719</v>
      </c>
    </row>
    <row r="80" spans="1:9" x14ac:dyDescent="0.35">
      <c r="A80">
        <v>79</v>
      </c>
      <c r="B80" t="s">
        <v>45</v>
      </c>
      <c r="C80">
        <v>77</v>
      </c>
      <c r="D80" t="s">
        <v>3</v>
      </c>
      <c r="E80" t="s">
        <v>2</v>
      </c>
      <c r="F80">
        <v>440004</v>
      </c>
      <c r="G80">
        <v>390000</v>
      </c>
      <c r="H80" t="s">
        <v>6</v>
      </c>
      <c r="I80" s="1">
        <v>37868</v>
      </c>
    </row>
    <row r="81" spans="1:9" x14ac:dyDescent="0.35">
      <c r="A81">
        <v>80</v>
      </c>
      <c r="B81" t="s">
        <v>44</v>
      </c>
      <c r="C81">
        <v>85</v>
      </c>
      <c r="D81" t="s">
        <v>16</v>
      </c>
      <c r="E81" t="s">
        <v>15</v>
      </c>
      <c r="F81">
        <v>834004</v>
      </c>
      <c r="G81">
        <v>450000</v>
      </c>
      <c r="H81" t="s">
        <v>10</v>
      </c>
      <c r="I81" t="s">
        <v>43</v>
      </c>
    </row>
    <row r="82" spans="1:9" x14ac:dyDescent="0.35">
      <c r="A82">
        <v>81</v>
      </c>
      <c r="B82" t="s">
        <v>42</v>
      </c>
      <c r="C82">
        <v>84</v>
      </c>
      <c r="D82" t="s">
        <v>12</v>
      </c>
      <c r="E82" t="s">
        <v>11</v>
      </c>
      <c r="F82">
        <v>110005</v>
      </c>
      <c r="G82">
        <v>440000</v>
      </c>
      <c r="H82" t="s">
        <v>1</v>
      </c>
      <c r="I82" t="s">
        <v>41</v>
      </c>
    </row>
    <row r="83" spans="1:9" x14ac:dyDescent="0.35">
      <c r="A83">
        <v>82</v>
      </c>
      <c r="B83" t="s">
        <v>40</v>
      </c>
      <c r="C83">
        <v>93</v>
      </c>
      <c r="D83" t="s">
        <v>8</v>
      </c>
      <c r="E83" t="s">
        <v>7</v>
      </c>
      <c r="F83">
        <v>400005</v>
      </c>
      <c r="G83">
        <v>530000</v>
      </c>
      <c r="H83" t="s">
        <v>10</v>
      </c>
      <c r="I83" s="1">
        <v>37958</v>
      </c>
    </row>
    <row r="84" spans="1:9" x14ac:dyDescent="0.35">
      <c r="A84">
        <v>83</v>
      </c>
      <c r="B84" t="s">
        <v>39</v>
      </c>
      <c r="C84">
        <v>79</v>
      </c>
      <c r="D84" t="s">
        <v>3</v>
      </c>
      <c r="E84" t="s">
        <v>2</v>
      </c>
      <c r="F84">
        <v>380005</v>
      </c>
      <c r="G84">
        <v>400000</v>
      </c>
      <c r="H84" t="s">
        <v>6</v>
      </c>
      <c r="I84" t="s">
        <v>38</v>
      </c>
    </row>
    <row r="85" spans="1:9" x14ac:dyDescent="0.35">
      <c r="A85">
        <v>84</v>
      </c>
      <c r="B85" t="s">
        <v>37</v>
      </c>
      <c r="C85">
        <v>89</v>
      </c>
      <c r="D85" t="s">
        <v>16</v>
      </c>
      <c r="E85" t="s">
        <v>15</v>
      </c>
      <c r="F85">
        <v>226005</v>
      </c>
      <c r="G85">
        <v>490000</v>
      </c>
      <c r="H85" t="s">
        <v>10</v>
      </c>
      <c r="I85" s="1">
        <v>37775</v>
      </c>
    </row>
    <row r="86" spans="1:9" x14ac:dyDescent="0.35">
      <c r="A86">
        <v>85</v>
      </c>
      <c r="B86" t="s">
        <v>36</v>
      </c>
      <c r="C86">
        <v>78</v>
      </c>
      <c r="D86" t="s">
        <v>12</v>
      </c>
      <c r="E86" t="s">
        <v>11</v>
      </c>
      <c r="F86">
        <v>500005</v>
      </c>
      <c r="G86">
        <v>410000</v>
      </c>
      <c r="H86" t="s">
        <v>6</v>
      </c>
      <c r="I86" t="s">
        <v>35</v>
      </c>
    </row>
    <row r="87" spans="1:9" x14ac:dyDescent="0.35">
      <c r="A87">
        <v>86</v>
      </c>
      <c r="B87" t="s">
        <v>34</v>
      </c>
      <c r="C87">
        <v>96</v>
      </c>
      <c r="D87" t="s">
        <v>8</v>
      </c>
      <c r="E87" t="s">
        <v>7</v>
      </c>
      <c r="F87">
        <v>695005</v>
      </c>
      <c r="G87">
        <v>570000</v>
      </c>
      <c r="H87" t="s">
        <v>10</v>
      </c>
      <c r="I87" s="1">
        <v>37803</v>
      </c>
    </row>
    <row r="88" spans="1:9" x14ac:dyDescent="0.35">
      <c r="A88">
        <v>87</v>
      </c>
      <c r="B88" t="s">
        <v>33</v>
      </c>
      <c r="C88">
        <v>80</v>
      </c>
      <c r="D88" t="s">
        <v>3</v>
      </c>
      <c r="E88" t="s">
        <v>2</v>
      </c>
      <c r="F88">
        <v>751005</v>
      </c>
      <c r="G88">
        <v>430000</v>
      </c>
      <c r="H88" t="s">
        <v>6</v>
      </c>
      <c r="I88" t="s">
        <v>32</v>
      </c>
    </row>
    <row r="89" spans="1:9" x14ac:dyDescent="0.35">
      <c r="A89">
        <v>88</v>
      </c>
      <c r="B89" t="s">
        <v>31</v>
      </c>
      <c r="C89">
        <v>88</v>
      </c>
      <c r="D89" t="s">
        <v>16</v>
      </c>
      <c r="E89" t="s">
        <v>15</v>
      </c>
      <c r="F89">
        <v>800005</v>
      </c>
      <c r="G89">
        <v>470000</v>
      </c>
      <c r="H89" t="s">
        <v>10</v>
      </c>
      <c r="I89" s="1">
        <v>37661</v>
      </c>
    </row>
    <row r="90" spans="1:9" x14ac:dyDescent="0.35">
      <c r="A90">
        <v>89</v>
      </c>
      <c r="B90" t="s">
        <v>30</v>
      </c>
      <c r="C90">
        <v>83</v>
      </c>
      <c r="D90" t="s">
        <v>3</v>
      </c>
      <c r="E90" t="s">
        <v>2</v>
      </c>
      <c r="F90">
        <v>302005</v>
      </c>
      <c r="G90">
        <v>450000</v>
      </c>
      <c r="H90" t="s">
        <v>1</v>
      </c>
      <c r="I90" t="s">
        <v>29</v>
      </c>
    </row>
    <row r="91" spans="1:9" x14ac:dyDescent="0.35">
      <c r="A91">
        <v>90</v>
      </c>
      <c r="B91" t="s">
        <v>28</v>
      </c>
      <c r="C91">
        <v>94</v>
      </c>
      <c r="D91" t="s">
        <v>16</v>
      </c>
      <c r="E91" t="s">
        <v>15</v>
      </c>
      <c r="F91">
        <v>560005</v>
      </c>
      <c r="G91">
        <v>560000</v>
      </c>
      <c r="H91" t="s">
        <v>10</v>
      </c>
      <c r="I91" s="1">
        <v>37966</v>
      </c>
    </row>
    <row r="92" spans="1:9" x14ac:dyDescent="0.35">
      <c r="A92">
        <v>91</v>
      </c>
      <c r="B92" t="s">
        <v>27</v>
      </c>
      <c r="C92">
        <v>81</v>
      </c>
      <c r="D92" t="s">
        <v>12</v>
      </c>
      <c r="E92" t="s">
        <v>11</v>
      </c>
      <c r="F92">
        <v>411005</v>
      </c>
      <c r="G92">
        <v>420000</v>
      </c>
      <c r="H92" t="s">
        <v>6</v>
      </c>
      <c r="I92" s="1">
        <v>37715</v>
      </c>
    </row>
    <row r="93" spans="1:9" x14ac:dyDescent="0.35">
      <c r="A93">
        <v>92</v>
      </c>
      <c r="B93" t="s">
        <v>26</v>
      </c>
      <c r="C93">
        <v>89</v>
      </c>
      <c r="D93" t="s">
        <v>8</v>
      </c>
      <c r="E93" t="s">
        <v>7</v>
      </c>
      <c r="F93">
        <v>530005</v>
      </c>
      <c r="G93">
        <v>490000</v>
      </c>
      <c r="H93" t="s">
        <v>10</v>
      </c>
      <c r="I93" t="s">
        <v>25</v>
      </c>
    </row>
    <row r="94" spans="1:9" x14ac:dyDescent="0.35">
      <c r="A94">
        <v>93</v>
      </c>
      <c r="B94" t="s">
        <v>24</v>
      </c>
      <c r="C94">
        <v>77</v>
      </c>
      <c r="D94" t="s">
        <v>3</v>
      </c>
      <c r="E94" t="s">
        <v>2</v>
      </c>
      <c r="F94">
        <v>700005</v>
      </c>
      <c r="G94">
        <v>390000</v>
      </c>
      <c r="H94" t="s">
        <v>6</v>
      </c>
      <c r="I94" t="s">
        <v>23</v>
      </c>
    </row>
    <row r="95" spans="1:9" x14ac:dyDescent="0.35">
      <c r="A95">
        <v>94</v>
      </c>
      <c r="B95" t="s">
        <v>22</v>
      </c>
      <c r="C95">
        <v>92</v>
      </c>
      <c r="D95" t="s">
        <v>16</v>
      </c>
      <c r="E95" t="s">
        <v>15</v>
      </c>
      <c r="F95">
        <v>160005</v>
      </c>
      <c r="G95">
        <v>520000</v>
      </c>
      <c r="H95" t="s">
        <v>10</v>
      </c>
      <c r="I95" s="1">
        <v>37811</v>
      </c>
    </row>
    <row r="96" spans="1:9" x14ac:dyDescent="0.35">
      <c r="A96">
        <v>95</v>
      </c>
      <c r="B96" t="s">
        <v>21</v>
      </c>
      <c r="C96">
        <v>84</v>
      </c>
      <c r="D96" t="s">
        <v>12</v>
      </c>
      <c r="E96" t="s">
        <v>11</v>
      </c>
      <c r="F96">
        <v>248005</v>
      </c>
      <c r="G96">
        <v>440000</v>
      </c>
      <c r="H96" t="s">
        <v>6</v>
      </c>
      <c r="I96" t="s">
        <v>20</v>
      </c>
    </row>
    <row r="97" spans="1:9" x14ac:dyDescent="0.35">
      <c r="A97">
        <v>96</v>
      </c>
      <c r="B97" t="s">
        <v>19</v>
      </c>
      <c r="C97">
        <v>91</v>
      </c>
      <c r="D97" t="s">
        <v>3</v>
      </c>
      <c r="E97" t="s">
        <v>2</v>
      </c>
      <c r="F97">
        <v>452005</v>
      </c>
      <c r="G97">
        <v>500000</v>
      </c>
      <c r="H97" t="s">
        <v>10</v>
      </c>
      <c r="I97" t="s">
        <v>18</v>
      </c>
    </row>
    <row r="98" spans="1:9" x14ac:dyDescent="0.35">
      <c r="A98">
        <v>97</v>
      </c>
      <c r="B98" t="s">
        <v>17</v>
      </c>
      <c r="C98">
        <v>85</v>
      </c>
      <c r="D98" t="s">
        <v>16</v>
      </c>
      <c r="E98" t="s">
        <v>15</v>
      </c>
      <c r="F98">
        <v>492005</v>
      </c>
      <c r="G98">
        <v>450000</v>
      </c>
      <c r="H98" t="s">
        <v>1</v>
      </c>
      <c r="I98" t="s">
        <v>14</v>
      </c>
    </row>
    <row r="99" spans="1:9" x14ac:dyDescent="0.35">
      <c r="A99">
        <v>98</v>
      </c>
      <c r="B99" t="s">
        <v>13</v>
      </c>
      <c r="C99">
        <v>95</v>
      </c>
      <c r="D99" t="s">
        <v>12</v>
      </c>
      <c r="E99" t="s">
        <v>11</v>
      </c>
      <c r="F99">
        <v>682005</v>
      </c>
      <c r="G99">
        <v>550000</v>
      </c>
      <c r="H99" t="s">
        <v>10</v>
      </c>
      <c r="I99" s="1">
        <v>37896</v>
      </c>
    </row>
    <row r="100" spans="1:9" x14ac:dyDescent="0.35">
      <c r="A100">
        <v>99</v>
      </c>
      <c r="B100" t="s">
        <v>9</v>
      </c>
      <c r="C100">
        <v>76</v>
      </c>
      <c r="D100" t="s">
        <v>8</v>
      </c>
      <c r="E100" t="s">
        <v>7</v>
      </c>
      <c r="F100">
        <v>440005</v>
      </c>
      <c r="G100">
        <v>380000</v>
      </c>
      <c r="H100" t="s">
        <v>6</v>
      </c>
      <c r="I100" t="s">
        <v>5</v>
      </c>
    </row>
    <row r="101" spans="1:9" x14ac:dyDescent="0.35">
      <c r="A101">
        <v>100</v>
      </c>
      <c r="B101" t="s">
        <v>4</v>
      </c>
      <c r="C101">
        <v>87</v>
      </c>
      <c r="D101" t="s">
        <v>3</v>
      </c>
      <c r="E101" t="s">
        <v>2</v>
      </c>
      <c r="F101">
        <v>834005</v>
      </c>
      <c r="G101">
        <v>460000</v>
      </c>
      <c r="H101" t="s">
        <v>1</v>
      </c>
      <c r="I101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3E67-2E93-45EA-9218-21AAE486DA58}">
  <dimension ref="A2:I99"/>
  <sheetViews>
    <sheetView workbookViewId="0">
      <selection activeCell="H5" sqref="H5"/>
    </sheetView>
  </sheetViews>
  <sheetFormatPr defaultRowHeight="14.5" x14ac:dyDescent="0.35"/>
  <cols>
    <col min="2" max="2" width="16" bestFit="1" customWidth="1"/>
    <col min="4" max="4" width="41.90625" bestFit="1" customWidth="1"/>
    <col min="5" max="5" width="12.453125" bestFit="1" customWidth="1"/>
    <col min="6" max="6" width="11.81640625" bestFit="1" customWidth="1"/>
  </cols>
  <sheetData>
    <row r="2" spans="1:9" x14ac:dyDescent="0.35">
      <c r="A2">
        <v>1</v>
      </c>
      <c r="B2">
        <v>5</v>
      </c>
      <c r="D2" t="s">
        <v>256</v>
      </c>
    </row>
    <row r="3" spans="1:9" ht="15" thickBot="1" x14ac:dyDescent="0.4">
      <c r="A3">
        <v>2</v>
      </c>
      <c r="B3">
        <v>3</v>
      </c>
      <c r="I3" s="1"/>
    </row>
    <row r="4" spans="1:9" x14ac:dyDescent="0.35">
      <c r="A4">
        <v>3</v>
      </c>
      <c r="B4">
        <v>5</v>
      </c>
      <c r="D4" s="40"/>
      <c r="E4" s="40" t="s">
        <v>249</v>
      </c>
      <c r="F4" s="40" t="s">
        <v>250</v>
      </c>
    </row>
    <row r="5" spans="1:9" x14ac:dyDescent="0.35">
      <c r="A5">
        <v>5</v>
      </c>
      <c r="B5">
        <v>6</v>
      </c>
      <c r="D5" s="38" t="s">
        <v>190</v>
      </c>
      <c r="E5" s="38">
        <v>3.6666666666666665</v>
      </c>
      <c r="F5" s="38">
        <v>5.333333333333333</v>
      </c>
    </row>
    <row r="6" spans="1:9" x14ac:dyDescent="0.35">
      <c r="A6">
        <v>3</v>
      </c>
      <c r="B6">
        <v>8</v>
      </c>
      <c r="D6" s="38" t="s">
        <v>196</v>
      </c>
      <c r="E6" s="38">
        <v>2.5</v>
      </c>
      <c r="F6" s="38">
        <v>2.5</v>
      </c>
      <c r="I6" s="1"/>
    </row>
    <row r="7" spans="1:9" x14ac:dyDescent="0.35">
      <c r="A7">
        <v>5</v>
      </c>
      <c r="B7">
        <v>4</v>
      </c>
      <c r="D7" s="38" t="s">
        <v>238</v>
      </c>
      <c r="E7" s="38">
        <v>9</v>
      </c>
      <c r="F7" s="38">
        <v>9</v>
      </c>
    </row>
    <row r="8" spans="1:9" x14ac:dyDescent="0.35">
      <c r="A8">
        <v>4</v>
      </c>
      <c r="B8">
        <v>7</v>
      </c>
      <c r="D8" s="38" t="s">
        <v>251</v>
      </c>
      <c r="E8" s="38">
        <v>0</v>
      </c>
      <c r="F8" s="38"/>
    </row>
    <row r="9" spans="1:9" x14ac:dyDescent="0.35">
      <c r="A9">
        <v>6</v>
      </c>
      <c r="B9">
        <v>4</v>
      </c>
      <c r="D9" s="38" t="s">
        <v>223</v>
      </c>
      <c r="E9" s="38">
        <v>16</v>
      </c>
      <c r="F9" s="38"/>
    </row>
    <row r="10" spans="1:9" x14ac:dyDescent="0.35">
      <c r="A10">
        <v>4</v>
      </c>
      <c r="B10">
        <v>6</v>
      </c>
      <c r="D10" s="38" t="s">
        <v>244</v>
      </c>
      <c r="E10" s="38">
        <v>-2.2360679774997894</v>
      </c>
      <c r="F10" s="38"/>
      <c r="I10" s="1"/>
    </row>
    <row r="11" spans="1:9" x14ac:dyDescent="0.35">
      <c r="D11" s="38" t="s">
        <v>252</v>
      </c>
      <c r="E11" s="38">
        <v>1.9972359587259431E-2</v>
      </c>
      <c r="F11" s="38"/>
    </row>
    <row r="12" spans="1:9" x14ac:dyDescent="0.35">
      <c r="D12" s="38" t="s">
        <v>253</v>
      </c>
      <c r="E12" s="38">
        <v>1.7458836762762506</v>
      </c>
      <c r="F12" s="38"/>
    </row>
    <row r="13" spans="1:9" x14ac:dyDescent="0.35">
      <c r="D13" s="38" t="s">
        <v>254</v>
      </c>
      <c r="E13" s="38">
        <v>3.9944719174518861E-2</v>
      </c>
      <c r="F13" s="38"/>
    </row>
    <row r="14" spans="1:9" ht="15" thickBot="1" x14ac:dyDescent="0.4">
      <c r="D14" s="39" t="s">
        <v>255</v>
      </c>
      <c r="E14" s="39">
        <v>2.119905299221255</v>
      </c>
      <c r="F14" s="39"/>
      <c r="I14" s="1"/>
    </row>
    <row r="16" spans="1:9" x14ac:dyDescent="0.35">
      <c r="I16" s="1"/>
    </row>
    <row r="17" spans="9:9" x14ac:dyDescent="0.35">
      <c r="I17" s="1"/>
    </row>
    <row r="21" spans="9:9" x14ac:dyDescent="0.35">
      <c r="I21" s="1"/>
    </row>
    <row r="27" spans="9:9" x14ac:dyDescent="0.35">
      <c r="I27" s="1"/>
    </row>
    <row r="28" spans="9:9" x14ac:dyDescent="0.35">
      <c r="I28" s="1"/>
    </row>
    <row r="29" spans="9:9" x14ac:dyDescent="0.35">
      <c r="I29" s="1"/>
    </row>
    <row r="30" spans="9:9" x14ac:dyDescent="0.35">
      <c r="I30" s="1"/>
    </row>
    <row r="32" spans="9:9" x14ac:dyDescent="0.35">
      <c r="I32" s="1"/>
    </row>
    <row r="34" spans="9:9" x14ac:dyDescent="0.35">
      <c r="I34" s="1"/>
    </row>
    <row r="37" spans="9:9" x14ac:dyDescent="0.35">
      <c r="I37" s="1"/>
    </row>
    <row r="39" spans="9:9" x14ac:dyDescent="0.35">
      <c r="I39" s="1"/>
    </row>
    <row r="42" spans="9:9" x14ac:dyDescent="0.35">
      <c r="I42" s="1"/>
    </row>
    <row r="45" spans="9:9" x14ac:dyDescent="0.35">
      <c r="I45" s="1"/>
    </row>
    <row r="49" spans="9:9" x14ac:dyDescent="0.35">
      <c r="I49" s="1"/>
    </row>
    <row r="50" spans="9:9" x14ac:dyDescent="0.35">
      <c r="I50" s="1"/>
    </row>
    <row r="52" spans="9:9" x14ac:dyDescent="0.35">
      <c r="I52" s="1"/>
    </row>
    <row r="53" spans="9:9" x14ac:dyDescent="0.35">
      <c r="I53" s="1"/>
    </row>
    <row r="55" spans="9:9" x14ac:dyDescent="0.35">
      <c r="I55" s="1"/>
    </row>
    <row r="60" spans="9:9" x14ac:dyDescent="0.35">
      <c r="I60" s="1"/>
    </row>
    <row r="61" spans="9:9" x14ac:dyDescent="0.35">
      <c r="I61" s="1"/>
    </row>
    <row r="65" spans="9:9" x14ac:dyDescent="0.35">
      <c r="I65" s="1"/>
    </row>
    <row r="68" spans="9:9" x14ac:dyDescent="0.35">
      <c r="I68" s="1"/>
    </row>
    <row r="70" spans="9:9" x14ac:dyDescent="0.35">
      <c r="I70" s="1"/>
    </row>
    <row r="72" spans="9:9" x14ac:dyDescent="0.35">
      <c r="I72" s="1"/>
    </row>
    <row r="74" spans="9:9" x14ac:dyDescent="0.35">
      <c r="I74" s="1"/>
    </row>
    <row r="75" spans="9:9" x14ac:dyDescent="0.35">
      <c r="I75" s="1"/>
    </row>
    <row r="77" spans="9:9" x14ac:dyDescent="0.35">
      <c r="I77" s="1"/>
    </row>
    <row r="79" spans="9:9" x14ac:dyDescent="0.35">
      <c r="I79" s="1"/>
    </row>
    <row r="80" spans="9:9" x14ac:dyDescent="0.35">
      <c r="I80" s="1"/>
    </row>
    <row r="83" spans="9:9" x14ac:dyDescent="0.35">
      <c r="I83" s="1"/>
    </row>
    <row r="85" spans="9:9" x14ac:dyDescent="0.35">
      <c r="I85" s="1"/>
    </row>
    <row r="87" spans="9:9" x14ac:dyDescent="0.35">
      <c r="I87" s="1"/>
    </row>
    <row r="89" spans="9:9" x14ac:dyDescent="0.35">
      <c r="I89" s="1"/>
    </row>
    <row r="91" spans="9:9" x14ac:dyDescent="0.35">
      <c r="I91" s="1"/>
    </row>
    <row r="92" spans="9:9" x14ac:dyDescent="0.35">
      <c r="I92" s="1"/>
    </row>
    <row r="95" spans="9:9" x14ac:dyDescent="0.35">
      <c r="I95" s="1"/>
    </row>
    <row r="99" spans="9:9" x14ac:dyDescent="0.35">
      <c r="I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Practical 1</vt:lpstr>
      <vt:lpstr>P1 (PIVOT)</vt:lpstr>
      <vt:lpstr>Practical 2A</vt:lpstr>
      <vt:lpstr>Practical 2B</vt:lpstr>
      <vt:lpstr>Practical 5</vt:lpstr>
      <vt:lpstr>Practical 6</vt:lpstr>
      <vt:lpstr>Practical 7</vt:lpstr>
      <vt:lpstr>Practical 10</vt:lpstr>
      <vt:lpstr>T-test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Nehal Hitesh Joshi</dc:creator>
  <cp:lastModifiedBy>Admin</cp:lastModifiedBy>
  <cp:lastPrinted>2025-02-20T11:53:04Z</cp:lastPrinted>
  <dcterms:created xsi:type="dcterms:W3CDTF">2015-06-05T18:17:20Z</dcterms:created>
  <dcterms:modified xsi:type="dcterms:W3CDTF">2025-03-08T10:54:53Z</dcterms:modified>
</cp:coreProperties>
</file>