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utdt-my.sharepoint.com/personal/bsotomayormendoza_mail_utdt_edu/Documents/"/>
    </mc:Choice>
  </mc:AlternateContent>
  <xr:revisionPtr revIDLastSave="424" documentId="8_{B8C910C2-E9EE-47F6-B144-C9B41E76102A}" xr6:coauthVersionLast="47" xr6:coauthVersionMax="47" xr10:uidLastSave="{D2EB983E-4F52-46CF-9060-F9CBDC6AAC27}"/>
  <bookViews>
    <workbookView xWindow="-120" yWindow="-120" windowWidth="20730" windowHeight="11160" xr2:uid="{7E7E10DC-234C-4DCE-9DDB-88D9412CA901}"/>
  </bookViews>
  <sheets>
    <sheet name="trimestral" sheetId="2" r:id="rId1"/>
    <sheet name="mensual" sheetId="1" r:id="rId2"/>
    <sheet name="empleo" sheetId="4" r:id="rId3"/>
    <sheet name="Hoja3" sheetId="3" r:id="rId4"/>
  </sheets>
  <definedNames>
    <definedName name="_xlnm._FilterDatabase" localSheetId="1" hidden="1">mensual!$A$1:$F$214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2" l="1"/>
  <c r="M4" i="2"/>
  <c r="M5" i="2"/>
  <c r="M6" i="2"/>
  <c r="M7" i="2"/>
  <c r="M8" i="2"/>
  <c r="M9" i="2"/>
  <c r="M10" i="2"/>
  <c r="M11" i="2"/>
  <c r="M12" i="2"/>
  <c r="M13" i="2"/>
  <c r="M14" i="2"/>
  <c r="M15" i="2"/>
  <c r="M16" i="2"/>
  <c r="M17" i="2"/>
  <c r="M18" i="2"/>
  <c r="M19" i="2"/>
  <c r="M20" i="2"/>
  <c r="M21" i="2"/>
  <c r="M22" i="2"/>
  <c r="M23" i="2"/>
  <c r="M24" i="2"/>
  <c r="M25" i="2"/>
  <c r="M26" i="2"/>
  <c r="M27" i="2"/>
  <c r="M28" i="2"/>
  <c r="M29" i="2"/>
  <c r="M30" i="2"/>
  <c r="M31" i="2"/>
  <c r="M32" i="2"/>
  <c r="M33" i="2"/>
  <c r="M34" i="2"/>
  <c r="M35" i="2"/>
  <c r="M36" i="2"/>
  <c r="M37" i="2"/>
  <c r="M38" i="2"/>
  <c r="M39" i="2"/>
  <c r="M40" i="2"/>
  <c r="M41" i="2"/>
  <c r="M42" i="2"/>
  <c r="M43" i="2"/>
  <c r="M44" i="2"/>
  <c r="M45" i="2"/>
  <c r="M46" i="2"/>
  <c r="M47" i="2"/>
  <c r="M48" i="2"/>
  <c r="M49" i="2"/>
  <c r="M50" i="2"/>
  <c r="M51" i="2"/>
  <c r="M52" i="2"/>
  <c r="M53" i="2"/>
  <c r="M54" i="2"/>
  <c r="M55" i="2"/>
  <c r="M56" i="2"/>
  <c r="M57" i="2"/>
  <c r="M58" i="2"/>
  <c r="M59" i="2"/>
  <c r="M60" i="2"/>
  <c r="M61" i="2"/>
  <c r="M62" i="2"/>
  <c r="M63" i="2"/>
  <c r="M64" i="2"/>
  <c r="M65" i="2"/>
  <c r="M66" i="2"/>
  <c r="M67" i="2"/>
  <c r="M68" i="2"/>
  <c r="M69" i="2"/>
  <c r="M70" i="2"/>
  <c r="M71" i="2"/>
  <c r="M72" i="2"/>
  <c r="M2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2" i="2"/>
  <c r="E3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2" i="2"/>
  <c r="D2" i="2" a="1"/>
  <c r="D2" i="2" s="1"/>
  <c r="C48" i="4"/>
  <c r="C47" i="4" s="1"/>
  <c r="C46" i="4" s="1"/>
  <c r="C45" i="4" s="1"/>
  <c r="C44" i="4" s="1"/>
  <c r="C43" i="4" s="1"/>
  <c r="C42" i="4" s="1"/>
  <c r="C41" i="4" s="1"/>
  <c r="C40" i="4" s="1"/>
  <c r="C39" i="4" s="1"/>
  <c r="C38" i="4" s="1"/>
  <c r="C37" i="4" s="1"/>
  <c r="C36" i="4" s="1"/>
  <c r="C35" i="4" s="1"/>
  <c r="C34" i="4" s="1"/>
  <c r="C33" i="4" s="1"/>
  <c r="C32" i="4" s="1"/>
  <c r="C31" i="4" s="1"/>
  <c r="C30" i="4" s="1"/>
  <c r="C29" i="4" s="1"/>
  <c r="C28" i="4" s="1"/>
  <c r="C27" i="4" s="1"/>
  <c r="C26" i="4" s="1"/>
  <c r="C25" i="4" s="1"/>
  <c r="C24" i="4" s="1"/>
  <c r="C23" i="4" s="1"/>
  <c r="C22" i="4" s="1"/>
  <c r="C21" i="4" s="1"/>
  <c r="C20" i="4" s="1"/>
  <c r="C19" i="4" s="1"/>
  <c r="C18" i="4" s="1"/>
  <c r="C17" i="4" s="1"/>
  <c r="C16" i="4" s="1"/>
  <c r="C15" i="4" s="1"/>
  <c r="C14" i="4" s="1"/>
  <c r="C13" i="4" s="1"/>
  <c r="C12" i="4" s="1"/>
  <c r="C11" i="4" s="1"/>
  <c r="C10" i="4" s="1"/>
  <c r="C9" i="4" s="1"/>
  <c r="C8" i="4" s="1"/>
  <c r="C7" i="4" s="1"/>
  <c r="C6" i="4" s="1"/>
  <c r="C5" i="4" s="1"/>
  <c r="C4" i="4" s="1"/>
  <c r="C3" i="4" s="1"/>
  <c r="C2" i="4" s="1"/>
  <c r="C49" i="4"/>
  <c r="D4" i="2" l="1"/>
  <c r="D3" i="2"/>
  <c r="E45" i="4"/>
  <c r="E61" i="4"/>
  <c r="F62" i="4"/>
  <c r="F14" i="4"/>
  <c r="G132" i="4"/>
  <c r="F49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50" i="4"/>
  <c r="F51" i="4"/>
  <c r="F52" i="4"/>
  <c r="F53" i="4"/>
  <c r="F54" i="4"/>
  <c r="F55" i="4"/>
  <c r="F56" i="4"/>
  <c r="F57" i="4"/>
  <c r="F58" i="4"/>
  <c r="F59" i="4"/>
  <c r="F60" i="4"/>
  <c r="F61" i="4"/>
  <c r="G62" i="4"/>
  <c r="F63" i="4"/>
  <c r="G63" i="4"/>
  <c r="F64" i="4"/>
  <c r="G64" i="4"/>
  <c r="F65" i="4"/>
  <c r="G65" i="4"/>
  <c r="F66" i="4"/>
  <c r="G66" i="4"/>
  <c r="F67" i="4"/>
  <c r="G67" i="4"/>
  <c r="F68" i="4"/>
  <c r="G68" i="4"/>
  <c r="F69" i="4"/>
  <c r="G69" i="4"/>
  <c r="F70" i="4"/>
  <c r="G70" i="4"/>
  <c r="F71" i="4"/>
  <c r="G71" i="4"/>
  <c r="F72" i="4"/>
  <c r="G72" i="4"/>
  <c r="F73" i="4"/>
  <c r="G73" i="4"/>
  <c r="F74" i="4"/>
  <c r="G74" i="4"/>
  <c r="F75" i="4"/>
  <c r="G75" i="4"/>
  <c r="F76" i="4"/>
  <c r="G76" i="4"/>
  <c r="F77" i="4"/>
  <c r="G77" i="4"/>
  <c r="F78" i="4"/>
  <c r="G78" i="4"/>
  <c r="F79" i="4"/>
  <c r="G79" i="4"/>
  <c r="F80" i="4"/>
  <c r="G80" i="4"/>
  <c r="F81" i="4"/>
  <c r="G81" i="4"/>
  <c r="F82" i="4"/>
  <c r="G82" i="4"/>
  <c r="F83" i="4"/>
  <c r="G83" i="4"/>
  <c r="F84" i="4"/>
  <c r="G84" i="4"/>
  <c r="F85" i="4"/>
  <c r="G85" i="4"/>
  <c r="F86" i="4"/>
  <c r="G86" i="4"/>
  <c r="F87" i="4"/>
  <c r="G87" i="4"/>
  <c r="F88" i="4"/>
  <c r="G88" i="4"/>
  <c r="F89" i="4"/>
  <c r="G89" i="4"/>
  <c r="F90" i="4"/>
  <c r="G90" i="4"/>
  <c r="F91" i="4"/>
  <c r="G91" i="4"/>
  <c r="F92" i="4"/>
  <c r="G92" i="4"/>
  <c r="F93" i="4"/>
  <c r="G93" i="4"/>
  <c r="F94" i="4"/>
  <c r="G94" i="4"/>
  <c r="F95" i="4"/>
  <c r="G95" i="4"/>
  <c r="F96" i="4"/>
  <c r="G96" i="4"/>
  <c r="F97" i="4"/>
  <c r="G97" i="4"/>
  <c r="F98" i="4"/>
  <c r="G98" i="4"/>
  <c r="F99" i="4"/>
  <c r="G99" i="4"/>
  <c r="F100" i="4"/>
  <c r="G100" i="4"/>
  <c r="F101" i="4"/>
  <c r="G101" i="4"/>
  <c r="F102" i="4"/>
  <c r="G102" i="4"/>
  <c r="F103" i="4"/>
  <c r="G103" i="4"/>
  <c r="F104" i="4"/>
  <c r="G104" i="4"/>
  <c r="F105" i="4"/>
  <c r="G105" i="4"/>
  <c r="F106" i="4"/>
  <c r="G106" i="4"/>
  <c r="F107" i="4"/>
  <c r="G107" i="4"/>
  <c r="F108" i="4"/>
  <c r="G108" i="4"/>
  <c r="F109" i="4"/>
  <c r="G109" i="4"/>
  <c r="F110" i="4"/>
  <c r="G110" i="4"/>
  <c r="F111" i="4"/>
  <c r="G111" i="4"/>
  <c r="F112" i="4"/>
  <c r="G112" i="4"/>
  <c r="F113" i="4"/>
  <c r="G113" i="4"/>
  <c r="F114" i="4"/>
  <c r="G114" i="4"/>
  <c r="F115" i="4"/>
  <c r="G115" i="4"/>
  <c r="F116" i="4"/>
  <c r="G116" i="4"/>
  <c r="F117" i="4"/>
  <c r="G117" i="4"/>
  <c r="F118" i="4"/>
  <c r="G118" i="4"/>
  <c r="F119" i="4"/>
  <c r="G119" i="4"/>
  <c r="F120" i="4"/>
  <c r="G120" i="4"/>
  <c r="F121" i="4"/>
  <c r="G121" i="4"/>
  <c r="F122" i="4"/>
  <c r="G122" i="4"/>
  <c r="F123" i="4"/>
  <c r="G123" i="4"/>
  <c r="F124" i="4"/>
  <c r="G124" i="4"/>
  <c r="F125" i="4"/>
  <c r="G125" i="4"/>
  <c r="F126" i="4"/>
  <c r="G126" i="4"/>
  <c r="F127" i="4"/>
  <c r="G127" i="4"/>
  <c r="F128" i="4"/>
  <c r="G128" i="4"/>
  <c r="F129" i="4"/>
  <c r="G129" i="4"/>
  <c r="F130" i="4"/>
  <c r="G130" i="4"/>
  <c r="F131" i="4"/>
  <c r="G131" i="4"/>
  <c r="E132" i="4"/>
  <c r="E52" i="4"/>
  <c r="E53" i="4"/>
  <c r="E54" i="4"/>
  <c r="E55" i="4"/>
  <c r="E56" i="4"/>
  <c r="E57" i="4"/>
  <c r="E58" i="4"/>
  <c r="E59" i="4"/>
  <c r="E60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51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3" i="4"/>
  <c r="E44" i="4" l="1"/>
  <c r="E43" i="4"/>
  <c r="G54" i="4"/>
  <c r="G60" i="4"/>
  <c r="E50" i="4"/>
  <c r="G59" i="4"/>
  <c r="E48" i="4"/>
  <c r="G57" i="4"/>
  <c r="E49" i="4"/>
  <c r="E46" i="4"/>
  <c r="G61" i="4"/>
  <c r="G53" i="4" l="1"/>
  <c r="E42" i="4"/>
  <c r="G58" i="4"/>
  <c r="E47" i="4"/>
  <c r="E41" i="4" l="1"/>
  <c r="G52" i="4"/>
  <c r="G56" i="4"/>
  <c r="E40" i="4" l="1"/>
  <c r="G51" i="4"/>
  <c r="G55" i="4"/>
  <c r="E39" i="4" l="1"/>
  <c r="G50" i="4"/>
  <c r="E38" i="4" l="1"/>
  <c r="G49" i="4"/>
  <c r="E37" i="4" l="1"/>
  <c r="G48" i="4"/>
  <c r="E36" i="4" l="1"/>
  <c r="G47" i="4"/>
  <c r="E35" i="4" l="1"/>
  <c r="G46" i="4"/>
  <c r="E34" i="4" l="1"/>
  <c r="G45" i="4"/>
  <c r="E33" i="4" l="1"/>
  <c r="G44" i="4"/>
  <c r="E32" i="4" l="1"/>
  <c r="G43" i="4"/>
  <c r="E31" i="4" l="1"/>
  <c r="G42" i="4"/>
  <c r="E30" i="4" l="1"/>
  <c r="G41" i="4"/>
  <c r="E29" i="4" l="1"/>
  <c r="G40" i="4"/>
  <c r="E27" i="4" l="1"/>
  <c r="E28" i="4"/>
  <c r="G39" i="4"/>
  <c r="G38" i="4" l="1"/>
  <c r="E25" i="4" l="1"/>
  <c r="E26" i="4"/>
  <c r="G37" i="4"/>
  <c r="G36" i="4" l="1"/>
  <c r="E23" i="4" l="1"/>
  <c r="E24" i="4"/>
  <c r="G35" i="4"/>
  <c r="G34" i="4" l="1"/>
  <c r="E21" i="4" l="1"/>
  <c r="E22" i="4"/>
  <c r="G33" i="4"/>
  <c r="G32" i="4" l="1"/>
  <c r="E20" i="4" l="1"/>
  <c r="G31" i="4"/>
  <c r="E19" i="4" l="1"/>
  <c r="G30" i="4"/>
  <c r="E18" i="4" l="1"/>
  <c r="G29" i="4"/>
  <c r="E17" i="4" l="1"/>
  <c r="G28" i="4"/>
  <c r="E16" i="4" l="1"/>
  <c r="G27" i="4"/>
  <c r="E15" i="4" l="1"/>
  <c r="E14" i="4"/>
  <c r="G26" i="4"/>
  <c r="G25" i="4" l="1"/>
  <c r="E13" i="4" l="1"/>
  <c r="G24" i="4"/>
  <c r="E12" i="4" l="1"/>
  <c r="G23" i="4"/>
  <c r="E11" i="4" l="1"/>
  <c r="G22" i="4"/>
  <c r="B8" i="3"/>
  <c r="B7" i="3"/>
  <c r="B5" i="3"/>
  <c r="B4" i="3"/>
  <c r="B3" i="3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" i="1"/>
  <c r="E10" i="4" l="1"/>
  <c r="G21" i="4"/>
  <c r="E9" i="4" l="1"/>
  <c r="G20" i="4"/>
  <c r="E8" i="4" l="1"/>
  <c r="G19" i="4"/>
  <c r="E7" i="4" l="1"/>
  <c r="G18" i="4"/>
  <c r="E6" i="4" l="1"/>
  <c r="G17" i="4"/>
  <c r="E5" i="4" l="1"/>
  <c r="G16" i="4"/>
  <c r="G15" i="4" l="1"/>
  <c r="G14" i="4"/>
  <c r="E4" i="4"/>
  <c r="E3" i="4" l="1"/>
</calcChain>
</file>

<file path=xl/sharedStrings.xml><?xml version="1.0" encoding="utf-8"?>
<sst xmlns="http://schemas.openxmlformats.org/spreadsheetml/2006/main" count="35" uniqueCount="31">
  <si>
    <t>fecha</t>
  </si>
  <si>
    <t>mes</t>
  </si>
  <si>
    <t>credito bruto</t>
  </si>
  <si>
    <t>crédito neto</t>
  </si>
  <si>
    <t>credito.neto</t>
  </si>
  <si>
    <t>pib.nominal</t>
  </si>
  <si>
    <t>credito.neto.pib</t>
  </si>
  <si>
    <t>deposito.tesoro</t>
  </si>
  <si>
    <t>deposito.tesoro.pib</t>
  </si>
  <si>
    <t>pib.real</t>
  </si>
  <si>
    <t>cuota septiembre 2023</t>
  </si>
  <si>
    <t>tipo de cambio WU</t>
  </si>
  <si>
    <t>Cuota en dólares</t>
  </si>
  <si>
    <t>Pago a Jhon</t>
  </si>
  <si>
    <t>interés/mora</t>
  </si>
  <si>
    <t>tarifa envío</t>
  </si>
  <si>
    <t>iva</t>
  </si>
  <si>
    <t>total a depositar</t>
  </si>
  <si>
    <t>ipc</t>
  </si>
  <si>
    <t>recaudacion.neta</t>
  </si>
  <si>
    <t>consumo.gobierno</t>
  </si>
  <si>
    <t>afiliado mcpe</t>
  </si>
  <si>
    <t>afiliados inec</t>
  </si>
  <si>
    <t>afiliado mcpe (t-1)</t>
  </si>
  <si>
    <t>afiliados inec (t-1)</t>
  </si>
  <si>
    <t>afiliados mcpe (t-12)</t>
  </si>
  <si>
    <t>afiliados inec (t-12) - Intertrimestral</t>
  </si>
  <si>
    <t>afiliados</t>
  </si>
  <si>
    <t>recaudacion.pib</t>
  </si>
  <si>
    <t>pib.nominal.anual</t>
  </si>
  <si>
    <t>expor.crudo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</si>
</sst>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%"/>
    <numFmt numFmtId="166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166" fontId="3" fillId="0" borderId="0" applyFont="0" applyFill="0" applyBorder="0" applyAlignment="0" applyProtection="0"/>
  </cellStyleXfs>
  <cellXfs count="14">
    <xf numFmtId="0" fontId="0" fillId="0" borderId="0" xfId="0"/>
    <xf numFmtId="164" fontId="0" fillId="0" borderId="0" xfId="0" applyNumberFormat="1" applyAlignment="1">
      <alignment horizontal="right" indent="1"/>
    </xf>
    <xf numFmtId="17" fontId="0" fillId="0" borderId="0" xfId="0" applyNumberFormat="1"/>
    <xf numFmtId="0" fontId="2" fillId="0" borderId="1" xfId="0" applyFont="1" applyBorder="1"/>
    <xf numFmtId="0" fontId="0" fillId="0" borderId="1" xfId="0" applyBorder="1"/>
    <xf numFmtId="0" fontId="0" fillId="0" borderId="0" xfId="1" applyNumberFormat="1" applyFont="1"/>
    <xf numFmtId="10" fontId="0" fillId="0" borderId="0" xfId="1" applyNumberFormat="1" applyFont="1"/>
    <xf numFmtId="165" fontId="0" fillId="3" borderId="0" xfId="1" applyNumberFormat="1" applyFont="1" applyFill="1"/>
    <xf numFmtId="165" fontId="4" fillId="0" borderId="0" xfId="1" applyNumberFormat="1" applyFont="1"/>
    <xf numFmtId="165" fontId="0" fillId="0" borderId="0" xfId="1" applyNumberFormat="1" applyFont="1" applyFill="1"/>
    <xf numFmtId="1" fontId="0" fillId="0" borderId="0" xfId="0" applyNumberFormat="1"/>
    <xf numFmtId="1" fontId="0" fillId="2" borderId="0" xfId="0" applyNumberFormat="1" applyFill="1"/>
    <xf numFmtId="0" fontId="0" fillId="4" borderId="0" xfId="0" applyFill="1"/>
    <xf numFmtId="10" fontId="0" fillId="4" borderId="0" xfId="1" applyNumberFormat="1" applyFont="1" applyFill="1"/>
  </cellXfs>
  <cellStyles count="4">
    <cellStyle name="Millares 2 3" xfId="3" xr:uid="{509E40BD-3D01-40B2-A2C6-5E04925BF1CD}"/>
    <cellStyle name="Millares 2 52" xfId="2" xr:uid="{49B95AC8-5335-4C99-B12D-7D387B6D3C25}"/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empleo!$D$51:$D$131</c:f>
              <c:numCache>
                <c:formatCode>0.00%</c:formatCode>
                <c:ptCount val="81"/>
                <c:pt idx="0">
                  <c:v>1.7739910775067536E-3</c:v>
                </c:pt>
                <c:pt idx="1">
                  <c:v>1.063290856747523E-2</c:v>
                </c:pt>
                <c:pt idx="2">
                  <c:v>1.1892340696625592E-2</c:v>
                </c:pt>
                <c:pt idx="3">
                  <c:v>6.697909392458179E-3</c:v>
                </c:pt>
                <c:pt idx="4">
                  <c:v>1.0236625430771307E-2</c:v>
                </c:pt>
                <c:pt idx="5">
                  <c:v>5.7876989001817147E-3</c:v>
                </c:pt>
                <c:pt idx="6">
                  <c:v>5.0812970187981144E-3</c:v>
                </c:pt>
                <c:pt idx="7">
                  <c:v>2.1250853037663164E-2</c:v>
                </c:pt>
                <c:pt idx="8">
                  <c:v>9.4378348942680823E-3</c:v>
                </c:pt>
                <c:pt idx="9">
                  <c:v>9.8628111791567719E-3</c:v>
                </c:pt>
                <c:pt idx="10">
                  <c:v>5.3787036569781232E-3</c:v>
                </c:pt>
                <c:pt idx="11">
                  <c:v>-1.278618590999725E-2</c:v>
                </c:pt>
                <c:pt idx="12">
                  <c:v>9.5683729606028667E-3</c:v>
                </c:pt>
                <c:pt idx="13">
                  <c:v>1.7627653215652961E-2</c:v>
                </c:pt>
                <c:pt idx="14">
                  <c:v>1.5891607141875319E-2</c:v>
                </c:pt>
                <c:pt idx="15">
                  <c:v>2.7751465517708018E-2</c:v>
                </c:pt>
                <c:pt idx="16">
                  <c:v>6.6618819944709751E-2</c:v>
                </c:pt>
                <c:pt idx="17">
                  <c:v>1.5313622907366486E-2</c:v>
                </c:pt>
                <c:pt idx="18">
                  <c:v>1.0436939346646801E-2</c:v>
                </c:pt>
                <c:pt idx="19">
                  <c:v>1.512769544388326E-2</c:v>
                </c:pt>
                <c:pt idx="20">
                  <c:v>1.5044065841655963E-2</c:v>
                </c:pt>
                <c:pt idx="21">
                  <c:v>1.0939067174985162E-2</c:v>
                </c:pt>
                <c:pt idx="22">
                  <c:v>7.4044982284733329E-3</c:v>
                </c:pt>
                <c:pt idx="23">
                  <c:v>-1.6531413563447783E-2</c:v>
                </c:pt>
                <c:pt idx="24">
                  <c:v>2.428207123006576E-2</c:v>
                </c:pt>
                <c:pt idx="25">
                  <c:v>1.5849127203205082E-2</c:v>
                </c:pt>
                <c:pt idx="26">
                  <c:v>1.4868432847375601E-2</c:v>
                </c:pt>
                <c:pt idx="27">
                  <c:v>2.1528446641193799E-2</c:v>
                </c:pt>
                <c:pt idx="28">
                  <c:v>2.1466585284468875E-2</c:v>
                </c:pt>
                <c:pt idx="29">
                  <c:v>1.579997168132885E-2</c:v>
                </c:pt>
                <c:pt idx="30">
                  <c:v>1.3243658467850583E-2</c:v>
                </c:pt>
                <c:pt idx="31">
                  <c:v>1.4916150159624886E-2</c:v>
                </c:pt>
                <c:pt idx="32">
                  <c:v>1.4684773516430161E-2</c:v>
                </c:pt>
                <c:pt idx="33">
                  <c:v>1.2588985944113951E-2</c:v>
                </c:pt>
                <c:pt idx="34">
                  <c:v>9.9750167504997211E-3</c:v>
                </c:pt>
                <c:pt idx="35">
                  <c:v>-7.599490858958946E-3</c:v>
                </c:pt>
                <c:pt idx="36">
                  <c:v>9.1595359464127224E-3</c:v>
                </c:pt>
                <c:pt idx="37">
                  <c:v>1.4539111030932972E-2</c:v>
                </c:pt>
                <c:pt idx="38">
                  <c:v>8.6458935586364305E-3</c:v>
                </c:pt>
                <c:pt idx="39">
                  <c:v>1.3261689959768175E-2</c:v>
                </c:pt>
                <c:pt idx="40">
                  <c:v>1.0048353234977103E-2</c:v>
                </c:pt>
                <c:pt idx="41">
                  <c:v>1.0790026636651406E-2</c:v>
                </c:pt>
                <c:pt idx="42">
                  <c:v>9.0925678854036907E-3</c:v>
                </c:pt>
                <c:pt idx="43">
                  <c:v>6.9366451746901703E-3</c:v>
                </c:pt>
                <c:pt idx="44">
                  <c:v>1.409601634320734E-2</c:v>
                </c:pt>
                <c:pt idx="45">
                  <c:v>1.1333212029840611E-2</c:v>
                </c:pt>
                <c:pt idx="46">
                  <c:v>2.1471072043590667E-3</c:v>
                </c:pt>
                <c:pt idx="47">
                  <c:v>-1.9296348505070116E-3</c:v>
                </c:pt>
                <c:pt idx="48">
                  <c:v>6.7271099027887971E-3</c:v>
                </c:pt>
                <c:pt idx="49">
                  <c:v>8.9660187220399479E-3</c:v>
                </c:pt>
                <c:pt idx="50">
                  <c:v>8.3832236862910747E-3</c:v>
                </c:pt>
                <c:pt idx="51">
                  <c:v>7.8033027071813255E-3</c:v>
                </c:pt>
                <c:pt idx="52">
                  <c:v>5.1589137746639313E-3</c:v>
                </c:pt>
                <c:pt idx="53">
                  <c:v>9.3160260537916706E-3</c:v>
                </c:pt>
                <c:pt idx="54">
                  <c:v>3.4846133815165103E-3</c:v>
                </c:pt>
                <c:pt idx="55">
                  <c:v>5.7150821562164111E-3</c:v>
                </c:pt>
                <c:pt idx="56">
                  <c:v>8.3497650128008249E-3</c:v>
                </c:pt>
                <c:pt idx="57">
                  <c:v>4.9197285242983391E-3</c:v>
                </c:pt>
                <c:pt idx="58">
                  <c:v>6.6133023652836798E-4</c:v>
                </c:pt>
                <c:pt idx="59">
                  <c:v>-5.4786694856782114E-3</c:v>
                </c:pt>
                <c:pt idx="60">
                  <c:v>9.7669911983158109E-3</c:v>
                </c:pt>
                <c:pt idx="61">
                  <c:v>-2.654212491602026E-3</c:v>
                </c:pt>
                <c:pt idx="62">
                  <c:v>9.1838414187088713E-3</c:v>
                </c:pt>
                <c:pt idx="63">
                  <c:v>8.5279595435663325E-3</c:v>
                </c:pt>
                <c:pt idx="64">
                  <c:v>3.5538732131401574E-3</c:v>
                </c:pt>
                <c:pt idx="65">
                  <c:v>5.766202337126991E-3</c:v>
                </c:pt>
                <c:pt idx="66">
                  <c:v>8.6735612375270499E-3</c:v>
                </c:pt>
                <c:pt idx="67">
                  <c:v>7.9055721085270481E-3</c:v>
                </c:pt>
                <c:pt idx="68">
                  <c:v>1.0744141467251334E-2</c:v>
                </c:pt>
                <c:pt idx="69">
                  <c:v>4.8167366502886999E-3</c:v>
                </c:pt>
                <c:pt idx="70">
                  <c:v>-2.8833542155515257E-4</c:v>
                </c:pt>
                <c:pt idx="71">
                  <c:v>-9.1966582953784126E-3</c:v>
                </c:pt>
                <c:pt idx="72">
                  <c:v>3.67714810532771E-4</c:v>
                </c:pt>
                <c:pt idx="73">
                  <c:v>6.6802119718782915E-3</c:v>
                </c:pt>
                <c:pt idx="74">
                  <c:v>7.7525168103176334E-4</c:v>
                </c:pt>
                <c:pt idx="75">
                  <c:v>2.4437826828025422E-3</c:v>
                </c:pt>
                <c:pt idx="76">
                  <c:v>3.3171563461549258E-3</c:v>
                </c:pt>
                <c:pt idx="77">
                  <c:v>1.8261876260965426E-3</c:v>
                </c:pt>
                <c:pt idx="78">
                  <c:v>-1.1707358666741552E-3</c:v>
                </c:pt>
                <c:pt idx="79">
                  <c:v>2.2872114133112298E-3</c:v>
                </c:pt>
                <c:pt idx="80">
                  <c:v>1.3635917909924355E-3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46F-4F6E-838B-E7F852C489B8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empleo!$E$51:$E$131</c:f>
              <c:numCache>
                <c:formatCode>0.00%</c:formatCode>
                <c:ptCount val="81"/>
                <c:pt idx="0">
                  <c:v>-3.6667709560678219E-4</c:v>
                </c:pt>
                <c:pt idx="1">
                  <c:v>5.5793098281646802E-3</c:v>
                </c:pt>
                <c:pt idx="2">
                  <c:v>1.1481902731077076E-2</c:v>
                </c:pt>
                <c:pt idx="3">
                  <c:v>6.0282343313100561E-3</c:v>
                </c:pt>
                <c:pt idx="4">
                  <c:v>8.2682366518360695E-3</c:v>
                </c:pt>
                <c:pt idx="5">
                  <c:v>6.4781596088576698E-3</c:v>
                </c:pt>
                <c:pt idx="6">
                  <c:v>6.0367226837763077E-3</c:v>
                </c:pt>
                <c:pt idx="7">
                  <c:v>2.0614498727762331E-2</c:v>
                </c:pt>
                <c:pt idx="8">
                  <c:v>8.5436187781611217E-3</c:v>
                </c:pt>
                <c:pt idx="9">
                  <c:v>8.2601722013158074E-3</c:v>
                </c:pt>
                <c:pt idx="10">
                  <c:v>2.0529876575057227E-3</c:v>
                </c:pt>
                <c:pt idx="11">
                  <c:v>3.1413628611232092E-4</c:v>
                </c:pt>
                <c:pt idx="12">
                  <c:v>4.2341464610256008E-3</c:v>
                </c:pt>
                <c:pt idx="13">
                  <c:v>1.3549903999479307E-2</c:v>
                </c:pt>
                <c:pt idx="14">
                  <c:v>1.4914935203059754E-2</c:v>
                </c:pt>
                <c:pt idx="15">
                  <c:v>2.6337174758308546E-2</c:v>
                </c:pt>
                <c:pt idx="16">
                  <c:v>5.9641239407315361E-2</c:v>
                </c:pt>
                <c:pt idx="17">
                  <c:v>1.4805360909647458E-2</c:v>
                </c:pt>
                <c:pt idx="18">
                  <c:v>1.152807580698556E-2</c:v>
                </c:pt>
                <c:pt idx="19">
                  <c:v>1.4535112833423902E-2</c:v>
                </c:pt>
                <c:pt idx="20">
                  <c:v>1.3120125833100849E-2</c:v>
                </c:pt>
                <c:pt idx="21">
                  <c:v>1.057659957498891E-2</c:v>
                </c:pt>
                <c:pt idx="22">
                  <c:v>4.9661047366409417E-3</c:v>
                </c:pt>
                <c:pt idx="23">
                  <c:v>3.6872978041215809E-3</c:v>
                </c:pt>
                <c:pt idx="24">
                  <c:v>1.1272285299161577E-2</c:v>
                </c:pt>
                <c:pt idx="25">
                  <c:v>1.3189330687749967E-2</c:v>
                </c:pt>
                <c:pt idx="26">
                  <c:v>1.6833712796145983E-2</c:v>
                </c:pt>
                <c:pt idx="27">
                  <c:v>2.330514060600497E-2</c:v>
                </c:pt>
                <c:pt idx="28">
                  <c:v>1.9615125892529006E-2</c:v>
                </c:pt>
                <c:pt idx="29">
                  <c:v>1.5047637634411526E-2</c:v>
                </c:pt>
                <c:pt idx="30">
                  <c:v>1.3821857823455685E-2</c:v>
                </c:pt>
                <c:pt idx="31">
                  <c:v>1.3740331126453231E-2</c:v>
                </c:pt>
                <c:pt idx="32">
                  <c:v>1.2670884207921507E-2</c:v>
                </c:pt>
                <c:pt idx="33">
                  <c:v>1.1717831439425286E-2</c:v>
                </c:pt>
                <c:pt idx="34">
                  <c:v>4.8297001461130584E-3</c:v>
                </c:pt>
                <c:pt idx="35">
                  <c:v>4.5045876640759097E-3</c:v>
                </c:pt>
                <c:pt idx="36">
                  <c:v>5.2350285283289111E-3</c:v>
                </c:pt>
                <c:pt idx="37">
                  <c:v>1.2287559580826279E-2</c:v>
                </c:pt>
                <c:pt idx="38">
                  <c:v>1.1216234784493295E-2</c:v>
                </c:pt>
                <c:pt idx="39">
                  <c:v>1.0451293602798284E-2</c:v>
                </c:pt>
                <c:pt idx="40">
                  <c:v>9.6725481313939543E-3</c:v>
                </c:pt>
                <c:pt idx="41">
                  <c:v>1.1307890636611972E-2</c:v>
                </c:pt>
                <c:pt idx="42">
                  <c:v>9.0729224687717824E-3</c:v>
                </c:pt>
                <c:pt idx="43">
                  <c:v>9.3778413305172226E-3</c:v>
                </c:pt>
                <c:pt idx="44">
                  <c:v>1.2260983797985681E-2</c:v>
                </c:pt>
                <c:pt idx="45">
                  <c:v>1.0360062287450678E-2</c:v>
                </c:pt>
                <c:pt idx="46">
                  <c:v>9.4754022402754323E-4</c:v>
                </c:pt>
                <c:pt idx="47">
                  <c:v>6.2983677565759955E-3</c:v>
                </c:pt>
                <c:pt idx="48">
                  <c:v>6.0085628652439826E-3</c:v>
                </c:pt>
                <c:pt idx="49">
                  <c:v>6.5900729589953855E-3</c:v>
                </c:pt>
                <c:pt idx="50">
                  <c:v>8.4061612811201503E-3</c:v>
                </c:pt>
                <c:pt idx="51">
                  <c:v>7.3185481891011595E-3</c:v>
                </c:pt>
                <c:pt idx="52">
                  <c:v>5.6476333434913872E-3</c:v>
                </c:pt>
                <c:pt idx="53">
                  <c:v>6.3999184413032761E-3</c:v>
                </c:pt>
                <c:pt idx="54">
                  <c:v>4.1035845926959968E-3</c:v>
                </c:pt>
                <c:pt idx="55">
                  <c:v>5.9104998254608798E-3</c:v>
                </c:pt>
                <c:pt idx="56">
                  <c:v>6.6639655163396316E-3</c:v>
                </c:pt>
                <c:pt idx="57">
                  <c:v>4.8806159172256613E-3</c:v>
                </c:pt>
                <c:pt idx="58">
                  <c:v>-1.7943504116969544E-3</c:v>
                </c:pt>
                <c:pt idx="59">
                  <c:v>3.3727398529888042E-3</c:v>
                </c:pt>
                <c:pt idx="60">
                  <c:v>4.6094031824923665E-3</c:v>
                </c:pt>
                <c:pt idx="61">
                  <c:v>3.0437232200717368E-3</c:v>
                </c:pt>
                <c:pt idx="62">
                  <c:v>5.63384016600188E-3</c:v>
                </c:pt>
                <c:pt idx="63">
                  <c:v>5.0488221612399187E-3</c:v>
                </c:pt>
                <c:pt idx="64">
                  <c:v>3.7831728265091957E-3</c:v>
                </c:pt>
                <c:pt idx="65">
                  <c:v>4.7481964813564925E-3</c:v>
                </c:pt>
                <c:pt idx="66">
                  <c:v>7.9051348345628991E-3</c:v>
                </c:pt>
                <c:pt idx="67">
                  <c:v>9.28968912845618E-3</c:v>
                </c:pt>
                <c:pt idx="68">
                  <c:v>8.1493058138670804E-3</c:v>
                </c:pt>
                <c:pt idx="69">
                  <c:v>4.4722190594648215E-3</c:v>
                </c:pt>
                <c:pt idx="70">
                  <c:v>-2.8619311219585386E-3</c:v>
                </c:pt>
                <c:pt idx="71">
                  <c:v>-2.0910935129766495E-3</c:v>
                </c:pt>
                <c:pt idx="72">
                  <c:v>-1.5752114437294074E-3</c:v>
                </c:pt>
                <c:pt idx="73">
                  <c:v>3.6438380142860272E-3</c:v>
                </c:pt>
                <c:pt idx="74">
                  <c:v>3.5140492899365938E-4</c:v>
                </c:pt>
                <c:pt idx="75">
                  <c:v>2.7659461224536219E-3</c:v>
                </c:pt>
                <c:pt idx="76">
                  <c:v>2.9255831154519907E-3</c:v>
                </c:pt>
                <c:pt idx="77">
                  <c:v>1.4057447300306336E-3</c:v>
                </c:pt>
                <c:pt idx="78">
                  <c:v>-1.0612557383511412E-3</c:v>
                </c:pt>
                <c:pt idx="79">
                  <c:v>2.0175271779927506E-3</c:v>
                </c:pt>
                <c:pt idx="80">
                  <c:v>1.1462052392898325E-2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46F-4F6E-838B-E7F852C489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51840"/>
        <c:axId val="924014639"/>
      </c:lineChart>
      <c:catAx>
        <c:axId val="490518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924014639"/>
        <c:crosses val="autoZero"/>
        <c:auto val="1"/>
        <c:lblAlgn val="ctr"/>
        <c:lblOffset val="100"/>
        <c:noMultiLvlLbl val="0"/>
      </c:catAx>
      <c:valAx>
        <c:axId val="9240146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051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empleo!$F$62:$F$131</c:f>
              <c:numCache>
                <c:formatCode>0.0%</c:formatCode>
                <c:ptCount val="70"/>
                <c:pt idx="0">
                  <c:v>8.828484014518323E-2</c:v>
                </c:pt>
                <c:pt idx="1">
                  <c:v>9.6752326541543088E-2</c:v>
                </c:pt>
                <c:pt idx="2">
                  <c:v>0.10434311682891528</c:v>
                </c:pt>
                <c:pt idx="3">
                  <c:v>0.10870777321927383</c:v>
                </c:pt>
                <c:pt idx="4">
                  <c:v>0.13189471054395718</c:v>
                </c:pt>
                <c:pt idx="5">
                  <c:v>0.19506674977978955</c:v>
                </c:pt>
                <c:pt idx="6">
                  <c:v>0.20638535613614484</c:v>
                </c:pt>
                <c:pt idx="7">
                  <c:v>0.21281366048941819</c:v>
                </c:pt>
                <c:pt idx="8">
                  <c:v>0.20554194154497196</c:v>
                </c:pt>
                <c:pt idx="9">
                  <c:v>0.21223729841335381</c:v>
                </c:pt>
                <c:pt idx="10">
                  <c:v>0.21352923395780743</c:v>
                </c:pt>
                <c:pt idx="11">
                  <c:v>0.21597444283836187</c:v>
                </c:pt>
                <c:pt idx="12">
                  <c:v>0.21136135796838862</c:v>
                </c:pt>
                <c:pt idx="13">
                  <c:v>0.2290160369319989</c:v>
                </c:pt>
                <c:pt idx="14">
                  <c:v>0.22686806366840684</c:v>
                </c:pt>
                <c:pt idx="15">
                  <c:v>0.22563240047691768</c:v>
                </c:pt>
                <c:pt idx="16">
                  <c:v>0.21821121566742341</c:v>
                </c:pt>
                <c:pt idx="17">
                  <c:v>0.16664175369374101</c:v>
                </c:pt>
                <c:pt idx="18">
                  <c:v>0.16720059066170911</c:v>
                </c:pt>
                <c:pt idx="19">
                  <c:v>0.17044275658866836</c:v>
                </c:pt>
                <c:pt idx="20">
                  <c:v>0.1701988447667746</c:v>
                </c:pt>
                <c:pt idx="21">
                  <c:v>0.16978463273592603</c:v>
                </c:pt>
                <c:pt idx="22">
                  <c:v>0.17169379787164774</c:v>
                </c:pt>
                <c:pt idx="23">
                  <c:v>0.17468352108101293</c:v>
                </c:pt>
                <c:pt idx="24">
                  <c:v>0.18535206968259987</c:v>
                </c:pt>
                <c:pt idx="25">
                  <c:v>0.16785149147195177</c:v>
                </c:pt>
                <c:pt idx="26">
                  <c:v>0.16634545647160448</c:v>
                </c:pt>
                <c:pt idx="27">
                  <c:v>0.15919415469470843</c:v>
                </c:pt>
                <c:pt idx="28">
                  <c:v>0.14981333318660428</c:v>
                </c:pt>
                <c:pt idx="29">
                  <c:v>0.13696040618824523</c:v>
                </c:pt>
                <c:pt idx="30">
                  <c:v>0.13135289554463991</c:v>
                </c:pt>
                <c:pt idx="31">
                  <c:v>0.12671793108088902</c:v>
                </c:pt>
                <c:pt idx="32">
                  <c:v>0.11785941469383454</c:v>
                </c:pt>
                <c:pt idx="33">
                  <c:v>0.11721079182470961</c:v>
                </c:pt>
                <c:pt idx="34">
                  <c:v>0.11582526997073628</c:v>
                </c:pt>
                <c:pt idx="35">
                  <c:v>0.10717695774739866</c:v>
                </c:pt>
                <c:pt idx="36">
                  <c:v>0.11350256305340278</c:v>
                </c:pt>
                <c:pt idx="37">
                  <c:v>0.11081863396435865</c:v>
                </c:pt>
                <c:pt idx="38">
                  <c:v>0.10471665650660356</c:v>
                </c:pt>
                <c:pt idx="39">
                  <c:v>0.10442896804725854</c:v>
                </c:pt>
                <c:pt idx="40">
                  <c:v>9.8479467478638227E-2</c:v>
                </c:pt>
                <c:pt idx="41">
                  <c:v>9.3161950908830615E-2</c:v>
                </c:pt>
                <c:pt idx="42">
                  <c:v>9.1567830161358055E-2</c:v>
                </c:pt>
                <c:pt idx="43">
                  <c:v>8.5501525716881188E-2</c:v>
                </c:pt>
                <c:pt idx="44">
                  <c:v>8.418465188309332E-2</c:v>
                </c:pt>
                <c:pt idx="45">
                  <c:v>7.8041251852044358E-2</c:v>
                </c:pt>
                <c:pt idx="46">
                  <c:v>7.1204731796334908E-2</c:v>
                </c:pt>
                <c:pt idx="47">
                  <c:v>6.9616570430710345E-2</c:v>
                </c:pt>
                <c:pt idx="48">
                  <c:v>6.5813124914879229E-2</c:v>
                </c:pt>
                <c:pt idx="49">
                  <c:v>6.9031420469936711E-2</c:v>
                </c:pt>
                <c:pt idx="50">
                  <c:v>5.6719417835553454E-2</c:v>
                </c:pt>
                <c:pt idx="51">
                  <c:v>5.7558412658391456E-2</c:v>
                </c:pt>
                <c:pt idx="52">
                  <c:v>5.8318845702767019E-2</c:v>
                </c:pt>
                <c:pt idx="53">
                  <c:v>5.6628919213433049E-2</c:v>
                </c:pt>
                <c:pt idx="54">
                  <c:v>5.2912693273969191E-2</c:v>
                </c:pt>
                <c:pt idx="55">
                  <c:v>5.8357230229966417E-2</c:v>
                </c:pt>
                <c:pt idx="56">
                  <c:v>6.0662377005536117E-2</c:v>
                </c:pt>
                <c:pt idx="57">
                  <c:v>6.3180972347888664E-2</c:v>
                </c:pt>
                <c:pt idx="58">
                  <c:v>6.3072009415183095E-2</c:v>
                </c:pt>
                <c:pt idx="59">
                  <c:v>6.2063113649047486E-2</c:v>
                </c:pt>
                <c:pt idx="60">
                  <c:v>5.8092621865125205E-2</c:v>
                </c:pt>
                <c:pt idx="61">
                  <c:v>4.8243513027667717E-2</c:v>
                </c:pt>
                <c:pt idx="62">
                  <c:v>5.805430284023072E-2</c:v>
                </c:pt>
                <c:pt idx="63">
                  <c:v>4.9238521029594251E-2</c:v>
                </c:pt>
                <c:pt idx="64">
                  <c:v>4.2908748343907455E-2</c:v>
                </c:pt>
                <c:pt idx="65">
                  <c:v>4.2662748504687098E-2</c:v>
                </c:pt>
                <c:pt idx="66">
                  <c:v>3.8578194302919533E-2</c:v>
                </c:pt>
                <c:pt idx="67">
                  <c:v>2.8442038559807648E-2</c:v>
                </c:pt>
                <c:pt idx="68">
                  <c:v>2.2709201589113936E-2</c:v>
                </c:pt>
                <c:pt idx="69">
                  <c:v>1.3217606163245632E-2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FF8-44BC-BAFC-327202522B81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empleo!$G$62:$G$131</c:f>
              <c:numCache>
                <c:formatCode>0.0%</c:formatCode>
                <c:ptCount val="70"/>
                <c:pt idx="0">
                  <c:v>8.6364937459643354E-2</c:v>
                </c:pt>
                <c:pt idx="1">
                  <c:v>9.1364944242972479E-2</c:v>
                </c:pt>
                <c:pt idx="2">
                  <c:v>0.10001550713576579</c:v>
                </c:pt>
                <c:pt idx="3">
                  <c:v>0.10374902816613241</c:v>
                </c:pt>
                <c:pt idx="4">
                  <c:v>0.12603068239254989</c:v>
                </c:pt>
                <c:pt idx="5">
                  <c:v>0.18340388452911793</c:v>
                </c:pt>
                <c:pt idx="6">
                  <c:v>0.19319489914034427</c:v>
                </c:pt>
                <c:pt idx="7">
                  <c:v>0.1997078368773606</c:v>
                </c:pt>
                <c:pt idx="8">
                  <c:v>0.19256166473309722</c:v>
                </c:pt>
                <c:pt idx="9">
                  <c:v>0.19797319753196008</c:v>
                </c:pt>
                <c:pt idx="10">
                  <c:v>0.20072548110340271</c:v>
                </c:pt>
                <c:pt idx="11">
                  <c:v>0.20421616867126491</c:v>
                </c:pt>
                <c:pt idx="12">
                  <c:v>0.20827690868500448</c:v>
                </c:pt>
                <c:pt idx="13">
                  <c:v>0.21674507387158704</c:v>
                </c:pt>
                <c:pt idx="14">
                  <c:v>0.2163122132900952</c:v>
                </c:pt>
                <c:pt idx="15">
                  <c:v>0.21861174849261067</c:v>
                </c:pt>
                <c:pt idx="16">
                  <c:v>0.21501169138594101</c:v>
                </c:pt>
                <c:pt idx="17">
                  <c:v>0.16911672800342159</c:v>
                </c:pt>
                <c:pt idx="18">
                  <c:v>0.16939584534221219</c:v>
                </c:pt>
                <c:pt idx="19">
                  <c:v>0.17204761470416585</c:v>
                </c:pt>
                <c:pt idx="20">
                  <c:v>0.17112943849510032</c:v>
                </c:pt>
                <c:pt idx="21">
                  <c:v>0.17061013177240314</c:v>
                </c:pt>
                <c:pt idx="22">
                  <c:v>0.17193208755860745</c:v>
                </c:pt>
                <c:pt idx="23">
                  <c:v>0.17177302058532717</c:v>
                </c:pt>
                <c:pt idx="24">
                  <c:v>0.17272718052138281</c:v>
                </c:pt>
                <c:pt idx="25">
                  <c:v>0.16572604421628978</c:v>
                </c:pt>
                <c:pt idx="26">
                  <c:v>0.16468851052596856</c:v>
                </c:pt>
                <c:pt idx="27">
                  <c:v>0.15825421156836117</c:v>
                </c:pt>
                <c:pt idx="28">
                  <c:v>0.14370525462917993</c:v>
                </c:pt>
                <c:pt idx="29">
                  <c:v>0.13255263621346614</c:v>
                </c:pt>
                <c:pt idx="30">
                  <c:v>0.12837996474062763</c:v>
                </c:pt>
                <c:pt idx="31">
                  <c:v>0.12309441731755455</c:v>
                </c:pt>
                <c:pt idx="32">
                  <c:v>0.11826133749919876</c:v>
                </c:pt>
                <c:pt idx="33">
                  <c:v>0.11780869707297104</c:v>
                </c:pt>
                <c:pt idx="34">
                  <c:v>0.11630854938402946</c:v>
                </c:pt>
                <c:pt idx="35">
                  <c:v>0.11199569088624606</c:v>
                </c:pt>
                <c:pt idx="36">
                  <c:v>0.11398142172088188</c:v>
                </c:pt>
                <c:pt idx="37">
                  <c:v>0.114838637054542</c:v>
                </c:pt>
                <c:pt idx="38">
                  <c:v>0.10856395931104723</c:v>
                </c:pt>
                <c:pt idx="39">
                  <c:v>0.10548336576270656</c:v>
                </c:pt>
                <c:pt idx="40">
                  <c:v>0.10205598834636098</c:v>
                </c:pt>
                <c:pt idx="41">
                  <c:v>9.7662800225320145E-2</c:v>
                </c:pt>
                <c:pt idx="42">
                  <c:v>9.2335739541615558E-2</c:v>
                </c:pt>
                <c:pt idx="43">
                  <c:v>8.6956360863397864E-2</c:v>
                </c:pt>
                <c:pt idx="44">
                  <c:v>8.3222527258294487E-2</c:v>
                </c:pt>
                <c:pt idx="45">
                  <c:v>7.7233146668510333E-2</c:v>
                </c:pt>
                <c:pt idx="46">
                  <c:v>7.1391030104604125E-2</c:v>
                </c:pt>
                <c:pt idx="47">
                  <c:v>6.8456173966203959E-2</c:v>
                </c:pt>
                <c:pt idx="48">
                  <c:v>6.5349833643617128E-2</c:v>
                </c:pt>
                <c:pt idx="49">
                  <c:v>6.3868141946068491E-2</c:v>
                </c:pt>
                <c:pt idx="50">
                  <c:v>6.0119994007008293E-2</c:v>
                </c:pt>
                <c:pt idx="51">
                  <c:v>5.7205500664156084E-2</c:v>
                </c:pt>
                <c:pt idx="52">
                  <c:v>5.4823367578282323E-2</c:v>
                </c:pt>
                <c:pt idx="53">
                  <c:v>5.286773574857162E-2</c:v>
                </c:pt>
                <c:pt idx="54">
                  <c:v>5.1139749956652381E-2</c:v>
                </c:pt>
                <c:pt idx="55">
                  <c:v>5.5119379779709377E-2</c:v>
                </c:pt>
                <c:pt idx="56">
                  <c:v>5.866387814427898E-2</c:v>
                </c:pt>
                <c:pt idx="57">
                  <c:v>6.022594470631959E-2</c:v>
                </c:pt>
                <c:pt idx="58">
                  <c:v>5.9795054770265255E-2</c:v>
                </c:pt>
                <c:pt idx="59">
                  <c:v>5.8661604205474394E-2</c:v>
                </c:pt>
                <c:pt idx="60">
                  <c:v>5.2896697140955462E-2</c:v>
                </c:pt>
                <c:pt idx="61">
                  <c:v>4.6414814438673346E-2</c:v>
                </c:pt>
                <c:pt idx="62">
                  <c:v>4.704087788585154E-2</c:v>
                </c:pt>
                <c:pt idx="63">
                  <c:v>4.1540938039933861E-2</c:v>
                </c:pt>
                <c:pt idx="64">
                  <c:v>3.9175173513437356E-2</c:v>
                </c:pt>
                <c:pt idx="65">
                  <c:v>3.8287346380131426E-2</c:v>
                </c:pt>
                <c:pt idx="66">
                  <c:v>3.4833321410053131E-2</c:v>
                </c:pt>
                <c:pt idx="67">
                  <c:v>2.5627375912859351E-2</c:v>
                </c:pt>
                <c:pt idx="68">
                  <c:v>1.8237497210236597E-2</c:v>
                </c:pt>
                <c:pt idx="69">
                  <c:v>2.1583393265584672E-2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FF8-44BC-BAFC-327202522B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4568160"/>
        <c:axId val="61034832"/>
      </c:lineChart>
      <c:catAx>
        <c:axId val="5456816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1034832"/>
        <c:crosses val="autoZero"/>
        <c:auto val="1"/>
        <c:lblAlgn val="ctr"/>
        <c:lblOffset val="100"/>
        <c:noMultiLvlLbl val="0"/>
      </c:catAx>
      <c:valAx>
        <c:axId val="61034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545681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empleo!$F$14:$F$61</c:f>
              <c:numCache>
                <c:formatCode>0.0%</c:formatCode>
                <c:ptCount val="48"/>
                <c:pt idx="0">
                  <c:v>0.47583534983995013</c:v>
                </c:pt>
                <c:pt idx="1">
                  <c:v>0.3580620522290654</c:v>
                </c:pt>
                <c:pt idx="2">
                  <c:v>0.31090671245196622</c:v>
                </c:pt>
                <c:pt idx="3">
                  <c:v>0.27897878801323106</c:v>
                </c:pt>
                <c:pt idx="4">
                  <c:v>0.25288544178157735</c:v>
                </c:pt>
                <c:pt idx="5">
                  <c:v>0.23029236517455809</c:v>
                </c:pt>
                <c:pt idx="6">
                  <c:v>0.2042887759126184</c:v>
                </c:pt>
                <c:pt idx="7">
                  <c:v>0.2053805464893117</c:v>
                </c:pt>
                <c:pt idx="8">
                  <c:v>0.19416323443456873</c:v>
                </c:pt>
                <c:pt idx="9">
                  <c:v>0.18106809027884219</c:v>
                </c:pt>
                <c:pt idx="10">
                  <c:v>0.16310544720903675</c:v>
                </c:pt>
                <c:pt idx="11">
                  <c:v>0.15968933844156252</c:v>
                </c:pt>
                <c:pt idx="12">
                  <c:v>0.13795213710808696</c:v>
                </c:pt>
                <c:pt idx="13">
                  <c:v>0.13366983950696398</c:v>
                </c:pt>
                <c:pt idx="14">
                  <c:v>0.13473184604925881</c:v>
                </c:pt>
                <c:pt idx="15">
                  <c:v>0.12845413640711989</c:v>
                </c:pt>
                <c:pt idx="16">
                  <c:v>0.12652514559975714</c:v>
                </c:pt>
                <c:pt idx="17">
                  <c:v>0.12234463060719669</c:v>
                </c:pt>
                <c:pt idx="18">
                  <c:v>0.11754621226152984</c:v>
                </c:pt>
                <c:pt idx="19">
                  <c:v>9.9778267297649936E-2</c:v>
                </c:pt>
                <c:pt idx="20">
                  <c:v>8.8316975303364575E-2</c:v>
                </c:pt>
                <c:pt idx="21">
                  <c:v>8.4812731205245351E-2</c:v>
                </c:pt>
                <c:pt idx="22">
                  <c:v>8.2146178905922351E-2</c:v>
                </c:pt>
                <c:pt idx="23">
                  <c:v>8.6127011026347455E-2</c:v>
                </c:pt>
                <c:pt idx="24">
                  <c:v>9.5662571335381585E-2</c:v>
                </c:pt>
                <c:pt idx="25">
                  <c:v>0.1054392149310468</c:v>
                </c:pt>
                <c:pt idx="26">
                  <c:v>9.8372673333718019E-2</c:v>
                </c:pt>
                <c:pt idx="27">
                  <c:v>0.10460718935764124</c:v>
                </c:pt>
                <c:pt idx="28">
                  <c:v>7.0383001597102979E-2</c:v>
                </c:pt>
                <c:pt idx="29">
                  <c:v>9.8421700169144088E-2</c:v>
                </c:pt>
                <c:pt idx="30">
                  <c:v>0.10838115417048977</c:v>
                </c:pt>
                <c:pt idx="31">
                  <c:v>0.1135872335884982</c:v>
                </c:pt>
                <c:pt idx="32">
                  <c:v>0.12943708008821941</c:v>
                </c:pt>
                <c:pt idx="33">
                  <c:v>0.14097486652042557</c:v>
                </c:pt>
                <c:pt idx="34">
                  <c:v>0.15335478296752902</c:v>
                </c:pt>
                <c:pt idx="35">
                  <c:v>0.14981594194137515</c:v>
                </c:pt>
                <c:pt idx="36">
                  <c:v>0.14050824790503591</c:v>
                </c:pt>
                <c:pt idx="37">
                  <c:v>0.13135613012526992</c:v>
                </c:pt>
                <c:pt idx="38">
                  <c:v>0.13305756743452024</c:v>
                </c:pt>
                <c:pt idx="39">
                  <c:v>0.13354264854030773</c:v>
                </c:pt>
                <c:pt idx="40">
                  <c:v>0.16121949515780165</c:v>
                </c:pt>
                <c:pt idx="41">
                  <c:v>0.13415115679857581</c:v>
                </c:pt>
                <c:pt idx="42">
                  <c:v>0.12143375375547816</c:v>
                </c:pt>
                <c:pt idx="43">
                  <c:v>0.11460200179098901</c:v>
                </c:pt>
                <c:pt idx="44">
                  <c:v>0.11546738925678524</c:v>
                </c:pt>
                <c:pt idx="45">
                  <c:v>0.10109256167056047</c:v>
                </c:pt>
                <c:pt idx="46">
                  <c:v>9.674294106367487E-2</c:v>
                </c:pt>
                <c:pt idx="47">
                  <c:v>9.1540842512229048E-2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896-4E72-9D07-929CB16DA22B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empleo!$G$14:$G$61</c:f>
              <c:numCache>
                <c:formatCode>0.0%</c:formatCode>
                <c:ptCount val="48"/>
                <c:pt idx="0">
                  <c:v>0.47583573445094451</c:v>
                </c:pt>
                <c:pt idx="1">
                  <c:v>0.35806324696469383</c:v>
                </c:pt>
                <c:pt idx="2">
                  <c:v>0.31090817430925588</c:v>
                </c:pt>
                <c:pt idx="3">
                  <c:v>0.27898040182712736</c:v>
                </c:pt>
                <c:pt idx="4">
                  <c:v>0.25288696896095542</c:v>
                </c:pt>
                <c:pt idx="5">
                  <c:v>0.23029374941040381</c:v>
                </c:pt>
                <c:pt idx="6">
                  <c:v>0.20428944879546873</c:v>
                </c:pt>
                <c:pt idx="7">
                  <c:v>0.20538101358079364</c:v>
                </c:pt>
                <c:pt idx="8">
                  <c:v>0.194163509224067</c:v>
                </c:pt>
                <c:pt idx="9">
                  <c:v>0.18106832085645941</c:v>
                </c:pt>
                <c:pt idx="10">
                  <c:v>0.16310592025775272</c:v>
                </c:pt>
                <c:pt idx="11">
                  <c:v>0.15968997674746066</c:v>
                </c:pt>
                <c:pt idx="12">
                  <c:v>0.1379523327964054</c:v>
                </c:pt>
                <c:pt idx="13">
                  <c:v>0.1336697288762887</c:v>
                </c:pt>
                <c:pt idx="14">
                  <c:v>0.13473174823270151</c:v>
                </c:pt>
                <c:pt idx="15">
                  <c:v>0.12845372450997727</c:v>
                </c:pt>
                <c:pt idx="16">
                  <c:v>0.12652493443855151</c:v>
                </c:pt>
                <c:pt idx="17">
                  <c:v>0.12234468229242279</c:v>
                </c:pt>
                <c:pt idx="18">
                  <c:v>0.11754675067117581</c:v>
                </c:pt>
                <c:pt idx="19">
                  <c:v>9.977856064418722E-2</c:v>
                </c:pt>
                <c:pt idx="20">
                  <c:v>8.8317216751816474E-2</c:v>
                </c:pt>
                <c:pt idx="21">
                  <c:v>8.4812336238536234E-2</c:v>
                </c:pt>
                <c:pt idx="22">
                  <c:v>8.2145656913177101E-2</c:v>
                </c:pt>
                <c:pt idx="23">
                  <c:v>8.6126568107734336E-2</c:v>
                </c:pt>
                <c:pt idx="24">
                  <c:v>9.5662035409946888E-2</c:v>
                </c:pt>
                <c:pt idx="25">
                  <c:v>0.10543895442652595</c:v>
                </c:pt>
                <c:pt idx="26">
                  <c:v>9.8372236856550721E-2</c:v>
                </c:pt>
                <c:pt idx="27">
                  <c:v>0.10460674583910756</c:v>
                </c:pt>
                <c:pt idx="28">
                  <c:v>7.0382421743638846E-2</c:v>
                </c:pt>
                <c:pt idx="29">
                  <c:v>9.8421373802764611E-2</c:v>
                </c:pt>
                <c:pt idx="30">
                  <c:v>0.10838067564953402</c:v>
                </c:pt>
                <c:pt idx="31">
                  <c:v>0.11358700697269097</c:v>
                </c:pt>
                <c:pt idx="32">
                  <c:v>0.12943717346373229</c:v>
                </c:pt>
                <c:pt idx="33">
                  <c:v>0.1409751065975251</c:v>
                </c:pt>
                <c:pt idx="34">
                  <c:v>0.15335457125048158</c:v>
                </c:pt>
                <c:pt idx="35">
                  <c:v>0.14981583514592978</c:v>
                </c:pt>
                <c:pt idx="36">
                  <c:v>0.14050829120771358</c:v>
                </c:pt>
                <c:pt idx="37">
                  <c:v>0.12893848714731138</c:v>
                </c:pt>
                <c:pt idx="38">
                  <c:v>0.12498253922233893</c:v>
                </c:pt>
                <c:pt idx="39">
                  <c:v>0.12500774914974189</c:v>
                </c:pt>
                <c:pt idx="40">
                  <c:v>0.15170964727750591</c:v>
                </c:pt>
                <c:pt idx="41">
                  <c:v>0.12267092747448105</c:v>
                </c:pt>
                <c:pt idx="42">
                  <c:v>0.11084436481632198</c:v>
                </c:pt>
                <c:pt idx="43">
                  <c:v>0.10512646806392256</c:v>
                </c:pt>
                <c:pt idx="44">
                  <c:v>0.10529522218463727</c:v>
                </c:pt>
                <c:pt idx="45">
                  <c:v>9.0085098028405808E-2</c:v>
                </c:pt>
                <c:pt idx="46">
                  <c:v>8.4056134338892363E-2</c:v>
                </c:pt>
                <c:pt idx="47">
                  <c:v>7.5345343811330068E-2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896-4E72-9D07-929CB16DA2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038400"/>
        <c:axId val="736777279"/>
      </c:lineChart>
      <c:catAx>
        <c:axId val="4903840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736777279"/>
        <c:crosses val="autoZero"/>
        <c:auto val="1"/>
        <c:lblAlgn val="ctr"/>
        <c:lblOffset val="100"/>
        <c:noMultiLvlLbl val="0"/>
      </c:catAx>
      <c:valAx>
        <c:axId val="736777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49038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empleo!$D$3:$D$61</c:f>
              <c:numCache>
                <c:formatCode>0.00%</c:formatCode>
                <c:ptCount val="59"/>
                <c:pt idx="0">
                  <c:v>9.1858865259041522E-2</c:v>
                </c:pt>
                <c:pt idx="1">
                  <c:v>5.1155865376248499E-2</c:v>
                </c:pt>
                <c:pt idx="2">
                  <c:v>3.6592469953397044E-2</c:v>
                </c:pt>
                <c:pt idx="3">
                  <c:v>3.7018195083236005E-2</c:v>
                </c:pt>
                <c:pt idx="4">
                  <c:v>3.0277648902105936E-2</c:v>
                </c:pt>
                <c:pt idx="5">
                  <c:v>3.4241689651640428E-2</c:v>
                </c:pt>
                <c:pt idx="6">
                  <c:v>2.1848952431597013E-2</c:v>
                </c:pt>
                <c:pt idx="7">
                  <c:v>2.6284539769522386E-2</c:v>
                </c:pt>
                <c:pt idx="8">
                  <c:v>2.6805016603183462E-2</c:v>
                </c:pt>
                <c:pt idx="9">
                  <c:v>2.0984635627480097E-2</c:v>
                </c:pt>
                <c:pt idx="10">
                  <c:v>1.2539268906492262E-2</c:v>
                </c:pt>
                <c:pt idx="11">
                  <c:v>8.4630428161518445E-3</c:v>
                </c:pt>
                <c:pt idx="12">
                  <c:v>4.727316945619231E-3</c:v>
                </c:pt>
                <c:pt idx="13">
                  <c:v>1.4657082489892614E-2</c:v>
                </c:pt>
                <c:pt idx="14">
                  <c:v>1.1345634507319069E-2</c:v>
                </c:pt>
                <c:pt idx="15">
                  <c:v>1.5861257168053422E-2</c:v>
                </c:pt>
                <c:pt idx="16">
                  <c:v>1.1698821922485836E-2</c:v>
                </c:pt>
                <c:pt idx="17">
                  <c:v>1.2381848156598707E-2</c:v>
                </c:pt>
                <c:pt idx="18">
                  <c:v>2.2775328764585989E-2</c:v>
                </c:pt>
                <c:pt idx="19">
                  <c:v>1.6733901198921153E-2</c:v>
                </c:pt>
                <c:pt idx="20">
                  <c:v>1.5545115674640453E-2</c:v>
                </c:pt>
                <c:pt idx="21">
                  <c:v>5.4566717950121912E-3</c:v>
                </c:pt>
                <c:pt idx="22">
                  <c:v>9.565381816355023E-3</c:v>
                </c:pt>
                <c:pt idx="23">
                  <c:v>-1.0439574869824941E-2</c:v>
                </c:pt>
                <c:pt idx="24">
                  <c:v>9.4636585037077836E-4</c:v>
                </c:pt>
                <c:pt idx="25">
                  <c:v>1.560759949426016E-2</c:v>
                </c:pt>
                <c:pt idx="26">
                  <c:v>5.7505379535505163E-3</c:v>
                </c:pt>
                <c:pt idx="27">
                  <c:v>1.4124733756590402E-2</c:v>
                </c:pt>
                <c:pt idx="28">
                  <c:v>7.9444253965645917E-3</c:v>
                </c:pt>
                <c:pt idx="29">
                  <c:v>8.0535594112902675E-3</c:v>
                </c:pt>
                <c:pt idx="30">
                  <c:v>6.5141526695695617E-3</c:v>
                </c:pt>
                <c:pt idx="31">
                  <c:v>6.1380525004708364E-3</c:v>
                </c:pt>
                <c:pt idx="32">
                  <c:v>1.2275187833090007E-2</c:v>
                </c:pt>
                <c:pt idx="33">
                  <c:v>2.9851827325027003E-3</c:v>
                </c:pt>
                <c:pt idx="34">
                  <c:v>1.3279214917597315E-2</c:v>
                </c:pt>
                <c:pt idx="35">
                  <c:v>-1.7518127412082807E-3</c:v>
                </c:pt>
                <c:pt idx="36">
                  <c:v>9.8778527271823346E-3</c:v>
                </c:pt>
                <c:pt idx="37">
                  <c:v>9.1153082389359152E-3</c:v>
                </c:pt>
                <c:pt idx="38">
                  <c:v>1.1459317857833051E-2</c:v>
                </c:pt>
                <c:pt idx="39">
                  <c:v>-1.7296024350981654E-2</c:v>
                </c:pt>
                <c:pt idx="40">
                  <c:v>3.4347544540735298E-2</c:v>
                </c:pt>
                <c:pt idx="41">
                  <c:v>1.7193640178361225E-2</c:v>
                </c:pt>
                <c:pt idx="42">
                  <c:v>1.1241761574169562E-2</c:v>
                </c:pt>
                <c:pt idx="43">
                  <c:v>2.0458559424990863E-2</c:v>
                </c:pt>
                <c:pt idx="44">
                  <c:v>2.2616104678964133E-2</c:v>
                </c:pt>
                <c:pt idx="45">
                  <c:v>1.3867870094213419E-2</c:v>
                </c:pt>
                <c:pt idx="46">
                  <c:v>1.0170168066052421E-2</c:v>
                </c:pt>
                <c:pt idx="47">
                  <c:v>-9.832574505258318E-3</c:v>
                </c:pt>
                <c:pt idx="48">
                  <c:v>1.7739910775067536E-3</c:v>
                </c:pt>
                <c:pt idx="49">
                  <c:v>1.063290856747523E-2</c:v>
                </c:pt>
                <c:pt idx="50">
                  <c:v>1.1892340696625592E-2</c:v>
                </c:pt>
                <c:pt idx="51">
                  <c:v>6.697909392458179E-3</c:v>
                </c:pt>
                <c:pt idx="52">
                  <c:v>1.0236625430771307E-2</c:v>
                </c:pt>
                <c:pt idx="53">
                  <c:v>5.7876989001817147E-3</c:v>
                </c:pt>
                <c:pt idx="54">
                  <c:v>5.0812970187981144E-3</c:v>
                </c:pt>
                <c:pt idx="55">
                  <c:v>2.1250853037663164E-2</c:v>
                </c:pt>
                <c:pt idx="56">
                  <c:v>9.4378348942680823E-3</c:v>
                </c:pt>
                <c:pt idx="57">
                  <c:v>9.8628111791567719E-3</c:v>
                </c:pt>
                <c:pt idx="58">
                  <c:v>5.3787036569781232E-3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3C0-4957-A251-9173E73C238C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empleo!$E$3:$E$61</c:f>
              <c:numCache>
                <c:formatCode>0.00%</c:formatCode>
                <c:ptCount val="59"/>
                <c:pt idx="0">
                  <c:v>9.1858319508716813E-2</c:v>
                </c:pt>
                <c:pt idx="1">
                  <c:v>5.1155852727270856E-2</c:v>
                </c:pt>
                <c:pt idx="2">
                  <c:v>3.6592528125275692E-2</c:v>
                </c:pt>
                <c:pt idx="3">
                  <c:v>3.7018118622374141E-2</c:v>
                </c:pt>
                <c:pt idx="4">
                  <c:v>3.0277552884515613E-2</c:v>
                </c:pt>
                <c:pt idx="5">
                  <c:v>3.4241914403914775E-2</c:v>
                </c:pt>
                <c:pt idx="6">
                  <c:v>2.1849285711755595E-2</c:v>
                </c:pt>
                <c:pt idx="7">
                  <c:v>2.6284568367176186E-2</c:v>
                </c:pt>
                <c:pt idx="8">
                  <c:v>2.6805399923495177E-2</c:v>
                </c:pt>
                <c:pt idx="9">
                  <c:v>2.0984668371186066E-2</c:v>
                </c:pt>
                <c:pt idx="10">
                  <c:v>1.2538864277084283E-2</c:v>
                </c:pt>
                <c:pt idx="11">
                  <c:v>8.463351595420221E-3</c:v>
                </c:pt>
                <c:pt idx="12">
                  <c:v>4.7274368031704483E-3</c:v>
                </c:pt>
                <c:pt idx="13">
                  <c:v>1.4657309144468167E-2</c:v>
                </c:pt>
                <c:pt idx="14">
                  <c:v>1.1345839575105598E-2</c:v>
                </c:pt>
                <c:pt idx="15">
                  <c:v>1.5861138718209489E-2</c:v>
                </c:pt>
                <c:pt idx="16">
                  <c:v>1.169863273689109E-2</c:v>
                </c:pt>
                <c:pt idx="17">
                  <c:v>1.2381494757294664E-2</c:v>
                </c:pt>
                <c:pt idx="18">
                  <c:v>2.2775487213651857E-2</c:v>
                </c:pt>
                <c:pt idx="19">
                  <c:v>1.6733769501761531E-2</c:v>
                </c:pt>
                <c:pt idx="20">
                  <c:v>1.5545459366768544E-2</c:v>
                </c:pt>
                <c:pt idx="21">
                  <c:v>5.4569166784457224E-3</c:v>
                </c:pt>
                <c:pt idx="22">
                  <c:v>9.5651234490954362E-3</c:v>
                </c:pt>
                <c:pt idx="23">
                  <c:v>-1.0439646373184952E-2</c:v>
                </c:pt>
                <c:pt idx="24">
                  <c:v>9.4621545013851005E-4</c:v>
                </c:pt>
                <c:pt idx="25">
                  <c:v>1.5607837922814616E-2</c:v>
                </c:pt>
                <c:pt idx="26">
                  <c:v>5.7504614757266648E-3</c:v>
                </c:pt>
                <c:pt idx="27">
                  <c:v>1.4124795582687755E-2</c:v>
                </c:pt>
                <c:pt idx="28">
                  <c:v>7.9444722638770671E-3</c:v>
                </c:pt>
                <c:pt idx="29">
                  <c:v>8.0536467591731942E-3</c:v>
                </c:pt>
                <c:pt idx="30">
                  <c:v>6.5140921526902762E-3</c:v>
                </c:pt>
                <c:pt idx="31">
                  <c:v>6.1378770228059931E-3</c:v>
                </c:pt>
                <c:pt idx="32">
                  <c:v>1.2274937283595078E-2</c:v>
                </c:pt>
                <c:pt idx="33">
                  <c:v>2.9853083802375835E-3</c:v>
                </c:pt>
                <c:pt idx="34">
                  <c:v>1.3279031161886445E-2</c:v>
                </c:pt>
                <c:pt idx="35">
                  <c:v>-1.7519660671835302E-3</c:v>
                </c:pt>
                <c:pt idx="36">
                  <c:v>9.8779569654370292E-3</c:v>
                </c:pt>
                <c:pt idx="37">
                  <c:v>9.115381940768108E-3</c:v>
                </c:pt>
                <c:pt idx="38">
                  <c:v>1.1459236766903524E-2</c:v>
                </c:pt>
                <c:pt idx="39">
                  <c:v>-1.7296102223714471E-2</c:v>
                </c:pt>
                <c:pt idx="40">
                  <c:v>3.4347845639562502E-2</c:v>
                </c:pt>
                <c:pt idx="41">
                  <c:v>1.7193591397226093E-2</c:v>
                </c:pt>
                <c:pt idx="42">
                  <c:v>1.1241931567702368E-2</c:v>
                </c:pt>
                <c:pt idx="43">
                  <c:v>2.045867347957131E-2</c:v>
                </c:pt>
                <c:pt idx="44">
                  <c:v>2.2615982198536111E-2</c:v>
                </c:pt>
                <c:pt idx="45">
                  <c:v>1.3867597661337161E-2</c:v>
                </c:pt>
                <c:pt idx="46">
                  <c:v>1.0170076482259871E-2</c:v>
                </c:pt>
                <c:pt idx="47">
                  <c:v>-9.8325970283047459E-3</c:v>
                </c:pt>
                <c:pt idx="48">
                  <c:v>-3.6667709560678219E-4</c:v>
                </c:pt>
                <c:pt idx="49">
                  <c:v>5.5793098281646802E-3</c:v>
                </c:pt>
                <c:pt idx="50">
                  <c:v>1.1481902731077076E-2</c:v>
                </c:pt>
                <c:pt idx="51">
                  <c:v>6.0282343313100561E-3</c:v>
                </c:pt>
                <c:pt idx="52">
                  <c:v>8.2682366518360695E-3</c:v>
                </c:pt>
                <c:pt idx="53">
                  <c:v>6.4781596088576698E-3</c:v>
                </c:pt>
                <c:pt idx="54">
                  <c:v>6.0367226837763077E-3</c:v>
                </c:pt>
                <c:pt idx="55">
                  <c:v>2.0614498727762331E-2</c:v>
                </c:pt>
                <c:pt idx="56">
                  <c:v>8.5436187781611217E-3</c:v>
                </c:pt>
                <c:pt idx="57">
                  <c:v>8.2601722013158074E-3</c:v>
                </c:pt>
                <c:pt idx="58">
                  <c:v>2.0529876575057227E-3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C0-4957-A251-9173E73C23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5079728"/>
        <c:axId val="61039296"/>
      </c:lineChart>
      <c:catAx>
        <c:axId val="55079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61039296"/>
        <c:crosses val="autoZero"/>
        <c:auto val="1"/>
        <c:lblAlgn val="ctr"/>
        <c:lblOffset val="100"/>
        <c:noMultiLvlLbl val="0"/>
      </c:catAx>
      <c:valAx>
        <c:axId val="61039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C"/>
          </a:p>
        </c:txPr>
        <c:crossAx val="5507972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EC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EC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87</xdr:row>
      <xdr:rowOff>14287</xdr:rowOff>
    </xdr:from>
    <xdr:to>
      <xdr:col>15</xdr:col>
      <xdr:colOff>0</xdr:colOff>
      <xdr:row>101</xdr:row>
      <xdr:rowOff>90487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B808538D-E027-5281-6323-65A6B1C7F9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752475</xdr:colOff>
      <xdr:row>72</xdr:row>
      <xdr:rowOff>4762</xdr:rowOff>
    </xdr:from>
    <xdr:to>
      <xdr:col>14</xdr:col>
      <xdr:colOff>752475</xdr:colOff>
      <xdr:row>86</xdr:row>
      <xdr:rowOff>80962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9B6213E9-F3C6-5C4A-BA50-5515F67445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500062</xdr:colOff>
      <xdr:row>8</xdr:row>
      <xdr:rowOff>71437</xdr:rowOff>
    </xdr:from>
    <xdr:to>
      <xdr:col>13</xdr:col>
      <xdr:colOff>500062</xdr:colOff>
      <xdr:row>22</xdr:row>
      <xdr:rowOff>147637</xdr:rowOff>
    </xdr:to>
    <xdr:graphicFrame macro="">
      <xdr:nvGraphicFramePr>
        <xdr:cNvPr id="9" name="Gráfico 8">
          <a:extLst>
            <a:ext uri="{FF2B5EF4-FFF2-40B4-BE49-F238E27FC236}">
              <a16:creationId xmlns:a16="http://schemas.microsoft.com/office/drawing/2014/main" id="{E0ED14C8-A9D7-51E7-5D0B-7B91B4D048E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481012</xdr:colOff>
      <xdr:row>23</xdr:row>
      <xdr:rowOff>147637</xdr:rowOff>
    </xdr:from>
    <xdr:to>
      <xdr:col>13</xdr:col>
      <xdr:colOff>481012</xdr:colOff>
      <xdr:row>38</xdr:row>
      <xdr:rowOff>33337</xdr:rowOff>
    </xdr:to>
    <xdr:graphicFrame macro="">
      <xdr:nvGraphicFramePr>
        <xdr:cNvPr id="10" name="Gráfico 9">
          <a:extLst>
            <a:ext uri="{FF2B5EF4-FFF2-40B4-BE49-F238E27FC236}">
              <a16:creationId xmlns:a16="http://schemas.microsoft.com/office/drawing/2014/main" id="{F7BB919E-35AD-CE39-F1DC-867E317FEE2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BF8AB-5FE2-43EE-9FC1-87E741A4D9A4}">
  <dimension ref="A1:N72"/>
  <sheetViews>
    <sheetView tabSelected="1" workbookViewId="0">
      <selection activeCell="D1" sqref="D1"/>
    </sheetView>
  </sheetViews>
  <sheetFormatPr baseColWidth="10" defaultRowHeight="15" x14ac:dyDescent="0.25"/>
  <cols>
    <col min="1" max="1" width="7.140625" bestFit="1" customWidth="1"/>
    <col min="2" max="3" width="12" bestFit="1" customWidth="1"/>
    <col min="4" max="4" width="17.28515625" bestFit="1" customWidth="1"/>
    <col min="5" max="5" width="15.42578125" bestFit="1" customWidth="1"/>
    <col min="6" max="6" width="15.140625" bestFit="1" customWidth="1"/>
    <col min="7" max="7" width="18.7109375" bestFit="1" customWidth="1"/>
  </cols>
  <sheetData>
    <row r="1" spans="1:14" x14ac:dyDescent="0.25">
      <c r="A1" t="s">
        <v>0</v>
      </c>
      <c r="B1" t="s">
        <v>4</v>
      </c>
      <c r="C1" t="s">
        <v>5</v>
      </c>
      <c r="D1" t="s">
        <v>29</v>
      </c>
      <c r="E1" t="s">
        <v>6</v>
      </c>
      <c r="F1" t="s">
        <v>7</v>
      </c>
      <c r="G1" t="s">
        <v>8</v>
      </c>
      <c r="H1" t="s">
        <v>9</v>
      </c>
      <c r="I1" t="s">
        <v>19</v>
      </c>
      <c r="J1" t="s">
        <v>20</v>
      </c>
      <c r="K1" t="s">
        <v>18</v>
      </c>
      <c r="L1" t="s">
        <v>27</v>
      </c>
      <c r="M1" t="s">
        <v>28</v>
      </c>
      <c r="N1" t="s">
        <v>30</v>
      </c>
    </row>
    <row r="2" spans="1:14" x14ac:dyDescent="0.25">
      <c r="A2" s="2">
        <v>38777</v>
      </c>
      <c r="B2">
        <v>-453629999.99999988</v>
      </c>
      <c r="C2">
        <v>11312589000</v>
      </c>
      <c r="D2" s="10">
        <f t="array" ref="D2:D4">D5</f>
        <v>46802044000</v>
      </c>
      <c r="E2" s="5">
        <f>+B2/D2</f>
        <v>-9.6925253948310433E-3</v>
      </c>
      <c r="F2">
        <v>1294409999.9999998</v>
      </c>
      <c r="G2" s="5">
        <f>+F2/D2</f>
        <v>2.7657125402471734E-2</v>
      </c>
      <c r="H2">
        <v>12278116</v>
      </c>
      <c r="I2">
        <v>943710626.18799996</v>
      </c>
      <c r="J2">
        <v>1282502</v>
      </c>
      <c r="K2">
        <v>70.333289153123886</v>
      </c>
      <c r="L2">
        <v>1292368</v>
      </c>
      <c r="M2">
        <f>+I2/D2</f>
        <v>2.0163876308222778E-2</v>
      </c>
      <c r="N2">
        <v>1786086.4950000001</v>
      </c>
    </row>
    <row r="3" spans="1:14" x14ac:dyDescent="0.25">
      <c r="A3" s="2">
        <v>38869</v>
      </c>
      <c r="B3">
        <v>-228789999.99999973</v>
      </c>
      <c r="C3">
        <v>11727184000</v>
      </c>
      <c r="D3" s="10">
        <v>46802044000</v>
      </c>
      <c r="E3" s="5">
        <f t="shared" ref="E3:E66" si="0">+B3/D3</f>
        <v>-4.8884617090655218E-3</v>
      </c>
      <c r="F3">
        <v>974410000</v>
      </c>
      <c r="G3" s="5">
        <f t="shared" ref="G3:G66" si="1">+F3/D3</f>
        <v>2.0819817185762229E-2</v>
      </c>
      <c r="H3">
        <v>12447026</v>
      </c>
      <c r="I3">
        <v>1431686561.9078</v>
      </c>
      <c r="J3">
        <v>1297992</v>
      </c>
      <c r="K3">
        <v>70.122692372659728</v>
      </c>
      <c r="L3">
        <v>1343295</v>
      </c>
      <c r="M3">
        <f t="shared" ref="M3:M66" si="2">+I3/D3</f>
        <v>3.0590257167139964E-2</v>
      </c>
      <c r="N3">
        <v>2064262.13</v>
      </c>
    </row>
    <row r="4" spans="1:14" x14ac:dyDescent="0.25">
      <c r="A4" s="2">
        <v>38961</v>
      </c>
      <c r="B4">
        <v>-404879258.99999982</v>
      </c>
      <c r="C4">
        <v>11941733000</v>
      </c>
      <c r="D4" s="10">
        <v>46802044000</v>
      </c>
      <c r="E4" s="5">
        <f t="shared" si="0"/>
        <v>-8.6508883885498631E-3</v>
      </c>
      <c r="F4">
        <v>1099982026</v>
      </c>
      <c r="G4" s="5">
        <f t="shared" si="1"/>
        <v>2.3502862951883041E-2</v>
      </c>
      <c r="H4">
        <v>12592998</v>
      </c>
      <c r="I4">
        <v>1151690871.0610001</v>
      </c>
      <c r="J4">
        <v>1321123</v>
      </c>
      <c r="K4">
        <v>70.696812923342037</v>
      </c>
      <c r="L4">
        <v>1414175</v>
      </c>
      <c r="M4">
        <f t="shared" si="2"/>
        <v>2.4607704549420965E-2</v>
      </c>
      <c r="N4">
        <v>2016447.7949999999</v>
      </c>
    </row>
    <row r="5" spans="1:14" x14ac:dyDescent="0.25">
      <c r="A5" s="2">
        <v>39052</v>
      </c>
      <c r="B5">
        <v>-374979999.99999976</v>
      </c>
      <c r="C5">
        <v>11820538000</v>
      </c>
      <c r="D5" s="10">
        <v>46802044000</v>
      </c>
      <c r="E5" s="5">
        <f t="shared" si="0"/>
        <v>-8.0120432346929074E-3</v>
      </c>
      <c r="F5">
        <v>541979999.99999988</v>
      </c>
      <c r="G5" s="5">
        <f t="shared" si="1"/>
        <v>1.1580263460288185E-2</v>
      </c>
      <c r="H5">
        <v>12596475</v>
      </c>
      <c r="I5">
        <v>995164104.19999993</v>
      </c>
      <c r="J5">
        <v>1372615</v>
      </c>
      <c r="K5">
        <v>71.038173151645267</v>
      </c>
      <c r="L5">
        <v>1457808</v>
      </c>
      <c r="M5">
        <f t="shared" si="2"/>
        <v>2.1263261583190682E-2</v>
      </c>
      <c r="N5">
        <v>1677712.747</v>
      </c>
    </row>
    <row r="6" spans="1:14" x14ac:dyDescent="0.25">
      <c r="A6" s="2">
        <v>39142</v>
      </c>
      <c r="B6">
        <v>326710000.00000006</v>
      </c>
      <c r="C6">
        <v>11972101000</v>
      </c>
      <c r="D6" s="10">
        <v>51007777000</v>
      </c>
      <c r="E6" s="5">
        <f t="shared" si="0"/>
        <v>6.4051017161559512E-3</v>
      </c>
      <c r="F6">
        <v>414260000</v>
      </c>
      <c r="G6" s="5">
        <f t="shared" si="1"/>
        <v>8.1215066478980257E-3</v>
      </c>
      <c r="H6">
        <v>12548685</v>
      </c>
      <c r="I6">
        <v>1060896184.91609</v>
      </c>
      <c r="J6">
        <v>1392154</v>
      </c>
      <c r="K6">
        <v>71.365551158402113</v>
      </c>
      <c r="L6">
        <v>1466491</v>
      </c>
      <c r="M6">
        <f t="shared" si="2"/>
        <v>2.0798714378713074E-2</v>
      </c>
      <c r="N6">
        <v>1440354.7310000001</v>
      </c>
    </row>
    <row r="7" spans="1:14" x14ac:dyDescent="0.25">
      <c r="A7" s="2">
        <v>39234</v>
      </c>
      <c r="B7">
        <v>-110269999.99999999</v>
      </c>
      <c r="C7">
        <v>12483035000</v>
      </c>
      <c r="D7" s="10">
        <v>51007777000</v>
      </c>
      <c r="E7" s="5">
        <f t="shared" si="0"/>
        <v>-2.1618272052906754E-3</v>
      </c>
      <c r="F7">
        <v>695150000</v>
      </c>
      <c r="G7" s="5">
        <f t="shared" si="1"/>
        <v>1.3628313972592846E-2</v>
      </c>
      <c r="H7">
        <v>12641374</v>
      </c>
      <c r="I7">
        <v>1450811939.076</v>
      </c>
      <c r="J7">
        <v>1430188</v>
      </c>
      <c r="K7">
        <v>71.656887971861281</v>
      </c>
      <c r="L7">
        <v>1507640</v>
      </c>
      <c r="M7">
        <f t="shared" si="2"/>
        <v>2.8442955651174526E-2</v>
      </c>
      <c r="N7">
        <v>1897610.919</v>
      </c>
    </row>
    <row r="8" spans="1:14" x14ac:dyDescent="0.25">
      <c r="A8" s="2">
        <v>39326</v>
      </c>
      <c r="B8">
        <v>-304669999.99999982</v>
      </c>
      <c r="C8">
        <v>12923037000</v>
      </c>
      <c r="D8" s="10">
        <v>51007777000</v>
      </c>
      <c r="E8" s="5">
        <f t="shared" si="0"/>
        <v>-5.9730107430480614E-3</v>
      </c>
      <c r="F8">
        <v>608140000</v>
      </c>
      <c r="G8" s="5">
        <f t="shared" si="1"/>
        <v>1.1922495661788986E-2</v>
      </c>
      <c r="H8">
        <v>12821498</v>
      </c>
      <c r="I8">
        <v>1375856763.8252401</v>
      </c>
      <c r="J8">
        <v>1391983</v>
      </c>
      <c r="K8">
        <v>72.520301961016344</v>
      </c>
      <c r="L8">
        <v>1539071</v>
      </c>
      <c r="M8">
        <f t="shared" si="2"/>
        <v>2.6973470414624032E-2</v>
      </c>
      <c r="N8">
        <v>2358844.1780000003</v>
      </c>
    </row>
    <row r="9" spans="1:14" x14ac:dyDescent="0.25">
      <c r="A9" s="2">
        <v>39417</v>
      </c>
      <c r="B9">
        <v>-384350000.00000012</v>
      </c>
      <c r="C9">
        <v>13629604000</v>
      </c>
      <c r="D9" s="10">
        <v>51007777000</v>
      </c>
      <c r="E9" s="5">
        <f t="shared" si="0"/>
        <v>-7.5351254770424543E-3</v>
      </c>
      <c r="F9">
        <v>725340000</v>
      </c>
      <c r="G9" s="5">
        <f t="shared" si="1"/>
        <v>1.4220184502453419E-2</v>
      </c>
      <c r="H9">
        <v>12996220</v>
      </c>
      <c r="I9">
        <v>1256545603.69314</v>
      </c>
      <c r="J9">
        <v>1359884</v>
      </c>
      <c r="K9">
        <v>73.396431950662929</v>
      </c>
      <c r="L9">
        <v>1583364</v>
      </c>
      <c r="M9">
        <f t="shared" si="2"/>
        <v>2.4634392588666235E-2</v>
      </c>
      <c r="N9">
        <v>2631634.0019999999</v>
      </c>
    </row>
    <row r="10" spans="1:14" x14ac:dyDescent="0.25">
      <c r="A10" s="2">
        <v>39508</v>
      </c>
      <c r="B10">
        <v>-520830329.99999952</v>
      </c>
      <c r="C10">
        <v>14505871000</v>
      </c>
      <c r="D10" s="10">
        <v>61762635000</v>
      </c>
      <c r="E10" s="5">
        <f t="shared" si="0"/>
        <v>-8.4327737960014099E-3</v>
      </c>
      <c r="F10">
        <v>1069793152</v>
      </c>
      <c r="G10" s="5">
        <f t="shared" si="1"/>
        <v>1.732104130596112E-2</v>
      </c>
      <c r="H10">
        <v>13203590</v>
      </c>
      <c r="I10">
        <v>1342500945.1499999</v>
      </c>
      <c r="J10">
        <v>1507869</v>
      </c>
      <c r="K10">
        <v>76.043909500590374</v>
      </c>
      <c r="L10">
        <v>1610753</v>
      </c>
      <c r="M10">
        <f t="shared" si="2"/>
        <v>2.173645838054027E-2</v>
      </c>
      <c r="N10">
        <v>2964125.7585700001</v>
      </c>
    </row>
    <row r="11" spans="1:14" x14ac:dyDescent="0.25">
      <c r="A11" s="2">
        <v>39600</v>
      </c>
      <c r="B11">
        <v>-1322618137.9999998</v>
      </c>
      <c r="C11">
        <v>15788923000</v>
      </c>
      <c r="D11" s="10">
        <v>61762635000</v>
      </c>
      <c r="E11" s="5">
        <f t="shared" si="0"/>
        <v>-2.1414535471163103E-2</v>
      </c>
      <c r="F11">
        <v>1468343983</v>
      </c>
      <c r="G11" s="5">
        <f t="shared" si="1"/>
        <v>2.3773985403958236E-2</v>
      </c>
      <c r="H11">
        <v>13437956</v>
      </c>
      <c r="I11">
        <v>1647782347.3999999</v>
      </c>
      <c r="J11">
        <v>1533769</v>
      </c>
      <c r="K11">
        <v>78.598521824506292</v>
      </c>
      <c r="L11">
        <v>1656024</v>
      </c>
      <c r="M11">
        <f t="shared" si="2"/>
        <v>2.6679275380656928E-2</v>
      </c>
      <c r="N11">
        <v>3797684.9009500002</v>
      </c>
    </row>
    <row r="12" spans="1:14" x14ac:dyDescent="0.25">
      <c r="A12" s="2">
        <v>39692</v>
      </c>
      <c r="B12">
        <v>-1609280572.0000002</v>
      </c>
      <c r="C12">
        <v>16213465000</v>
      </c>
      <c r="D12" s="10">
        <v>61762635000</v>
      </c>
      <c r="E12" s="5">
        <f t="shared" si="0"/>
        <v>-2.6055892401611432E-2</v>
      </c>
      <c r="F12">
        <v>1984406217</v>
      </c>
      <c r="G12" s="5">
        <f t="shared" si="1"/>
        <v>3.2129558866780865E-2</v>
      </c>
      <c r="H12">
        <v>13689235</v>
      </c>
      <c r="I12">
        <v>1699286045.6699998</v>
      </c>
      <c r="J12">
        <v>1567409</v>
      </c>
      <c r="K12">
        <v>79.747573296529694</v>
      </c>
      <c r="L12">
        <v>1738284</v>
      </c>
      <c r="M12">
        <f t="shared" si="2"/>
        <v>2.751317274060603E-2</v>
      </c>
      <c r="N12">
        <v>3418100.5720999995</v>
      </c>
    </row>
    <row r="13" spans="1:14" x14ac:dyDescent="0.25">
      <c r="A13" s="2">
        <v>39783</v>
      </c>
      <c r="B13">
        <v>-1081009353.9999998</v>
      </c>
      <c r="C13">
        <v>15254376000</v>
      </c>
      <c r="D13" s="10">
        <v>61762635000</v>
      </c>
      <c r="E13" s="5">
        <f t="shared" si="0"/>
        <v>-1.7502643046236607E-2</v>
      </c>
      <c r="F13">
        <v>423853418</v>
      </c>
      <c r="G13" s="5">
        <f t="shared" si="1"/>
        <v>6.8626187661844414E-3</v>
      </c>
      <c r="H13">
        <v>13919627</v>
      </c>
      <c r="I13">
        <v>1504941726.0400002</v>
      </c>
      <c r="J13">
        <v>1582301</v>
      </c>
      <c r="K13">
        <v>79.877734234298799</v>
      </c>
      <c r="L13">
        <v>1820577</v>
      </c>
      <c r="M13">
        <f t="shared" si="2"/>
        <v>2.4366540158786948E-2</v>
      </c>
      <c r="N13">
        <v>1540599.49615</v>
      </c>
    </row>
    <row r="14" spans="1:14" x14ac:dyDescent="0.25">
      <c r="A14" s="2">
        <v>39873</v>
      </c>
      <c r="B14">
        <v>-1216644201.9999998</v>
      </c>
      <c r="C14">
        <v>15022003000</v>
      </c>
      <c r="D14" s="10">
        <v>62519686000</v>
      </c>
      <c r="E14" s="5">
        <f t="shared" si="0"/>
        <v>-1.9460177743055199E-2</v>
      </c>
      <c r="F14">
        <v>702967741.99999988</v>
      </c>
      <c r="G14" s="5">
        <f t="shared" si="1"/>
        <v>1.1243942300030103E-2</v>
      </c>
      <c r="H14">
        <v>13721197</v>
      </c>
      <c r="I14">
        <v>1480527166.53</v>
      </c>
      <c r="J14">
        <v>1649246</v>
      </c>
      <c r="K14">
        <v>81.699661758844243</v>
      </c>
      <c r="L14">
        <v>1812069</v>
      </c>
      <c r="M14">
        <f t="shared" si="2"/>
        <v>2.3680975725469892E-2</v>
      </c>
      <c r="N14">
        <v>1011856.9680700001</v>
      </c>
    </row>
    <row r="15" spans="1:14" x14ac:dyDescent="0.25">
      <c r="A15" s="2">
        <v>39965</v>
      </c>
      <c r="B15">
        <v>-489816055.99999988</v>
      </c>
      <c r="C15">
        <v>15588869000</v>
      </c>
      <c r="D15" s="10">
        <v>62519686000</v>
      </c>
      <c r="E15" s="5">
        <f t="shared" si="0"/>
        <v>-7.834589188435782E-3</v>
      </c>
      <c r="F15">
        <v>169037928</v>
      </c>
      <c r="G15" s="5">
        <f t="shared" si="1"/>
        <v>2.7037552299926776E-3</v>
      </c>
      <c r="H15">
        <v>13663730</v>
      </c>
      <c r="I15">
        <v>1959139384.6499999</v>
      </c>
      <c r="J15">
        <v>1694034</v>
      </c>
      <c r="K15">
        <v>82.16543913897101</v>
      </c>
      <c r="L15">
        <v>1859170</v>
      </c>
      <c r="M15">
        <f t="shared" si="2"/>
        <v>3.1336359953087416E-2</v>
      </c>
      <c r="N15">
        <v>1677318.6201800001</v>
      </c>
    </row>
    <row r="16" spans="1:14" x14ac:dyDescent="0.25">
      <c r="A16" s="2">
        <v>40057</v>
      </c>
      <c r="B16">
        <v>-2192904565.9999995</v>
      </c>
      <c r="C16">
        <v>15779977000</v>
      </c>
      <c r="D16" s="10">
        <v>62519686000</v>
      </c>
      <c r="E16" s="5">
        <f t="shared" si="0"/>
        <v>-3.5075425138891447E-2</v>
      </c>
      <c r="F16">
        <v>1764325641.0000002</v>
      </c>
      <c r="G16" s="5">
        <f t="shared" si="1"/>
        <v>2.8220321532005137E-2</v>
      </c>
      <c r="H16">
        <v>13579505</v>
      </c>
      <c r="I16">
        <v>1722442611.3800001</v>
      </c>
      <c r="J16">
        <v>1763779</v>
      </c>
      <c r="K16">
        <v>82.372647458828496</v>
      </c>
      <c r="L16">
        <v>1921317</v>
      </c>
      <c r="M16">
        <f t="shared" si="2"/>
        <v>2.7550404066008907E-2</v>
      </c>
      <c r="N16">
        <v>2070211.9805399999</v>
      </c>
    </row>
    <row r="17" spans="1:14" x14ac:dyDescent="0.25">
      <c r="A17" s="2">
        <v>40148</v>
      </c>
      <c r="B17">
        <v>-825609908.00000012</v>
      </c>
      <c r="C17">
        <v>16128837000</v>
      </c>
      <c r="D17" s="10">
        <v>62519686000</v>
      </c>
      <c r="E17" s="5">
        <f t="shared" si="0"/>
        <v>-1.3205599081223795E-2</v>
      </c>
      <c r="F17">
        <v>397760476.00000006</v>
      </c>
      <c r="G17" s="5">
        <f t="shared" si="1"/>
        <v>6.3621636871304833E-3</v>
      </c>
      <c r="H17">
        <v>13593300</v>
      </c>
      <c r="I17">
        <v>1531144411.5300002</v>
      </c>
      <c r="J17">
        <v>1803195</v>
      </c>
      <c r="K17">
        <v>83.321857359366689</v>
      </c>
      <c r="L17">
        <v>1957749</v>
      </c>
      <c r="M17">
        <f t="shared" si="2"/>
        <v>2.4490596634314514E-2</v>
      </c>
      <c r="N17">
        <v>2205214.14102</v>
      </c>
    </row>
    <row r="18" spans="1:14" x14ac:dyDescent="0.25">
      <c r="A18" s="2">
        <v>40238</v>
      </c>
      <c r="B18">
        <v>-808555643.99999988</v>
      </c>
      <c r="C18">
        <v>16762628000</v>
      </c>
      <c r="D18" s="10">
        <v>69555367000</v>
      </c>
      <c r="E18" s="5">
        <f t="shared" si="0"/>
        <v>-1.1624633423327346E-2</v>
      </c>
      <c r="F18">
        <v>383779998</v>
      </c>
      <c r="G18" s="5">
        <f t="shared" si="1"/>
        <v>5.5176187626182751E-3</v>
      </c>
      <c r="H18">
        <v>13729815</v>
      </c>
      <c r="I18">
        <v>1907913774.96</v>
      </c>
      <c r="J18">
        <v>1775081</v>
      </c>
      <c r="K18">
        <v>84.437661941132305</v>
      </c>
      <c r="L18">
        <v>1993304</v>
      </c>
      <c r="M18">
        <f t="shared" si="2"/>
        <v>2.7430144606382423E-2</v>
      </c>
      <c r="N18">
        <v>2241486.5550600002</v>
      </c>
    </row>
    <row r="19" spans="1:14" x14ac:dyDescent="0.25">
      <c r="A19" s="2">
        <v>40330</v>
      </c>
      <c r="B19">
        <v>-1084651480.9999998</v>
      </c>
      <c r="C19">
        <v>17070795000</v>
      </c>
      <c r="D19" s="10">
        <v>69555367000</v>
      </c>
      <c r="E19" s="5">
        <f t="shared" si="0"/>
        <v>-1.5594073150386795E-2</v>
      </c>
      <c r="F19">
        <v>767676119</v>
      </c>
      <c r="G19" s="5">
        <f t="shared" si="1"/>
        <v>1.1036907029762347E-2</v>
      </c>
      <c r="H19">
        <v>13946256</v>
      </c>
      <c r="I19">
        <v>2099974462.0500002</v>
      </c>
      <c r="J19">
        <v>1770696</v>
      </c>
      <c r="K19">
        <v>84.88088307930883</v>
      </c>
      <c r="L19">
        <v>2200149</v>
      </c>
      <c r="M19">
        <f t="shared" si="2"/>
        <v>3.019140797646859E-2</v>
      </c>
      <c r="N19">
        <v>2432131.6379399998</v>
      </c>
    </row>
    <row r="20" spans="1:14" x14ac:dyDescent="0.25">
      <c r="A20" s="2">
        <v>40422</v>
      </c>
      <c r="B20">
        <v>-2142184595.0000002</v>
      </c>
      <c r="C20">
        <v>17429358000</v>
      </c>
      <c r="D20" s="10">
        <v>69555367000</v>
      </c>
      <c r="E20" s="5">
        <f t="shared" si="0"/>
        <v>-3.0798264568138937E-2</v>
      </c>
      <c r="F20">
        <v>1662448079</v>
      </c>
      <c r="G20" s="5">
        <f t="shared" si="1"/>
        <v>2.3901075512979465E-2</v>
      </c>
      <c r="H20">
        <v>14175891</v>
      </c>
      <c r="I20">
        <v>1960352511.3199999</v>
      </c>
      <c r="J20">
        <v>1806521</v>
      </c>
      <c r="K20">
        <v>85.206306560617435</v>
      </c>
      <c r="L20">
        <v>2291289</v>
      </c>
      <c r="M20">
        <f t="shared" si="2"/>
        <v>2.8184058195250411E-2</v>
      </c>
      <c r="N20">
        <v>2230411.11625</v>
      </c>
    </row>
    <row r="21" spans="1:14" x14ac:dyDescent="0.25">
      <c r="A21" s="2">
        <v>40513</v>
      </c>
      <c r="B21">
        <v>-898042196.99999988</v>
      </c>
      <c r="C21">
        <v>18292586000</v>
      </c>
      <c r="D21" s="10">
        <v>69555367000</v>
      </c>
      <c r="E21" s="5">
        <f t="shared" si="0"/>
        <v>-1.2911184797572844E-2</v>
      </c>
      <c r="F21">
        <v>551802331</v>
      </c>
      <c r="G21" s="5">
        <f t="shared" si="1"/>
        <v>7.9332818558774908E-3</v>
      </c>
      <c r="H21">
        <v>14629093</v>
      </c>
      <c r="I21">
        <v>1896427154.0400004</v>
      </c>
      <c r="J21">
        <v>1861207</v>
      </c>
      <c r="K21">
        <v>86.094837996974917</v>
      </c>
      <c r="L21">
        <v>2357553</v>
      </c>
      <c r="M21">
        <f t="shared" si="2"/>
        <v>2.7265001046432556E-2</v>
      </c>
      <c r="N21">
        <v>2769147.3172500003</v>
      </c>
    </row>
    <row r="22" spans="1:14" x14ac:dyDescent="0.25">
      <c r="A22" s="2">
        <v>40603</v>
      </c>
      <c r="B22">
        <v>-1536339449</v>
      </c>
      <c r="C22">
        <v>18922955000</v>
      </c>
      <c r="D22" s="10">
        <v>79276664000</v>
      </c>
      <c r="E22" s="5">
        <f t="shared" si="0"/>
        <v>-1.9379466434157725E-2</v>
      </c>
      <c r="F22">
        <v>966797319</v>
      </c>
      <c r="G22" s="5">
        <f t="shared" si="1"/>
        <v>1.219523211773896E-2</v>
      </c>
      <c r="H22">
        <v>14790364</v>
      </c>
      <c r="I22">
        <v>1983740958.05</v>
      </c>
      <c r="J22">
        <v>1873436</v>
      </c>
      <c r="K22">
        <v>87.454201232612974</v>
      </c>
      <c r="L22">
        <v>2424480</v>
      </c>
      <c r="M22">
        <f t="shared" si="2"/>
        <v>2.5023012548181896E-2</v>
      </c>
      <c r="N22">
        <v>3103960.4560000002</v>
      </c>
    </row>
    <row r="23" spans="1:14" x14ac:dyDescent="0.25">
      <c r="A23" s="2">
        <v>40695</v>
      </c>
      <c r="B23">
        <v>-1491675978.9999998</v>
      </c>
      <c r="C23">
        <v>19728114000</v>
      </c>
      <c r="D23" s="10">
        <v>79276664000</v>
      </c>
      <c r="E23" s="5">
        <f t="shared" si="0"/>
        <v>-1.8816079079715057E-2</v>
      </c>
      <c r="F23">
        <v>993454155</v>
      </c>
      <c r="G23" s="5">
        <f t="shared" si="1"/>
        <v>1.2531482845948209E-2</v>
      </c>
      <c r="H23">
        <v>15176741</v>
      </c>
      <c r="I23">
        <v>2421646611.4129996</v>
      </c>
      <c r="J23">
        <v>1975903</v>
      </c>
      <c r="K23">
        <v>88.511525909962486</v>
      </c>
      <c r="L23">
        <v>2572231</v>
      </c>
      <c r="M23">
        <f t="shared" si="2"/>
        <v>3.054677744024395E-2</v>
      </c>
      <c r="N23">
        <v>3328748.8947999999</v>
      </c>
    </row>
    <row r="24" spans="1:14" x14ac:dyDescent="0.25">
      <c r="A24" s="2">
        <v>40787</v>
      </c>
      <c r="B24">
        <v>-1368991002.9999998</v>
      </c>
      <c r="C24">
        <v>19968470000</v>
      </c>
      <c r="D24" s="10">
        <v>79276664000</v>
      </c>
      <c r="E24" s="5">
        <f t="shared" si="0"/>
        <v>-1.726852435415294E-2</v>
      </c>
      <c r="F24">
        <v>875629824</v>
      </c>
      <c r="G24" s="5">
        <f t="shared" si="1"/>
        <v>1.1045240551494447E-2</v>
      </c>
      <c r="H24">
        <v>15409103</v>
      </c>
      <c r="I24">
        <v>2101038979.7330005</v>
      </c>
      <c r="J24">
        <v>1969328</v>
      </c>
      <c r="K24">
        <v>89.80269119416721</v>
      </c>
      <c r="L24">
        <v>2683396</v>
      </c>
      <c r="M24">
        <f t="shared" si="2"/>
        <v>2.6502615949291212E-2</v>
      </c>
      <c r="N24">
        <v>3307004.4113100003</v>
      </c>
    </row>
    <row r="25" spans="1:14" x14ac:dyDescent="0.25">
      <c r="A25" s="2">
        <v>40878</v>
      </c>
      <c r="B25">
        <v>-1419931985.9999998</v>
      </c>
      <c r="C25">
        <v>20657125000</v>
      </c>
      <c r="D25" s="10">
        <v>79276664000</v>
      </c>
      <c r="E25" s="5">
        <f t="shared" si="0"/>
        <v>-1.7911096587010771E-2</v>
      </c>
      <c r="F25">
        <v>974556761.99999988</v>
      </c>
      <c r="G25" s="5">
        <f t="shared" si="1"/>
        <v>1.2293110138943282E-2</v>
      </c>
      <c r="H25">
        <v>15548856</v>
      </c>
      <c r="I25">
        <v>2214746746.6900005</v>
      </c>
      <c r="J25">
        <v>2022215</v>
      </c>
      <c r="K25">
        <v>90.75203690379746</v>
      </c>
      <c r="L25">
        <v>2762517</v>
      </c>
      <c r="M25">
        <f t="shared" si="2"/>
        <v>2.7936931688876319E-2</v>
      </c>
      <c r="N25">
        <v>3205001.6607799996</v>
      </c>
    </row>
    <row r="26" spans="1:14" x14ac:dyDescent="0.25">
      <c r="A26" s="2">
        <v>40969</v>
      </c>
      <c r="B26">
        <v>-1870005283.0000002</v>
      </c>
      <c r="C26">
        <v>21622937000</v>
      </c>
      <c r="D26" s="10">
        <v>87924544000</v>
      </c>
      <c r="E26" s="5">
        <f t="shared" si="0"/>
        <v>-2.1268296631711849E-2</v>
      </c>
      <c r="F26">
        <v>1158716008</v>
      </c>
      <c r="G26" s="5">
        <f t="shared" si="1"/>
        <v>1.3178527351816577E-2</v>
      </c>
      <c r="H26">
        <v>15798590</v>
      </c>
      <c r="I26">
        <v>2581393817.1719003</v>
      </c>
      <c r="J26">
        <v>2126916</v>
      </c>
      <c r="K26">
        <v>92.804957279355179</v>
      </c>
      <c r="L26">
        <v>2823764</v>
      </c>
      <c r="M26">
        <f t="shared" si="2"/>
        <v>2.935919482473404E-2</v>
      </c>
      <c r="N26">
        <v>3802148.3513700003</v>
      </c>
    </row>
    <row r="27" spans="1:14" x14ac:dyDescent="0.25">
      <c r="A27" s="2">
        <v>41061</v>
      </c>
      <c r="B27">
        <v>-2710716289</v>
      </c>
      <c r="C27">
        <v>21908844000</v>
      </c>
      <c r="D27" s="10">
        <v>87924544000</v>
      </c>
      <c r="E27" s="5">
        <f t="shared" si="0"/>
        <v>-3.0830029542149234E-2</v>
      </c>
      <c r="F27">
        <v>1896308731</v>
      </c>
      <c r="G27" s="5">
        <f t="shared" si="1"/>
        <v>2.156745596542417E-2</v>
      </c>
      <c r="H27">
        <v>16072842</v>
      </c>
      <c r="I27">
        <v>3092091697.9700003</v>
      </c>
      <c r="J27">
        <v>2132933</v>
      </c>
      <c r="K27">
        <v>92.933644670631068</v>
      </c>
      <c r="L27">
        <v>2913187</v>
      </c>
      <c r="M27">
        <f t="shared" si="2"/>
        <v>3.5167560243133021E-2</v>
      </c>
      <c r="N27">
        <v>3603416.4322900004</v>
      </c>
    </row>
    <row r="28" spans="1:14" x14ac:dyDescent="0.25">
      <c r="A28" s="2">
        <v>41153</v>
      </c>
      <c r="B28">
        <v>-2513461692</v>
      </c>
      <c r="C28">
        <v>22106937000</v>
      </c>
      <c r="D28" s="10">
        <v>87924544000</v>
      </c>
      <c r="E28" s="5">
        <f t="shared" si="0"/>
        <v>-2.858657637166705E-2</v>
      </c>
      <c r="F28">
        <v>1728952967</v>
      </c>
      <c r="G28" s="5">
        <f t="shared" si="1"/>
        <v>1.9664053839164638E-2</v>
      </c>
      <c r="H28">
        <v>16196959</v>
      </c>
      <c r="I28">
        <v>2729205588.2816</v>
      </c>
      <c r="J28">
        <v>2180245</v>
      </c>
      <c r="K28">
        <v>94.493759076456143</v>
      </c>
      <c r="L28">
        <v>3000738</v>
      </c>
      <c r="M28">
        <f t="shared" si="2"/>
        <v>3.1040315526476885E-2</v>
      </c>
      <c r="N28">
        <v>3371902.2202300001</v>
      </c>
    </row>
    <row r="29" spans="1:14" x14ac:dyDescent="0.25">
      <c r="A29" s="2">
        <v>41244</v>
      </c>
      <c r="B29">
        <v>-1276444825</v>
      </c>
      <c r="C29">
        <v>22285826000</v>
      </c>
      <c r="D29" s="10">
        <v>87924544000</v>
      </c>
      <c r="E29" s="5">
        <f t="shared" si="0"/>
        <v>-1.4517502928420079E-2</v>
      </c>
      <c r="F29">
        <v>582870541</v>
      </c>
      <c r="G29" s="5">
        <f t="shared" si="1"/>
        <v>6.6292131239258974E-3</v>
      </c>
      <c r="H29">
        <v>16294042</v>
      </c>
      <c r="I29">
        <v>2687965406.0233002</v>
      </c>
      <c r="J29">
        <v>2271998</v>
      </c>
      <c r="K29">
        <v>94.530869689745231</v>
      </c>
      <c r="L29">
        <v>3071907</v>
      </c>
      <c r="M29">
        <f t="shared" si="2"/>
        <v>3.0571274910715492E-2</v>
      </c>
      <c r="N29">
        <v>3014490.36968</v>
      </c>
    </row>
    <row r="30" spans="1:14" x14ac:dyDescent="0.25">
      <c r="A30" s="2">
        <v>41334</v>
      </c>
      <c r="B30">
        <v>-2255808966</v>
      </c>
      <c r="C30">
        <v>23019786000</v>
      </c>
      <c r="D30" s="10">
        <v>95129659000</v>
      </c>
      <c r="E30" s="5">
        <f t="shared" si="0"/>
        <v>-2.3712993294762046E-2</v>
      </c>
      <c r="F30">
        <v>1375289630</v>
      </c>
      <c r="G30" s="5">
        <f t="shared" si="1"/>
        <v>1.4457001575081858E-2</v>
      </c>
      <c r="H30">
        <v>16458713</v>
      </c>
      <c r="I30">
        <v>2945607962.0327005</v>
      </c>
      <c r="J30">
        <v>2352232</v>
      </c>
      <c r="K30">
        <v>95.598925209816741</v>
      </c>
      <c r="L30">
        <v>3130323</v>
      </c>
      <c r="M30">
        <f t="shared" si="2"/>
        <v>3.0964138765941552E-2</v>
      </c>
      <c r="N30">
        <v>3519987.0977579998</v>
      </c>
    </row>
    <row r="31" spans="1:14" x14ac:dyDescent="0.25">
      <c r="A31" s="2">
        <v>41426</v>
      </c>
      <c r="B31">
        <v>-1822813778</v>
      </c>
      <c r="C31">
        <v>23441324000</v>
      </c>
      <c r="D31" s="10">
        <v>95129659000</v>
      </c>
      <c r="E31" s="5">
        <f t="shared" si="0"/>
        <v>-1.9161361421467935E-2</v>
      </c>
      <c r="F31">
        <v>989129610.00000012</v>
      </c>
      <c r="G31" s="5">
        <f t="shared" si="1"/>
        <v>1.0397699522921659E-2</v>
      </c>
      <c r="H31">
        <v>16802240</v>
      </c>
      <c r="I31">
        <v>3478904348.5050006</v>
      </c>
      <c r="J31">
        <v>2401796</v>
      </c>
      <c r="K31">
        <v>95.423008922995407</v>
      </c>
      <c r="L31">
        <v>3197697</v>
      </c>
      <c r="M31">
        <f t="shared" si="2"/>
        <v>3.6570133700416195E-2</v>
      </c>
      <c r="N31">
        <v>3236122.5888900002</v>
      </c>
    </row>
    <row r="32" spans="1:14" x14ac:dyDescent="0.25">
      <c r="A32" s="2">
        <v>41518</v>
      </c>
      <c r="B32">
        <v>-2012370060.0000002</v>
      </c>
      <c r="C32">
        <v>24238576000</v>
      </c>
      <c r="D32" s="10">
        <v>95129659000</v>
      </c>
      <c r="E32" s="5">
        <f t="shared" si="0"/>
        <v>-2.1153971129025072E-2</v>
      </c>
      <c r="F32">
        <v>1407590841.0000002</v>
      </c>
      <c r="G32" s="5">
        <f t="shared" si="1"/>
        <v>1.4796550894816098E-2</v>
      </c>
      <c r="H32">
        <v>17131619</v>
      </c>
      <c r="I32">
        <v>3153497659.3003993</v>
      </c>
      <c r="J32">
        <v>2433480</v>
      </c>
      <c r="K32">
        <v>96.113545689692899</v>
      </c>
      <c r="L32">
        <v>3250467</v>
      </c>
      <c r="M32">
        <f t="shared" si="2"/>
        <v>3.3149468761371252E-2</v>
      </c>
      <c r="N32">
        <v>3951138.8437570003</v>
      </c>
    </row>
    <row r="33" spans="1:14" x14ac:dyDescent="0.25">
      <c r="A33" s="2">
        <v>41609</v>
      </c>
      <c r="B33">
        <v>-994073320.00000012</v>
      </c>
      <c r="C33">
        <v>24429973000</v>
      </c>
      <c r="D33" s="10">
        <v>95129659000</v>
      </c>
      <c r="E33" s="5">
        <f t="shared" si="0"/>
        <v>-1.0449667647815285E-2</v>
      </c>
      <c r="F33">
        <v>431714767</v>
      </c>
      <c r="G33" s="5">
        <f t="shared" si="1"/>
        <v>4.5381721277903452E-3</v>
      </c>
      <c r="H33">
        <v>17153556</v>
      </c>
      <c r="I33">
        <v>2935469833.5507007</v>
      </c>
      <c r="J33">
        <v>2422255</v>
      </c>
      <c r="K33">
        <v>97.083526477855131</v>
      </c>
      <c r="L33">
        <v>3282198</v>
      </c>
      <c r="M33">
        <f t="shared" si="2"/>
        <v>3.0857567076433026E-2</v>
      </c>
      <c r="N33">
        <v>3400150.9493700005</v>
      </c>
    </row>
    <row r="34" spans="1:14" x14ac:dyDescent="0.25">
      <c r="A34" s="2">
        <v>41699</v>
      </c>
      <c r="B34">
        <v>-941122415.99999976</v>
      </c>
      <c r="C34">
        <v>24829431000</v>
      </c>
      <c r="D34" s="10">
        <v>101726331000</v>
      </c>
      <c r="E34" s="5">
        <f t="shared" si="0"/>
        <v>-9.2515124329019573E-3</v>
      </c>
      <c r="F34">
        <v>226869195</v>
      </c>
      <c r="G34" s="5">
        <f t="shared" si="1"/>
        <v>2.2301914634078367E-3</v>
      </c>
      <c r="H34">
        <v>17096076</v>
      </c>
      <c r="I34">
        <v>3100101554.9714007</v>
      </c>
      <c r="J34">
        <v>2402505</v>
      </c>
      <c r="K34">
        <v>98.573258035589276</v>
      </c>
      <c r="L34">
        <v>3318518</v>
      </c>
      <c r="M34">
        <f t="shared" si="2"/>
        <v>3.0474917599961418E-2</v>
      </c>
      <c r="N34">
        <v>3547439.8552999999</v>
      </c>
    </row>
    <row r="35" spans="1:14" x14ac:dyDescent="0.25">
      <c r="A35" s="2">
        <v>41791</v>
      </c>
      <c r="B35">
        <v>-2035367876</v>
      </c>
      <c r="C35">
        <v>25540887000</v>
      </c>
      <c r="D35" s="10">
        <v>101726331000</v>
      </c>
      <c r="E35" s="5">
        <f t="shared" si="0"/>
        <v>-2.0008269795948896E-2</v>
      </c>
      <c r="F35">
        <v>1273361758</v>
      </c>
      <c r="G35" s="5">
        <f t="shared" si="1"/>
        <v>1.2517523688139309E-2</v>
      </c>
      <c r="H35">
        <v>17494063</v>
      </c>
      <c r="I35">
        <v>3653779503.2563004</v>
      </c>
      <c r="J35">
        <v>2568536</v>
      </c>
      <c r="K35">
        <v>98.926698465028878</v>
      </c>
      <c r="L35">
        <v>3366752</v>
      </c>
      <c r="M35">
        <f t="shared" si="2"/>
        <v>3.5917736021132032E-2</v>
      </c>
      <c r="N35">
        <v>3682765.0815899996</v>
      </c>
    </row>
    <row r="36" spans="1:14" x14ac:dyDescent="0.25">
      <c r="A36" s="2">
        <v>41883</v>
      </c>
      <c r="B36">
        <v>-2382608625.0000005</v>
      </c>
      <c r="C36">
        <v>25940400000</v>
      </c>
      <c r="D36" s="10">
        <v>101726331000</v>
      </c>
      <c r="E36" s="5">
        <f t="shared" si="0"/>
        <v>-2.3421749330564182E-2</v>
      </c>
      <c r="F36">
        <v>1330471367</v>
      </c>
      <c r="G36" s="5">
        <f t="shared" si="1"/>
        <v>1.3078928080085775E-2</v>
      </c>
      <c r="H36">
        <v>17736022</v>
      </c>
      <c r="I36">
        <v>3368597825.7915001</v>
      </c>
      <c r="J36">
        <v>2596099</v>
      </c>
      <c r="K36">
        <v>100.14361769645561</v>
      </c>
      <c r="L36">
        <v>3441152</v>
      </c>
      <c r="M36">
        <f t="shared" si="2"/>
        <v>3.3114315562914581E-2</v>
      </c>
      <c r="N36">
        <v>3458597.9242000002</v>
      </c>
    </row>
    <row r="37" spans="1:14" x14ac:dyDescent="0.25">
      <c r="A37" s="2">
        <v>41974</v>
      </c>
      <c r="B37">
        <v>103489668.00000004</v>
      </c>
      <c r="C37">
        <v>25415613000</v>
      </c>
      <c r="D37" s="10">
        <v>101726331000</v>
      </c>
      <c r="E37" s="5">
        <f t="shared" si="0"/>
        <v>1.0173341256159139E-3</v>
      </c>
      <c r="F37">
        <v>251021921</v>
      </c>
      <c r="G37" s="5">
        <f t="shared" si="1"/>
        <v>2.467619922318834E-3</v>
      </c>
      <c r="H37">
        <v>17779201</v>
      </c>
      <c r="I37">
        <v>3191012568.2262998</v>
      </c>
      <c r="J37">
        <v>2685183</v>
      </c>
      <c r="K37">
        <v>100.64392618773738</v>
      </c>
      <c r="L37">
        <v>3474737</v>
      </c>
      <c r="M37">
        <f t="shared" si="2"/>
        <v>3.1368599819316195E-2</v>
      </c>
      <c r="N37">
        <v>2587048.3308199998</v>
      </c>
    </row>
    <row r="38" spans="1:14" x14ac:dyDescent="0.25">
      <c r="A38" s="2">
        <v>42064</v>
      </c>
      <c r="B38">
        <v>200823815.99999997</v>
      </c>
      <c r="C38">
        <v>25052739000</v>
      </c>
      <c r="D38" s="10">
        <v>99290381000</v>
      </c>
      <c r="E38" s="5">
        <f t="shared" si="0"/>
        <v>2.0225908489564558E-3</v>
      </c>
      <c r="F38">
        <v>330094395</v>
      </c>
      <c r="G38" s="5">
        <f t="shared" si="1"/>
        <v>3.3245354854666135E-3</v>
      </c>
      <c r="H38">
        <v>17816050</v>
      </c>
      <c r="I38">
        <v>3459099827.4269004</v>
      </c>
      <c r="J38">
        <v>2650692</v>
      </c>
      <c r="K38">
        <v>102.27994749673182</v>
      </c>
      <c r="L38">
        <v>3474624</v>
      </c>
      <c r="M38">
        <f t="shared" si="2"/>
        <v>3.483821688051434E-2</v>
      </c>
      <c r="N38">
        <v>1747914.9320400001</v>
      </c>
    </row>
    <row r="39" spans="1:14" x14ac:dyDescent="0.25">
      <c r="A39" s="2">
        <v>42156</v>
      </c>
      <c r="B39">
        <v>-628515430.99999976</v>
      </c>
      <c r="C39">
        <v>25086195000</v>
      </c>
      <c r="D39" s="10">
        <v>99290381000</v>
      </c>
      <c r="E39" s="5">
        <f t="shared" si="0"/>
        <v>-6.33007371580133E-3</v>
      </c>
      <c r="F39">
        <v>642187269.99999988</v>
      </c>
      <c r="G39" s="5">
        <f t="shared" si="1"/>
        <v>6.4677692192559909E-3</v>
      </c>
      <c r="H39">
        <v>17537769</v>
      </c>
      <c r="I39">
        <v>3774192676.9799495</v>
      </c>
      <c r="J39">
        <v>2630538</v>
      </c>
      <c r="K39">
        <v>103.73993026800957</v>
      </c>
      <c r="L39">
        <v>3495656</v>
      </c>
      <c r="M39">
        <f t="shared" si="2"/>
        <v>3.8011664765189586E-2</v>
      </c>
      <c r="N39">
        <v>2055337.9517700002</v>
      </c>
    </row>
    <row r="40" spans="1:14" x14ac:dyDescent="0.25">
      <c r="A40" s="2">
        <v>42248</v>
      </c>
      <c r="B40">
        <v>-298511452.00000006</v>
      </c>
      <c r="C40">
        <v>24779738000</v>
      </c>
      <c r="D40" s="10">
        <v>99290381000</v>
      </c>
      <c r="E40" s="5">
        <f t="shared" si="0"/>
        <v>-3.0064488522810692E-3</v>
      </c>
      <c r="F40">
        <v>200349298</v>
      </c>
      <c r="G40" s="5">
        <f t="shared" si="1"/>
        <v>2.0178117556019851E-3</v>
      </c>
      <c r="H40">
        <v>17492225</v>
      </c>
      <c r="I40">
        <v>3762627516.5762005</v>
      </c>
      <c r="J40">
        <v>2634207</v>
      </c>
      <c r="K40">
        <v>103.93019277185026</v>
      </c>
      <c r="L40">
        <v>3503910</v>
      </c>
      <c r="M40">
        <f t="shared" si="2"/>
        <v>3.7895186610032251E-2</v>
      </c>
      <c r="N40">
        <v>1702223.4320720001</v>
      </c>
    </row>
    <row r="41" spans="1:14" x14ac:dyDescent="0.25">
      <c r="A41" s="2">
        <v>42339</v>
      </c>
      <c r="B41">
        <v>717617490</v>
      </c>
      <c r="C41">
        <v>24371709000</v>
      </c>
      <c r="D41" s="10">
        <v>99290381000</v>
      </c>
      <c r="E41" s="5">
        <f t="shared" si="0"/>
        <v>7.227462346025241E-3</v>
      </c>
      <c r="F41">
        <v>117859688</v>
      </c>
      <c r="G41" s="5">
        <f t="shared" si="1"/>
        <v>1.1870202008792776E-3</v>
      </c>
      <c r="H41">
        <v>17328633</v>
      </c>
      <c r="I41">
        <v>2697144415.1990995</v>
      </c>
      <c r="J41">
        <v>2556360</v>
      </c>
      <c r="K41">
        <v>104.04581683199868</v>
      </c>
      <c r="L41">
        <v>3513376</v>
      </c>
      <c r="M41">
        <f t="shared" si="2"/>
        <v>2.7164206522675139E-2</v>
      </c>
      <c r="N41">
        <v>1154843.1389610001</v>
      </c>
    </row>
    <row r="42" spans="1:14" x14ac:dyDescent="0.25">
      <c r="A42" s="2">
        <v>42430</v>
      </c>
      <c r="B42">
        <v>1749728098.9999998</v>
      </c>
      <c r="C42">
        <v>24913573000</v>
      </c>
      <c r="D42" s="10">
        <v>99937696000</v>
      </c>
      <c r="E42" s="5">
        <f t="shared" si="0"/>
        <v>1.7508189292256646E-2</v>
      </c>
      <c r="F42">
        <v>150439220</v>
      </c>
      <c r="G42" s="5">
        <f t="shared" si="1"/>
        <v>1.505330080853575E-3</v>
      </c>
      <c r="H42">
        <v>17204627</v>
      </c>
      <c r="I42">
        <v>2856254957.424799</v>
      </c>
      <c r="J42">
        <v>2612658</v>
      </c>
      <c r="K42">
        <v>104.6537079872369</v>
      </c>
      <c r="L42">
        <v>3547737</v>
      </c>
      <c r="M42">
        <f t="shared" si="2"/>
        <v>2.8580356279424322E-2</v>
      </c>
      <c r="N42">
        <v>896212.71748200001</v>
      </c>
    </row>
    <row r="43" spans="1:14" x14ac:dyDescent="0.25">
      <c r="A43" s="2">
        <v>42522</v>
      </c>
      <c r="B43">
        <v>1750887892.0000007</v>
      </c>
      <c r="C43">
        <v>24926186000</v>
      </c>
      <c r="D43" s="10">
        <v>99937696000</v>
      </c>
      <c r="E43" s="5">
        <f t="shared" si="0"/>
        <v>1.751979445273584E-2</v>
      </c>
      <c r="F43">
        <v>441546173.99999994</v>
      </c>
      <c r="G43" s="5">
        <f t="shared" si="1"/>
        <v>4.4182144643398619E-3</v>
      </c>
      <c r="H43">
        <v>17328097</v>
      </c>
      <c r="I43">
        <v>3255043426.5542994</v>
      </c>
      <c r="J43">
        <v>2628205</v>
      </c>
      <c r="K43">
        <v>105.38476115065836</v>
      </c>
      <c r="L43">
        <v>3525560</v>
      </c>
      <c r="M43">
        <f t="shared" si="2"/>
        <v>3.2570727131374926E-2</v>
      </c>
      <c r="N43">
        <v>1477337.3348739999</v>
      </c>
    </row>
    <row r="44" spans="1:14" x14ac:dyDescent="0.25">
      <c r="A44" s="2">
        <v>42614</v>
      </c>
      <c r="B44">
        <v>2069969758.0000002</v>
      </c>
      <c r="C44">
        <v>24910741000</v>
      </c>
      <c r="D44" s="10">
        <v>99937696000</v>
      </c>
      <c r="E44" s="5">
        <f t="shared" si="0"/>
        <v>2.0712602359774235E-2</v>
      </c>
      <c r="F44">
        <v>1318379144.9999998</v>
      </c>
      <c r="G44" s="5">
        <f t="shared" si="1"/>
        <v>1.3192010600284399E-2</v>
      </c>
      <c r="H44">
        <v>17310908</v>
      </c>
      <c r="I44">
        <v>3416979925.237977</v>
      </c>
      <c r="J44">
        <v>2598395</v>
      </c>
      <c r="K44">
        <v>105.28349733079344</v>
      </c>
      <c r="L44">
        <v>3543095</v>
      </c>
      <c r="M44">
        <f t="shared" si="2"/>
        <v>3.4191101676368213E-2</v>
      </c>
      <c r="N44">
        <v>1484503.1352619999</v>
      </c>
    </row>
    <row r="45" spans="1:14" x14ac:dyDescent="0.25">
      <c r="A45" s="2">
        <v>42705</v>
      </c>
      <c r="B45">
        <v>2999317967.999999</v>
      </c>
      <c r="C45">
        <v>25187196000</v>
      </c>
      <c r="D45" s="10">
        <v>99937696000</v>
      </c>
      <c r="E45" s="5">
        <f t="shared" si="0"/>
        <v>3.0011878280643962E-2</v>
      </c>
      <c r="F45">
        <v>491125223</v>
      </c>
      <c r="G45" s="5">
        <f t="shared" si="1"/>
        <v>4.9143140442221124E-3</v>
      </c>
      <c r="H45">
        <v>17470434</v>
      </c>
      <c r="I45">
        <v>2972749378.2251968</v>
      </c>
      <c r="J45">
        <v>2614639</v>
      </c>
      <c r="K45">
        <v>105.21091299001108</v>
      </c>
      <c r="L45">
        <v>3568921</v>
      </c>
      <c r="M45">
        <f t="shared" si="2"/>
        <v>2.9746026746756266E-2</v>
      </c>
      <c r="N45">
        <v>1601116.1482219999</v>
      </c>
    </row>
    <row r="46" spans="1:14" x14ac:dyDescent="0.25">
      <c r="A46" s="2">
        <v>42795</v>
      </c>
      <c r="B46">
        <v>4214388209.999999</v>
      </c>
      <c r="C46">
        <v>26000261000</v>
      </c>
      <c r="D46" s="10">
        <v>104295862000</v>
      </c>
      <c r="E46" s="5">
        <f t="shared" si="0"/>
        <v>4.0408009763608831E-2</v>
      </c>
      <c r="F46">
        <v>548619929</v>
      </c>
      <c r="G46" s="5">
        <f t="shared" si="1"/>
        <v>5.2602271890710298E-3</v>
      </c>
      <c r="H46">
        <v>17497935</v>
      </c>
      <c r="I46">
        <v>3152274865.897037</v>
      </c>
      <c r="J46">
        <v>2670662</v>
      </c>
      <c r="K46">
        <v>105.65732670186564</v>
      </c>
      <c r="L46">
        <v>3577429</v>
      </c>
      <c r="M46">
        <f t="shared" si="2"/>
        <v>3.0224352198144133E-2</v>
      </c>
      <c r="N46">
        <v>1666517.6157380003</v>
      </c>
    </row>
    <row r="47" spans="1:14" x14ac:dyDescent="0.25">
      <c r="A47" s="2">
        <v>42887</v>
      </c>
      <c r="B47">
        <v>1154502093</v>
      </c>
      <c r="C47">
        <v>25993550000</v>
      </c>
      <c r="D47" s="10">
        <v>104295862000</v>
      </c>
      <c r="E47" s="5">
        <f t="shared" si="0"/>
        <v>1.1069490877787655E-2</v>
      </c>
      <c r="F47">
        <v>1513427217.0000002</v>
      </c>
      <c r="G47" s="5">
        <f t="shared" si="1"/>
        <v>1.4510903769125569E-2</v>
      </c>
      <c r="H47">
        <v>17685968</v>
      </c>
      <c r="I47">
        <v>3620125220.6160331</v>
      </c>
      <c r="J47">
        <v>2672139</v>
      </c>
      <c r="K47">
        <v>105.55273726978947</v>
      </c>
      <c r="L47">
        <v>3588710</v>
      </c>
      <c r="M47">
        <f t="shared" si="2"/>
        <v>3.4710151977228328E-2</v>
      </c>
      <c r="N47">
        <v>1624587.6165800001</v>
      </c>
    </row>
    <row r="48" spans="1:14" x14ac:dyDescent="0.25">
      <c r="A48" s="2">
        <v>42979</v>
      </c>
      <c r="B48">
        <v>1993440492.0000007</v>
      </c>
      <c r="C48">
        <v>25960907000</v>
      </c>
      <c r="D48" s="10">
        <v>104295862000</v>
      </c>
      <c r="E48" s="5">
        <f t="shared" si="0"/>
        <v>1.9113322942764504E-2</v>
      </c>
      <c r="F48">
        <v>605043246</v>
      </c>
      <c r="G48" s="5">
        <f t="shared" si="1"/>
        <v>5.8012200522394647E-3</v>
      </c>
      <c r="H48">
        <v>17819405</v>
      </c>
      <c r="I48">
        <v>3017777610.3262167</v>
      </c>
      <c r="J48">
        <v>2713251</v>
      </c>
      <c r="K48">
        <v>105.25558454379048</v>
      </c>
      <c r="L48">
        <v>3615008</v>
      </c>
      <c r="M48">
        <f t="shared" si="2"/>
        <v>2.8934777971596003E-2</v>
      </c>
      <c r="N48">
        <v>1678488.5911999997</v>
      </c>
    </row>
    <row r="49" spans="1:14" x14ac:dyDescent="0.25">
      <c r="A49" s="2">
        <v>43070</v>
      </c>
      <c r="B49">
        <v>2056759406.9999995</v>
      </c>
      <c r="C49">
        <v>26341144000</v>
      </c>
      <c r="D49" s="10">
        <v>104295862000</v>
      </c>
      <c r="E49" s="5">
        <f t="shared" si="0"/>
        <v>1.9720431545021407E-2</v>
      </c>
      <c r="F49">
        <v>107591186.99999999</v>
      </c>
      <c r="G49" s="5">
        <f t="shared" si="1"/>
        <v>1.0315959323486869E-3</v>
      </c>
      <c r="H49">
        <v>17952383</v>
      </c>
      <c r="I49">
        <v>2933811029.8835101</v>
      </c>
      <c r="J49">
        <v>2733955</v>
      </c>
      <c r="K49">
        <v>105.00396255276031</v>
      </c>
      <c r="L49">
        <v>3637818</v>
      </c>
      <c r="M49">
        <f t="shared" si="2"/>
        <v>2.8129697320911064E-2</v>
      </c>
      <c r="N49">
        <v>1923970.6837999998</v>
      </c>
    </row>
    <row r="50" spans="1:14" x14ac:dyDescent="0.25">
      <c r="A50" s="2">
        <v>43160</v>
      </c>
      <c r="B50">
        <v>838034931.99999952</v>
      </c>
      <c r="C50">
        <v>26510612000</v>
      </c>
      <c r="D50" s="10">
        <v>107562008000</v>
      </c>
      <c r="E50" s="5">
        <f t="shared" si="0"/>
        <v>7.7911796886499136E-3</v>
      </c>
      <c r="F50">
        <v>1027555945.0000001</v>
      </c>
      <c r="G50" s="5">
        <f t="shared" si="1"/>
        <v>9.5531495191127341E-3</v>
      </c>
      <c r="H50">
        <v>17762564</v>
      </c>
      <c r="I50">
        <v>3210249937.0369744</v>
      </c>
      <c r="J50">
        <v>2733137</v>
      </c>
      <c r="K50">
        <v>105.43229591260356</v>
      </c>
      <c r="L50">
        <v>3644088</v>
      </c>
      <c r="M50">
        <f t="shared" si="2"/>
        <v>2.9845574629259193E-2</v>
      </c>
      <c r="N50">
        <v>2051096.3690499999</v>
      </c>
    </row>
    <row r="51" spans="1:14" x14ac:dyDescent="0.25">
      <c r="A51" s="2">
        <v>43252</v>
      </c>
      <c r="B51">
        <v>1125360231.0000005</v>
      </c>
      <c r="C51">
        <v>26761827000</v>
      </c>
      <c r="D51" s="10">
        <v>107562008000</v>
      </c>
      <c r="E51" s="5">
        <f t="shared" si="0"/>
        <v>1.046243233949296E-2</v>
      </c>
      <c r="F51">
        <v>757609565</v>
      </c>
      <c r="G51" s="5">
        <f t="shared" si="1"/>
        <v>7.0434680338061374E-3</v>
      </c>
      <c r="H51">
        <v>17943194</v>
      </c>
      <c r="I51">
        <v>3753476913.4466772</v>
      </c>
      <c r="J51">
        <v>2795010</v>
      </c>
      <c r="K51">
        <v>104.80541381639894</v>
      </c>
      <c r="L51">
        <v>3658944</v>
      </c>
      <c r="M51">
        <f t="shared" si="2"/>
        <v>3.4895935686201369E-2</v>
      </c>
      <c r="N51">
        <v>2236676.1768500004</v>
      </c>
    </row>
    <row r="52" spans="1:14" x14ac:dyDescent="0.25">
      <c r="A52" s="2">
        <v>43344</v>
      </c>
      <c r="B52">
        <v>1205072410.9999998</v>
      </c>
      <c r="C52">
        <v>27078404000</v>
      </c>
      <c r="D52" s="10">
        <v>107562008000</v>
      </c>
      <c r="E52" s="5">
        <f t="shared" si="0"/>
        <v>1.1203513521242554E-2</v>
      </c>
      <c r="F52">
        <v>739911047</v>
      </c>
      <c r="G52" s="5">
        <f t="shared" si="1"/>
        <v>6.8789255682173579E-3</v>
      </c>
      <c r="H52">
        <v>18080826</v>
      </c>
      <c r="I52">
        <v>3231925835.5533795</v>
      </c>
      <c r="J52">
        <v>2794099</v>
      </c>
      <c r="K52">
        <v>105.49532491059487</v>
      </c>
      <c r="L52">
        <v>3687257</v>
      </c>
      <c r="M52">
        <f t="shared" si="2"/>
        <v>3.0047094654028581E-2</v>
      </c>
      <c r="N52">
        <v>2486442.49205</v>
      </c>
    </row>
    <row r="53" spans="1:14" x14ac:dyDescent="0.25">
      <c r="A53" s="2">
        <v>43435</v>
      </c>
      <c r="B53">
        <v>1398141602</v>
      </c>
      <c r="C53">
        <v>27211165000</v>
      </c>
      <c r="D53" s="10">
        <v>107562008000</v>
      </c>
      <c r="E53" s="5">
        <f t="shared" si="0"/>
        <v>1.2998470631005699E-2</v>
      </c>
      <c r="F53">
        <v>706956455</v>
      </c>
      <c r="G53" s="5">
        <f t="shared" si="1"/>
        <v>6.5725479483425041E-3</v>
      </c>
      <c r="H53">
        <v>18083933</v>
      </c>
      <c r="I53">
        <v>3879879118.3719778</v>
      </c>
      <c r="J53">
        <v>2844942</v>
      </c>
      <c r="K53">
        <v>105.28345197590016</v>
      </c>
      <c r="L53">
        <v>3705297</v>
      </c>
      <c r="M53">
        <f t="shared" si="2"/>
        <v>3.6071092298425464E-2</v>
      </c>
      <c r="N53">
        <v>2051742.9302400001</v>
      </c>
    </row>
    <row r="54" spans="1:14" x14ac:dyDescent="0.25">
      <c r="A54" s="2">
        <v>43525</v>
      </c>
      <c r="B54">
        <v>-981907570.00000036</v>
      </c>
      <c r="C54">
        <v>26914897000</v>
      </c>
      <c r="D54" s="10">
        <v>108108009000</v>
      </c>
      <c r="E54" s="5">
        <f t="shared" si="0"/>
        <v>-9.0826533490224615E-3</v>
      </c>
      <c r="F54">
        <v>2272347860</v>
      </c>
      <c r="G54" s="5">
        <f t="shared" si="1"/>
        <v>2.1019236974385496E-2</v>
      </c>
      <c r="H54">
        <v>17970651</v>
      </c>
      <c r="I54">
        <v>3155639907.4579682</v>
      </c>
      <c r="J54">
        <v>2740228</v>
      </c>
      <c r="K54">
        <v>105.30776053115817</v>
      </c>
      <c r="L54">
        <v>3691217</v>
      </c>
      <c r="M54">
        <f t="shared" si="2"/>
        <v>2.9189695903639925E-2</v>
      </c>
      <c r="N54">
        <v>1999299.4818099998</v>
      </c>
    </row>
    <row r="55" spans="1:14" x14ac:dyDescent="0.25">
      <c r="A55" s="2">
        <v>43617</v>
      </c>
      <c r="B55">
        <v>14537830.999999642</v>
      </c>
      <c r="C55">
        <v>27058331000</v>
      </c>
      <c r="D55" s="10">
        <v>108108009000</v>
      </c>
      <c r="E55" s="5">
        <f t="shared" si="0"/>
        <v>1.3447506003000799E-4</v>
      </c>
      <c r="F55">
        <v>1036374649.0000001</v>
      </c>
      <c r="G55" s="5">
        <f t="shared" si="1"/>
        <v>9.5864742916503074E-3</v>
      </c>
      <c r="H55">
        <v>18009165</v>
      </c>
      <c r="I55">
        <v>3909876623.4839745</v>
      </c>
      <c r="J55">
        <v>2760664</v>
      </c>
      <c r="K55">
        <v>105.44624945676328</v>
      </c>
      <c r="L55">
        <v>3698776</v>
      </c>
      <c r="M55">
        <f t="shared" si="2"/>
        <v>3.6166391922766557E-2</v>
      </c>
      <c r="N55">
        <v>2380554.5425900002</v>
      </c>
    </row>
    <row r="56" spans="1:14" x14ac:dyDescent="0.25">
      <c r="A56" s="2">
        <v>43709</v>
      </c>
      <c r="B56">
        <v>-1310614044</v>
      </c>
      <c r="C56">
        <v>27054758000</v>
      </c>
      <c r="D56" s="10">
        <v>108108009000</v>
      </c>
      <c r="E56" s="5">
        <f t="shared" si="0"/>
        <v>-1.2123191020935368E-2</v>
      </c>
      <c r="F56">
        <v>3155044000</v>
      </c>
      <c r="G56" s="5">
        <f t="shared" si="1"/>
        <v>2.9184183754600457E-2</v>
      </c>
      <c r="H56">
        <v>18075353</v>
      </c>
      <c r="I56">
        <v>3149541213.247468</v>
      </c>
      <c r="J56">
        <v>2720778</v>
      </c>
      <c r="K56">
        <v>105.42003146493528</v>
      </c>
      <c r="L56">
        <v>3742613</v>
      </c>
      <c r="M56">
        <f t="shared" si="2"/>
        <v>2.9133282930476206E-2</v>
      </c>
      <c r="N56">
        <v>2278753.0355699998</v>
      </c>
    </row>
    <row r="57" spans="1:14" x14ac:dyDescent="0.25">
      <c r="A57" s="2">
        <v>43800</v>
      </c>
      <c r="B57">
        <v>1130453982.9999998</v>
      </c>
      <c r="C57">
        <v>27080023000</v>
      </c>
      <c r="D57" s="10">
        <v>108108009000</v>
      </c>
      <c r="E57" s="5">
        <f t="shared" si="0"/>
        <v>1.0456708928937908E-2</v>
      </c>
      <c r="F57">
        <v>929303523</v>
      </c>
      <c r="G57" s="5">
        <f t="shared" si="1"/>
        <v>8.5960654681930173E-3</v>
      </c>
      <c r="H57">
        <v>17824048</v>
      </c>
      <c r="I57">
        <v>2965799032.5799785</v>
      </c>
      <c r="J57">
        <v>2723654</v>
      </c>
      <c r="K57">
        <v>105.21466694791847</v>
      </c>
      <c r="L57">
        <v>3733868</v>
      </c>
      <c r="M57">
        <f t="shared" si="2"/>
        <v>2.7433666201178292E-2</v>
      </c>
      <c r="N57">
        <v>2020957.7953479998</v>
      </c>
    </row>
    <row r="58" spans="1:14" x14ac:dyDescent="0.25">
      <c r="A58" s="2">
        <v>43891</v>
      </c>
      <c r="B58">
        <v>1830412883.9999998</v>
      </c>
      <c r="C58">
        <v>26314576000</v>
      </c>
      <c r="D58" s="10">
        <v>99291124000</v>
      </c>
      <c r="E58" s="5">
        <f t="shared" si="0"/>
        <v>1.8434808775052238E-2</v>
      </c>
      <c r="F58">
        <v>460440080</v>
      </c>
      <c r="G58" s="5">
        <f t="shared" si="1"/>
        <v>4.637273317602891E-3</v>
      </c>
      <c r="H58">
        <v>17647247</v>
      </c>
      <c r="I58">
        <v>3268100010.3660107</v>
      </c>
      <c r="J58">
        <v>2748447</v>
      </c>
      <c r="K58">
        <v>105.49856259812246</v>
      </c>
      <c r="L58">
        <v>3664043</v>
      </c>
      <c r="M58">
        <f t="shared" si="2"/>
        <v>3.2914321831687701E-2</v>
      </c>
      <c r="N58">
        <v>1502173.9977370002</v>
      </c>
    </row>
    <row r="59" spans="1:14" x14ac:dyDescent="0.25">
      <c r="A59" s="2">
        <v>43983</v>
      </c>
      <c r="B59">
        <v>3004813362</v>
      </c>
      <c r="C59">
        <v>23110752000</v>
      </c>
      <c r="D59" s="10">
        <v>99291124000</v>
      </c>
      <c r="E59" s="5">
        <f t="shared" si="0"/>
        <v>3.0262658341948068E-2</v>
      </c>
      <c r="F59">
        <v>284314480</v>
      </c>
      <c r="G59" s="5">
        <f t="shared" si="1"/>
        <v>2.8634430606304748E-3</v>
      </c>
      <c r="H59">
        <v>15504941</v>
      </c>
      <c r="I59">
        <v>2696538105.9600048</v>
      </c>
      <c r="J59">
        <v>2568927</v>
      </c>
      <c r="K59">
        <v>105.6205537244432</v>
      </c>
      <c r="L59">
        <v>3445080</v>
      </c>
      <c r="M59">
        <f t="shared" si="2"/>
        <v>2.7157896872634906E-2</v>
      </c>
      <c r="N59">
        <v>765734.38501199998</v>
      </c>
    </row>
    <row r="60" spans="1:14" x14ac:dyDescent="0.25">
      <c r="A60" s="2">
        <v>44075</v>
      </c>
      <c r="B60">
        <v>2692179211.9999995</v>
      </c>
      <c r="C60">
        <v>24643880000</v>
      </c>
      <c r="D60" s="10">
        <v>99291124000</v>
      </c>
      <c r="E60" s="5">
        <f t="shared" si="0"/>
        <v>2.7113996735498729E-2</v>
      </c>
      <c r="F60">
        <v>388299312</v>
      </c>
      <c r="G60" s="5">
        <f t="shared" si="1"/>
        <v>3.9107152417773017E-3</v>
      </c>
      <c r="H60">
        <v>16454336</v>
      </c>
      <c r="I60">
        <v>2874060070.6605101</v>
      </c>
      <c r="J60">
        <v>2531362</v>
      </c>
      <c r="K60">
        <v>104.46970372360956</v>
      </c>
      <c r="L60">
        <v>3434310</v>
      </c>
      <c r="M60">
        <f t="shared" si="2"/>
        <v>2.8945790468244775E-2</v>
      </c>
      <c r="N60">
        <v>1481935.449304</v>
      </c>
    </row>
    <row r="61" spans="1:14" x14ac:dyDescent="0.25">
      <c r="A61" s="2">
        <v>44166</v>
      </c>
      <c r="B61">
        <v>1963569180.9999998</v>
      </c>
      <c r="C61">
        <v>25221916000</v>
      </c>
      <c r="D61" s="10">
        <v>99291124000</v>
      </c>
      <c r="E61" s="5">
        <f t="shared" si="0"/>
        <v>1.9775878264808443E-2</v>
      </c>
      <c r="F61">
        <v>453094578</v>
      </c>
      <c r="G61" s="5">
        <f t="shared" si="1"/>
        <v>4.5632938750899826E-3</v>
      </c>
      <c r="H61">
        <v>16675022</v>
      </c>
      <c r="I61">
        <v>2688242984.1800213</v>
      </c>
      <c r="J61">
        <v>2541884</v>
      </c>
      <c r="K61">
        <v>104.23302548021373</v>
      </c>
      <c r="L61">
        <v>3527663</v>
      </c>
      <c r="M61">
        <f t="shared" si="2"/>
        <v>2.7074353435459358E-2</v>
      </c>
      <c r="N61">
        <v>1500530.3245609999</v>
      </c>
    </row>
    <row r="62" spans="1:14" x14ac:dyDescent="0.25">
      <c r="A62" s="2">
        <v>44256</v>
      </c>
      <c r="B62">
        <v>1942127494</v>
      </c>
      <c r="C62">
        <v>25412756000</v>
      </c>
      <c r="D62" s="10">
        <v>106165866000</v>
      </c>
      <c r="E62" s="5">
        <f t="shared" si="0"/>
        <v>1.8293332566985326E-2</v>
      </c>
      <c r="F62">
        <v>342953198</v>
      </c>
      <c r="G62" s="5">
        <f t="shared" si="1"/>
        <v>3.2303527576368098E-3</v>
      </c>
      <c r="H62">
        <v>16929406</v>
      </c>
      <c r="I62">
        <v>3155141808.1399732</v>
      </c>
      <c r="J62">
        <v>2478734</v>
      </c>
      <c r="K62">
        <v>104.62530113687411</v>
      </c>
      <c r="L62">
        <v>3569296</v>
      </c>
      <c r="M62">
        <f t="shared" si="2"/>
        <v>2.9718985272912231E-2</v>
      </c>
      <c r="N62">
        <v>1980151.9165829998</v>
      </c>
    </row>
    <row r="63" spans="1:14" x14ac:dyDescent="0.25">
      <c r="A63" s="2">
        <v>44348</v>
      </c>
      <c r="B63">
        <v>4349574181</v>
      </c>
      <c r="C63">
        <v>26206820000</v>
      </c>
      <c r="D63" s="10">
        <v>106165866000</v>
      </c>
      <c r="E63" s="5">
        <f t="shared" si="0"/>
        <v>4.0969610524346875E-2</v>
      </c>
      <c r="F63">
        <v>440680640</v>
      </c>
      <c r="G63" s="5">
        <f t="shared" si="1"/>
        <v>4.1508693575767561E-3</v>
      </c>
      <c r="H63">
        <v>17298695</v>
      </c>
      <c r="I63">
        <v>3188754030.1199856</v>
      </c>
      <c r="J63">
        <v>2537305</v>
      </c>
      <c r="K63">
        <v>104.89361256189753</v>
      </c>
      <c r="L63">
        <v>3604079</v>
      </c>
      <c r="M63">
        <f t="shared" si="2"/>
        <v>3.0035586297765288E-2</v>
      </c>
      <c r="N63">
        <v>2304203.5992740002</v>
      </c>
    </row>
    <row r="64" spans="1:14" x14ac:dyDescent="0.25">
      <c r="A64" s="2">
        <v>44440</v>
      </c>
      <c r="B64">
        <v>4200921436.0000005</v>
      </c>
      <c r="C64">
        <v>26828611000</v>
      </c>
      <c r="D64" s="10">
        <v>106165866000</v>
      </c>
      <c r="E64" s="5">
        <f t="shared" si="0"/>
        <v>3.9569417123202298E-2</v>
      </c>
      <c r="F64">
        <v>1159072862</v>
      </c>
      <c r="G64" s="5">
        <f t="shared" si="1"/>
        <v>1.0917566122429596E-2</v>
      </c>
      <c r="H64">
        <v>17367296</v>
      </c>
      <c r="I64">
        <v>3120890185.2499804</v>
      </c>
      <c r="J64">
        <v>2546355</v>
      </c>
      <c r="K64">
        <v>105.58390927228538</v>
      </c>
      <c r="L64">
        <v>3642323</v>
      </c>
      <c r="M64">
        <f t="shared" si="2"/>
        <v>2.9396361588101966E-2</v>
      </c>
      <c r="N64">
        <v>2248104.6218659999</v>
      </c>
    </row>
    <row r="65" spans="1:14" x14ac:dyDescent="0.25">
      <c r="A65" s="2">
        <v>44531</v>
      </c>
      <c r="B65">
        <v>4124425222</v>
      </c>
      <c r="C65">
        <v>27717679000</v>
      </c>
      <c r="D65" s="10">
        <v>106165866000</v>
      </c>
      <c r="E65" s="5">
        <f t="shared" si="0"/>
        <v>3.8848882200989157E-2</v>
      </c>
      <c r="F65">
        <v>1152256382</v>
      </c>
      <c r="G65" s="5">
        <f t="shared" si="1"/>
        <v>1.0853360175105622E-2</v>
      </c>
      <c r="H65">
        <v>17493339</v>
      </c>
      <c r="I65">
        <v>3329858210.5299888</v>
      </c>
      <c r="J65">
        <v>2652494</v>
      </c>
      <c r="K65">
        <v>106.25585336472319</v>
      </c>
      <c r="L65">
        <v>3663644</v>
      </c>
      <c r="M65">
        <f t="shared" si="2"/>
        <v>3.1364678083349209E-2</v>
      </c>
      <c r="N65">
        <v>2074793.588982</v>
      </c>
    </row>
    <row r="66" spans="1:14" x14ac:dyDescent="0.25">
      <c r="A66" s="2">
        <v>44621</v>
      </c>
      <c r="B66">
        <v>4006369274.9999995</v>
      </c>
      <c r="C66">
        <v>28198697000</v>
      </c>
      <c r="D66" s="10">
        <v>115049476000</v>
      </c>
      <c r="E66" s="5">
        <f t="shared" si="0"/>
        <v>3.4823011927494561E-2</v>
      </c>
      <c r="F66">
        <v>1264461824</v>
      </c>
      <c r="G66" s="5">
        <f t="shared" si="1"/>
        <v>1.0990591769405365E-2</v>
      </c>
      <c r="H66">
        <v>17503213</v>
      </c>
      <c r="I66">
        <v>3725633882.5699639</v>
      </c>
      <c r="J66">
        <v>2631348</v>
      </c>
      <c r="K66">
        <v>107.39173998062046</v>
      </c>
      <c r="L66">
        <v>3667811</v>
      </c>
      <c r="M66">
        <f t="shared" si="2"/>
        <v>3.2382884408530155E-2</v>
      </c>
      <c r="N66">
        <v>2857052.5365700005</v>
      </c>
    </row>
    <row r="67" spans="1:14" x14ac:dyDescent="0.25">
      <c r="A67" s="2">
        <v>44713</v>
      </c>
      <c r="B67">
        <v>3303853319</v>
      </c>
      <c r="C67">
        <v>28558121000</v>
      </c>
      <c r="D67" s="10">
        <v>115049476000</v>
      </c>
      <c r="E67" s="5">
        <f t="shared" ref="E67:E72" si="3">+B67/D67</f>
        <v>2.8716804577189035E-2</v>
      </c>
      <c r="F67">
        <v>717617317.00000012</v>
      </c>
      <c r="G67" s="5">
        <f t="shared" ref="G67:G72" si="4">+F67/D67</f>
        <v>6.2374670615622805E-3</v>
      </c>
      <c r="H67">
        <v>17536480</v>
      </c>
      <c r="I67">
        <v>4003763411.669991</v>
      </c>
      <c r="J67">
        <v>2584206</v>
      </c>
      <c r="K67">
        <v>109.33561139901821</v>
      </c>
      <c r="L67">
        <v>3696732</v>
      </c>
      <c r="M67">
        <f t="shared" ref="M67:M72" si="5">+I67/D67</f>
        <v>3.4800361990957623E-2</v>
      </c>
      <c r="N67">
        <v>3379446.9219599995</v>
      </c>
    </row>
    <row r="68" spans="1:14" x14ac:dyDescent="0.25">
      <c r="A68" s="2">
        <v>44805</v>
      </c>
      <c r="B68">
        <v>3552281171</v>
      </c>
      <c r="C68">
        <v>28685262000</v>
      </c>
      <c r="D68" s="10">
        <v>115049476000</v>
      </c>
      <c r="E68" s="5">
        <f t="shared" si="3"/>
        <v>3.0876117775625506E-2</v>
      </c>
      <c r="F68">
        <v>1674528276</v>
      </c>
      <c r="G68" s="5">
        <f t="shared" si="4"/>
        <v>1.4554853565782429E-2</v>
      </c>
      <c r="H68">
        <v>17834006</v>
      </c>
      <c r="I68">
        <v>3459467460.250001</v>
      </c>
      <c r="J68">
        <v>2599727</v>
      </c>
      <c r="K68">
        <v>109.93309397206023</v>
      </c>
      <c r="L68">
        <v>3734276</v>
      </c>
      <c r="M68">
        <f t="shared" si="5"/>
        <v>3.0069389105692242E-2</v>
      </c>
      <c r="N68">
        <v>2766511.3139699996</v>
      </c>
    </row>
    <row r="69" spans="1:14" x14ac:dyDescent="0.25">
      <c r="A69" s="2">
        <v>44896</v>
      </c>
      <c r="B69">
        <v>4345112992.2700005</v>
      </c>
      <c r="C69">
        <v>29607396000</v>
      </c>
      <c r="D69" s="10">
        <v>115049476000</v>
      </c>
      <c r="E69" s="5">
        <f t="shared" si="3"/>
        <v>3.7767342741048211E-2</v>
      </c>
      <c r="F69">
        <v>1079910033.1300001</v>
      </c>
      <c r="G69" s="5">
        <f t="shared" si="4"/>
        <v>9.386483717057522E-3</v>
      </c>
      <c r="H69">
        <v>18251544</v>
      </c>
      <c r="I69">
        <v>3446305284.6800199</v>
      </c>
      <c r="J69">
        <v>2854760</v>
      </c>
      <c r="K69">
        <v>110.22731694308099</v>
      </c>
      <c r="L69">
        <v>3748469</v>
      </c>
      <c r="M69">
        <f t="shared" si="5"/>
        <v>2.9954984624875822E-2</v>
      </c>
      <c r="N69">
        <v>2583942.57284</v>
      </c>
    </row>
    <row r="70" spans="1:14" x14ac:dyDescent="0.25">
      <c r="A70" s="2">
        <v>44986</v>
      </c>
      <c r="B70">
        <v>4126928263.4900002</v>
      </c>
      <c r="C70">
        <v>28952597000</v>
      </c>
      <c r="D70" s="10">
        <v>119573264000</v>
      </c>
      <c r="E70" s="5">
        <f t="shared" si="3"/>
        <v>3.451380455324863E-2</v>
      </c>
      <c r="F70">
        <v>514481750.05000007</v>
      </c>
      <c r="G70" s="5">
        <f t="shared" si="4"/>
        <v>4.3026487095810988E-3</v>
      </c>
      <c r="H70">
        <v>17678129</v>
      </c>
      <c r="I70">
        <v>3588868144.5300202</v>
      </c>
      <c r="J70">
        <v>2656720</v>
      </c>
      <c r="K70">
        <v>110.45213858545928</v>
      </c>
      <c r="L70">
        <v>3744112</v>
      </c>
      <c r="M70">
        <f t="shared" si="5"/>
        <v>3.001396821056938E-2</v>
      </c>
      <c r="N70">
        <v>1899806.6607309999</v>
      </c>
    </row>
    <row r="71" spans="1:14" x14ac:dyDescent="0.25">
      <c r="A71" s="2">
        <v>45078</v>
      </c>
      <c r="B71">
        <v>4365008125.3300009</v>
      </c>
      <c r="C71">
        <v>29696750000</v>
      </c>
      <c r="D71" s="10">
        <v>119573264000</v>
      </c>
      <c r="E71" s="5">
        <f t="shared" si="3"/>
        <v>3.6504883945712149E-2</v>
      </c>
      <c r="F71">
        <v>272382458.81999999</v>
      </c>
      <c r="G71" s="5">
        <f t="shared" si="4"/>
        <v>2.2779545335485699E-3</v>
      </c>
      <c r="H71">
        <v>18122579</v>
      </c>
      <c r="I71">
        <v>4216127503.1000195</v>
      </c>
      <c r="J71">
        <v>2749855</v>
      </c>
      <c r="K71">
        <v>111.18154147761496</v>
      </c>
      <c r="L71">
        <v>3764842</v>
      </c>
      <c r="M71">
        <f t="shared" si="5"/>
        <v>3.5259784353632931E-2</v>
      </c>
      <c r="N71">
        <v>2089748.8434570001</v>
      </c>
    </row>
    <row r="72" spans="1:14" x14ac:dyDescent="0.25">
      <c r="A72" s="2">
        <v>45170</v>
      </c>
      <c r="B72">
        <v>4417852398.6300011</v>
      </c>
      <c r="D72" s="10">
        <v>119573264000</v>
      </c>
      <c r="E72" s="5">
        <f t="shared" si="3"/>
        <v>3.69468244893775E-2</v>
      </c>
      <c r="F72">
        <v>316432307.43999904</v>
      </c>
      <c r="G72" s="5">
        <f t="shared" si="4"/>
        <v>2.6463466568914522E-3</v>
      </c>
      <c r="I72">
        <v>3256148005.6000175</v>
      </c>
      <c r="K72">
        <v>112.38560667368267</v>
      </c>
      <c r="M72">
        <f t="shared" si="5"/>
        <v>2.7231405221153932E-2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2B2B5-9B19-468F-9AD2-ABC7577A9D3C}">
  <dimension ref="A1:F218"/>
  <sheetViews>
    <sheetView workbookViewId="0">
      <selection activeCell="F1" sqref="F1"/>
    </sheetView>
  </sheetViews>
  <sheetFormatPr baseColWidth="10" defaultRowHeight="15" x14ac:dyDescent="0.25"/>
  <cols>
    <col min="2" max="2" width="14" bestFit="1" customWidth="1"/>
    <col min="3" max="3" width="11.8554687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18</v>
      </c>
      <c r="F1" t="s">
        <v>27</v>
      </c>
    </row>
    <row r="2" spans="1:6" x14ac:dyDescent="0.25">
      <c r="A2" s="2">
        <v>38718</v>
      </c>
      <c r="B2">
        <f t="shared" ref="B2:B65" si="0">+MONTH(A2)</f>
        <v>1</v>
      </c>
      <c r="C2" s="1">
        <v>143.7600000000001</v>
      </c>
      <c r="D2">
        <v>652.27</v>
      </c>
      <c r="E2">
        <v>69.386835080148202</v>
      </c>
      <c r="F2">
        <v>1267706</v>
      </c>
    </row>
    <row r="3" spans="1:6" x14ac:dyDescent="0.25">
      <c r="A3" s="2">
        <v>38749</v>
      </c>
      <c r="B3">
        <f t="shared" si="0"/>
        <v>2</v>
      </c>
      <c r="C3" s="1">
        <v>128.82971900000007</v>
      </c>
      <c r="D3">
        <v>749.30448799999999</v>
      </c>
      <c r="E3">
        <v>69.87796040404622</v>
      </c>
      <c r="F3">
        <v>1273699</v>
      </c>
    </row>
    <row r="4" spans="1:6" x14ac:dyDescent="0.25">
      <c r="A4" s="2">
        <v>38777</v>
      </c>
      <c r="B4">
        <f t="shared" si="0"/>
        <v>3</v>
      </c>
      <c r="C4" s="1">
        <v>-453.62999999999988</v>
      </c>
      <c r="D4">
        <v>1294.4099999999999</v>
      </c>
      <c r="E4">
        <v>70.333289153123886</v>
      </c>
      <c r="F4">
        <v>1292368</v>
      </c>
    </row>
    <row r="5" spans="1:6" x14ac:dyDescent="0.25">
      <c r="A5" s="2">
        <v>38808</v>
      </c>
      <c r="B5">
        <f t="shared" si="0"/>
        <v>4</v>
      </c>
      <c r="C5" s="1">
        <v>-818.43999999999983</v>
      </c>
      <c r="D5">
        <v>1593.9299999999998</v>
      </c>
      <c r="E5">
        <v>70.381450027653045</v>
      </c>
      <c r="F5">
        <v>1307031</v>
      </c>
    </row>
    <row r="6" spans="1:6" x14ac:dyDescent="0.25">
      <c r="A6" s="2">
        <v>38838</v>
      </c>
      <c r="B6">
        <f t="shared" si="0"/>
        <v>5</v>
      </c>
      <c r="C6" s="1">
        <v>-322.57825699999989</v>
      </c>
      <c r="D6">
        <v>1085.4528749999999</v>
      </c>
      <c r="E6">
        <v>70.284315151963327</v>
      </c>
      <c r="F6">
        <v>1327762</v>
      </c>
    </row>
    <row r="7" spans="1:6" x14ac:dyDescent="0.25">
      <c r="A7" s="2">
        <v>38869</v>
      </c>
      <c r="B7">
        <f t="shared" si="0"/>
        <v>6</v>
      </c>
      <c r="C7" s="1">
        <v>-228.78999999999974</v>
      </c>
      <c r="D7">
        <v>974.41</v>
      </c>
      <c r="E7">
        <v>70.122692372659728</v>
      </c>
      <c r="F7">
        <v>1343295</v>
      </c>
    </row>
    <row r="8" spans="1:6" x14ac:dyDescent="0.25">
      <c r="A8" s="2">
        <v>38899</v>
      </c>
      <c r="B8">
        <f t="shared" si="0"/>
        <v>7</v>
      </c>
      <c r="C8" s="1">
        <v>-363.7800000000002</v>
      </c>
      <c r="D8">
        <v>1090.3899999999999</v>
      </c>
      <c r="E8">
        <v>70.143546402775939</v>
      </c>
      <c r="F8">
        <v>1359927</v>
      </c>
    </row>
    <row r="9" spans="1:6" x14ac:dyDescent="0.25">
      <c r="A9" s="2">
        <v>38930</v>
      </c>
      <c r="B9">
        <f t="shared" si="0"/>
        <v>8</v>
      </c>
      <c r="C9" s="1">
        <v>-467.68000000000006</v>
      </c>
      <c r="D9">
        <v>1206.57</v>
      </c>
      <c r="E9">
        <v>70.294098679230586</v>
      </c>
      <c r="F9">
        <v>1390900</v>
      </c>
    </row>
    <row r="10" spans="1:6" x14ac:dyDescent="0.25">
      <c r="A10" s="2">
        <v>38961</v>
      </c>
      <c r="B10">
        <f t="shared" si="0"/>
        <v>9</v>
      </c>
      <c r="C10" s="1">
        <v>-404.87925899999982</v>
      </c>
      <c r="D10">
        <v>1099.9820259999999</v>
      </c>
      <c r="E10">
        <v>70.696812923342037</v>
      </c>
      <c r="F10">
        <v>1414175</v>
      </c>
    </row>
    <row r="11" spans="1:6" x14ac:dyDescent="0.25">
      <c r="A11" s="2">
        <v>38991</v>
      </c>
      <c r="B11">
        <f t="shared" si="0"/>
        <v>10</v>
      </c>
      <c r="C11" s="1">
        <v>-765.42999999999984</v>
      </c>
      <c r="D11">
        <v>1436.58</v>
      </c>
      <c r="E11">
        <v>70.943381885484015</v>
      </c>
      <c r="F11">
        <v>1436159</v>
      </c>
    </row>
    <row r="12" spans="1:6" x14ac:dyDescent="0.25">
      <c r="A12" s="2">
        <v>39022</v>
      </c>
      <c r="B12">
        <f t="shared" si="0"/>
        <v>11</v>
      </c>
      <c r="C12" s="1">
        <v>-612</v>
      </c>
      <c r="D12">
        <v>781.21</v>
      </c>
      <c r="E12">
        <v>71.060782025348118</v>
      </c>
      <c r="F12">
        <v>1443996</v>
      </c>
    </row>
    <row r="13" spans="1:6" x14ac:dyDescent="0.25">
      <c r="A13" s="2">
        <v>39052</v>
      </c>
      <c r="B13">
        <f t="shared" si="0"/>
        <v>12</v>
      </c>
      <c r="C13" s="1">
        <v>-374.97999999999979</v>
      </c>
      <c r="D13">
        <v>541.9799999999999</v>
      </c>
      <c r="E13">
        <v>71.038173151645267</v>
      </c>
      <c r="F13">
        <v>1457808</v>
      </c>
    </row>
    <row r="14" spans="1:6" x14ac:dyDescent="0.25">
      <c r="A14" s="2">
        <v>39083</v>
      </c>
      <c r="B14">
        <f t="shared" si="0"/>
        <v>1</v>
      </c>
      <c r="C14" s="1">
        <v>155.79000000000008</v>
      </c>
      <c r="D14">
        <v>550.84</v>
      </c>
      <c r="E14">
        <v>71.249074948078515</v>
      </c>
      <c r="F14">
        <v>1442589</v>
      </c>
    </row>
    <row r="15" spans="1:6" x14ac:dyDescent="0.25">
      <c r="A15" s="2">
        <v>39114</v>
      </c>
      <c r="B15">
        <f t="shared" si="0"/>
        <v>2</v>
      </c>
      <c r="C15" s="1">
        <v>-58.1400000000001</v>
      </c>
      <c r="D15">
        <v>681.33</v>
      </c>
      <c r="E15">
        <v>71.297216224101788</v>
      </c>
      <c r="F15">
        <v>1443954</v>
      </c>
    </row>
    <row r="16" spans="1:6" x14ac:dyDescent="0.25">
      <c r="A16" s="2">
        <v>39142</v>
      </c>
      <c r="B16">
        <f t="shared" si="0"/>
        <v>3</v>
      </c>
      <c r="C16" s="1">
        <v>326.71000000000004</v>
      </c>
      <c r="D16">
        <v>414.26</v>
      </c>
      <c r="E16">
        <v>71.365551158402113</v>
      </c>
      <c r="F16">
        <v>1466491</v>
      </c>
    </row>
    <row r="17" spans="1:6" x14ac:dyDescent="0.25">
      <c r="A17" s="2">
        <v>39173</v>
      </c>
      <c r="B17">
        <f t="shared" si="0"/>
        <v>4</v>
      </c>
      <c r="C17" s="1">
        <v>-84.880000000000109</v>
      </c>
      <c r="D17">
        <v>690.53000000000009</v>
      </c>
      <c r="E17">
        <v>71.358784077446131</v>
      </c>
      <c r="F17">
        <v>1474924</v>
      </c>
    </row>
    <row r="18" spans="1:6" x14ac:dyDescent="0.25">
      <c r="A18" s="2">
        <v>39203</v>
      </c>
      <c r="B18">
        <f t="shared" si="0"/>
        <v>5</v>
      </c>
      <c r="C18" s="1">
        <v>-136.53999999999996</v>
      </c>
      <c r="D18">
        <v>720.2</v>
      </c>
      <c r="E18">
        <v>71.38028430508524</v>
      </c>
      <c r="F18">
        <v>1495757</v>
      </c>
    </row>
    <row r="19" spans="1:6" x14ac:dyDescent="0.25">
      <c r="A19" s="2">
        <v>39234</v>
      </c>
      <c r="B19">
        <f t="shared" si="0"/>
        <v>6</v>
      </c>
      <c r="C19" s="1">
        <v>-110.26999999999998</v>
      </c>
      <c r="D19">
        <v>695.15</v>
      </c>
      <c r="E19">
        <v>71.656887971861281</v>
      </c>
      <c r="F19">
        <v>1507640</v>
      </c>
    </row>
    <row r="20" spans="1:6" x14ac:dyDescent="0.25">
      <c r="A20" s="2">
        <v>39264</v>
      </c>
      <c r="B20">
        <f t="shared" si="0"/>
        <v>7</v>
      </c>
      <c r="C20" s="1">
        <v>-329.6400000000001</v>
      </c>
      <c r="D20">
        <v>707.2700000000001</v>
      </c>
      <c r="E20">
        <v>71.956440728174911</v>
      </c>
      <c r="F20">
        <v>1519782</v>
      </c>
    </row>
    <row r="21" spans="1:6" x14ac:dyDescent="0.25">
      <c r="A21" s="2">
        <v>39295</v>
      </c>
      <c r="B21">
        <f t="shared" si="0"/>
        <v>8</v>
      </c>
      <c r="C21" s="1">
        <v>-370.11000000000013</v>
      </c>
      <c r="D21">
        <v>690.68</v>
      </c>
      <c r="E21">
        <v>72.008931576788797</v>
      </c>
      <c r="F21">
        <v>1529682</v>
      </c>
    </row>
    <row r="22" spans="1:6" x14ac:dyDescent="0.25">
      <c r="A22" s="2">
        <v>39326</v>
      </c>
      <c r="B22">
        <f t="shared" si="0"/>
        <v>9</v>
      </c>
      <c r="C22" s="1">
        <v>-304.66999999999985</v>
      </c>
      <c r="D22">
        <v>608.14</v>
      </c>
      <c r="E22">
        <v>72.520301961016344</v>
      </c>
      <c r="F22">
        <v>1539071</v>
      </c>
    </row>
    <row r="23" spans="1:6" x14ac:dyDescent="0.25">
      <c r="A23" s="2">
        <v>39356</v>
      </c>
      <c r="B23">
        <f t="shared" si="0"/>
        <v>10</v>
      </c>
      <c r="C23" s="1">
        <v>-260.72000000000003</v>
      </c>
      <c r="D23">
        <v>586.91</v>
      </c>
      <c r="E23">
        <v>72.617998567446421</v>
      </c>
      <c r="F23">
        <v>1557963</v>
      </c>
    </row>
    <row r="24" spans="1:6" x14ac:dyDescent="0.25">
      <c r="A24" s="2">
        <v>39387</v>
      </c>
      <c r="B24">
        <f t="shared" si="0"/>
        <v>11</v>
      </c>
      <c r="C24" s="1">
        <v>-254.52000000000021</v>
      </c>
      <c r="D24">
        <v>577.92000000000007</v>
      </c>
      <c r="E24">
        <v>72.979255928648385</v>
      </c>
      <c r="F24">
        <v>1562614</v>
      </c>
    </row>
    <row r="25" spans="1:6" x14ac:dyDescent="0.25">
      <c r="A25" s="2">
        <v>39417</v>
      </c>
      <c r="B25">
        <f t="shared" si="0"/>
        <v>12</v>
      </c>
      <c r="C25" s="1">
        <v>-384.35000000000014</v>
      </c>
      <c r="D25">
        <v>725.34</v>
      </c>
      <c r="E25">
        <v>73.396431950662929</v>
      </c>
      <c r="F25">
        <v>1583364</v>
      </c>
    </row>
    <row r="26" spans="1:6" x14ac:dyDescent="0.25">
      <c r="A26" s="2">
        <v>39448</v>
      </c>
      <c r="B26">
        <f t="shared" si="0"/>
        <v>1</v>
      </c>
      <c r="C26" s="1">
        <v>-279.00840199999993</v>
      </c>
      <c r="D26">
        <v>948.59855300000004</v>
      </c>
      <c r="E26">
        <v>74.234712163968013</v>
      </c>
      <c r="F26">
        <v>1580590</v>
      </c>
    </row>
    <row r="27" spans="1:6" x14ac:dyDescent="0.25">
      <c r="A27" s="2">
        <v>39479</v>
      </c>
      <c r="B27">
        <f t="shared" si="0"/>
        <v>2</v>
      </c>
      <c r="C27" s="1">
        <v>-409.46728299999972</v>
      </c>
      <c r="D27">
        <v>1048.910392</v>
      </c>
      <c r="E27">
        <v>74.935165222909617</v>
      </c>
      <c r="F27">
        <v>1596203</v>
      </c>
    </row>
    <row r="28" spans="1:6" x14ac:dyDescent="0.25">
      <c r="A28" s="2">
        <v>39508</v>
      </c>
      <c r="B28">
        <f t="shared" si="0"/>
        <v>3</v>
      </c>
      <c r="C28" s="1">
        <v>-520.83032999999955</v>
      </c>
      <c r="D28">
        <v>1069.793152</v>
      </c>
      <c r="E28">
        <v>76.043909500590374</v>
      </c>
      <c r="F28">
        <v>1610753</v>
      </c>
    </row>
    <row r="29" spans="1:6" x14ac:dyDescent="0.25">
      <c r="A29" s="2">
        <v>39539</v>
      </c>
      <c r="B29">
        <f t="shared" si="0"/>
        <v>4</v>
      </c>
      <c r="C29" s="1">
        <v>-1991.0484920000004</v>
      </c>
      <c r="D29">
        <v>2456.3269599999999</v>
      </c>
      <c r="E29">
        <v>77.198496619812943</v>
      </c>
      <c r="F29">
        <v>1629211</v>
      </c>
    </row>
    <row r="30" spans="1:6" x14ac:dyDescent="0.25">
      <c r="A30" s="2">
        <v>39569</v>
      </c>
      <c r="B30">
        <f t="shared" si="0"/>
        <v>5</v>
      </c>
      <c r="C30" s="1">
        <v>-2021.1366009999997</v>
      </c>
      <c r="D30">
        <v>2328.4250469999997</v>
      </c>
      <c r="E30">
        <v>78.008168334879713</v>
      </c>
      <c r="F30">
        <v>1601032</v>
      </c>
    </row>
    <row r="31" spans="1:6" x14ac:dyDescent="0.25">
      <c r="A31" s="2">
        <v>39600</v>
      </c>
      <c r="B31">
        <f t="shared" si="0"/>
        <v>6</v>
      </c>
      <c r="C31" s="1">
        <v>-1322.6181379999998</v>
      </c>
      <c r="D31">
        <v>1468.343983</v>
      </c>
      <c r="E31">
        <v>78.598521824506292</v>
      </c>
      <c r="F31">
        <v>1656024</v>
      </c>
    </row>
    <row r="32" spans="1:6" x14ac:dyDescent="0.25">
      <c r="A32" s="2">
        <v>39630</v>
      </c>
      <c r="B32">
        <f t="shared" si="0"/>
        <v>7</v>
      </c>
      <c r="C32" s="1">
        <v>-1158.262573</v>
      </c>
      <c r="D32">
        <v>1307.5995560000001</v>
      </c>
      <c r="E32">
        <v>79.059259625257937</v>
      </c>
      <c r="F32">
        <v>1684497</v>
      </c>
    </row>
    <row r="33" spans="1:6" x14ac:dyDescent="0.25">
      <c r="A33" s="2">
        <v>39661</v>
      </c>
      <c r="B33">
        <f t="shared" si="0"/>
        <v>8</v>
      </c>
      <c r="C33" s="1">
        <v>-1349.166455</v>
      </c>
      <c r="D33">
        <v>1623.4490440000002</v>
      </c>
      <c r="E33">
        <v>79.225183414509587</v>
      </c>
      <c r="F33">
        <v>1703434</v>
      </c>
    </row>
    <row r="34" spans="1:6" x14ac:dyDescent="0.25">
      <c r="A34" s="2">
        <v>39692</v>
      </c>
      <c r="B34">
        <f t="shared" si="0"/>
        <v>9</v>
      </c>
      <c r="C34" s="1">
        <v>-1609.2805720000001</v>
      </c>
      <c r="D34">
        <v>1984.406217</v>
      </c>
      <c r="E34">
        <v>79.747573296529694</v>
      </c>
      <c r="F34">
        <v>1738284</v>
      </c>
    </row>
    <row r="35" spans="1:6" x14ac:dyDescent="0.25">
      <c r="A35" s="2">
        <v>39722</v>
      </c>
      <c r="B35">
        <f t="shared" si="0"/>
        <v>10</v>
      </c>
      <c r="C35" s="1">
        <v>-1219.4924020000003</v>
      </c>
      <c r="D35">
        <v>1563.0027020000002</v>
      </c>
      <c r="E35">
        <v>79.772782251288731</v>
      </c>
      <c r="F35">
        <v>1777597</v>
      </c>
    </row>
    <row r="36" spans="1:6" x14ac:dyDescent="0.25">
      <c r="A36" s="2">
        <v>39753</v>
      </c>
      <c r="B36">
        <f t="shared" si="0"/>
        <v>11</v>
      </c>
      <c r="C36" s="1">
        <v>-793.220597</v>
      </c>
      <c r="D36">
        <v>1171.9787739999999</v>
      </c>
      <c r="E36">
        <v>79.644603014886712</v>
      </c>
      <c r="F36">
        <v>1802248</v>
      </c>
    </row>
    <row r="37" spans="1:6" x14ac:dyDescent="0.25">
      <c r="A37" s="2">
        <v>39783</v>
      </c>
      <c r="B37">
        <f t="shared" si="0"/>
        <v>12</v>
      </c>
      <c r="C37" s="1">
        <v>-1081.0093539999998</v>
      </c>
      <c r="D37">
        <v>423.85341799999998</v>
      </c>
      <c r="E37">
        <v>79.877734234298799</v>
      </c>
      <c r="F37">
        <v>1820577</v>
      </c>
    </row>
    <row r="38" spans="1:6" x14ac:dyDescent="0.25">
      <c r="A38" s="2">
        <v>39814</v>
      </c>
      <c r="B38">
        <f t="shared" si="0"/>
        <v>1</v>
      </c>
      <c r="C38" s="1">
        <v>-1351.7817029999997</v>
      </c>
      <c r="D38">
        <v>896.37687799999992</v>
      </c>
      <c r="E38">
        <v>80.442803617689265</v>
      </c>
      <c r="F38">
        <v>1802676</v>
      </c>
    </row>
    <row r="39" spans="1:6" x14ac:dyDescent="0.25">
      <c r="A39" s="2">
        <v>39845</v>
      </c>
      <c r="B39">
        <f t="shared" si="0"/>
        <v>2</v>
      </c>
      <c r="C39" s="1">
        <v>-1506.8284889999998</v>
      </c>
      <c r="D39">
        <v>1001.970495</v>
      </c>
      <c r="E39">
        <v>80.817791730540293</v>
      </c>
      <c r="F39">
        <v>1802015</v>
      </c>
    </row>
    <row r="40" spans="1:6" x14ac:dyDescent="0.25">
      <c r="A40" s="2">
        <v>39873</v>
      </c>
      <c r="B40">
        <f t="shared" si="0"/>
        <v>3</v>
      </c>
      <c r="C40" s="1">
        <v>-1216.6442019999997</v>
      </c>
      <c r="D40">
        <v>702.96774199999993</v>
      </c>
      <c r="E40">
        <v>81.699661758844243</v>
      </c>
      <c r="F40">
        <v>1812069</v>
      </c>
    </row>
    <row r="41" spans="1:6" x14ac:dyDescent="0.25">
      <c r="A41" s="2">
        <v>39904</v>
      </c>
      <c r="B41">
        <f t="shared" si="0"/>
        <v>4</v>
      </c>
      <c r="C41" s="1">
        <v>-1143.4266929999999</v>
      </c>
      <c r="D41">
        <v>737.46903799999995</v>
      </c>
      <c r="E41">
        <v>82.234769983786421</v>
      </c>
      <c r="F41">
        <v>1832875</v>
      </c>
    </row>
    <row r="42" spans="1:6" x14ac:dyDescent="0.25">
      <c r="A42" s="2">
        <v>39934</v>
      </c>
      <c r="B42">
        <f t="shared" si="0"/>
        <v>5</v>
      </c>
      <c r="C42" s="1">
        <v>-761.46060999999997</v>
      </c>
      <c r="D42">
        <v>410.62716599999999</v>
      </c>
      <c r="E42">
        <v>82.227596839210577</v>
      </c>
      <c r="F42">
        <v>1843924</v>
      </c>
    </row>
    <row r="43" spans="1:6" x14ac:dyDescent="0.25">
      <c r="A43" s="2">
        <v>39965</v>
      </c>
      <c r="B43">
        <f t="shared" si="0"/>
        <v>6</v>
      </c>
      <c r="C43" s="1">
        <v>-489.81605599999989</v>
      </c>
      <c r="D43">
        <v>169.03792799999999</v>
      </c>
      <c r="E43">
        <v>82.16543913897101</v>
      </c>
      <c r="F43">
        <v>1859170</v>
      </c>
    </row>
    <row r="44" spans="1:6" x14ac:dyDescent="0.25">
      <c r="A44" s="2">
        <v>39995</v>
      </c>
      <c r="B44">
        <f t="shared" si="0"/>
        <v>7</v>
      </c>
      <c r="C44" s="1">
        <v>-817.57328799999993</v>
      </c>
      <c r="D44">
        <v>335.46596199999999</v>
      </c>
      <c r="E44">
        <v>82.105064955248679</v>
      </c>
      <c r="F44">
        <v>1871214</v>
      </c>
    </row>
    <row r="45" spans="1:6" x14ac:dyDescent="0.25">
      <c r="A45" s="2">
        <v>40026</v>
      </c>
      <c r="B45">
        <f t="shared" si="0"/>
        <v>8</v>
      </c>
      <c r="C45" s="1">
        <v>-1732.5286640000002</v>
      </c>
      <c r="D45">
        <v>1272.353924</v>
      </c>
      <c r="E45">
        <v>81.86063148084186</v>
      </c>
      <c r="F45">
        <v>1882510</v>
      </c>
    </row>
    <row r="46" spans="1:6" x14ac:dyDescent="0.25">
      <c r="A46" s="2">
        <v>40057</v>
      </c>
      <c r="B46">
        <f t="shared" si="0"/>
        <v>9</v>
      </c>
      <c r="C46" s="1">
        <v>-2192.9045659999997</v>
      </c>
      <c r="D46">
        <v>1764.3256410000001</v>
      </c>
      <c r="E46">
        <v>82.372647458828496</v>
      </c>
      <c r="F46">
        <v>1921317</v>
      </c>
    </row>
    <row r="47" spans="1:6" x14ac:dyDescent="0.25">
      <c r="A47" s="2">
        <v>40087</v>
      </c>
      <c r="B47">
        <f t="shared" si="0"/>
        <v>10</v>
      </c>
      <c r="C47" s="1">
        <v>-1763.0301989999998</v>
      </c>
      <c r="D47">
        <v>1389.8185739999999</v>
      </c>
      <c r="E47">
        <v>82.567887636556264</v>
      </c>
      <c r="F47">
        <v>1937732</v>
      </c>
    </row>
    <row r="48" spans="1:6" x14ac:dyDescent="0.25">
      <c r="A48" s="2">
        <v>40118</v>
      </c>
      <c r="B48">
        <f t="shared" si="0"/>
        <v>11</v>
      </c>
      <c r="C48" s="1">
        <v>-2100.7397310000001</v>
      </c>
      <c r="D48">
        <v>1738.886131</v>
      </c>
      <c r="E48">
        <v>82.845119895532747</v>
      </c>
      <c r="F48">
        <v>1953738</v>
      </c>
    </row>
    <row r="49" spans="1:6" x14ac:dyDescent="0.25">
      <c r="A49" s="2">
        <v>40148</v>
      </c>
      <c r="B49">
        <f t="shared" si="0"/>
        <v>12</v>
      </c>
      <c r="C49" s="1">
        <v>-825.60990800000013</v>
      </c>
      <c r="D49">
        <v>397.76047600000004</v>
      </c>
      <c r="E49">
        <v>83.321857359366689</v>
      </c>
      <c r="F49">
        <v>1957749</v>
      </c>
    </row>
    <row r="50" spans="1:6" x14ac:dyDescent="0.25">
      <c r="A50" s="2">
        <v>40179</v>
      </c>
      <c r="B50">
        <f t="shared" si="0"/>
        <v>1</v>
      </c>
      <c r="C50" s="1">
        <v>-1087.5695760000001</v>
      </c>
      <c r="D50">
        <v>497.43617600000005</v>
      </c>
      <c r="E50">
        <v>84.013990334764173</v>
      </c>
      <c r="F50">
        <v>1958364</v>
      </c>
    </row>
    <row r="51" spans="1:6" x14ac:dyDescent="0.25">
      <c r="A51" s="2">
        <v>40210</v>
      </c>
      <c r="B51">
        <f t="shared" si="0"/>
        <v>2</v>
      </c>
      <c r="C51" s="1">
        <v>-763.97818300000006</v>
      </c>
      <c r="D51">
        <v>278.28249300000004</v>
      </c>
      <c r="E51">
        <v>84.300315394083967</v>
      </c>
      <c r="F51">
        <v>1966656</v>
      </c>
    </row>
    <row r="52" spans="1:6" x14ac:dyDescent="0.25">
      <c r="A52" s="2">
        <v>40238</v>
      </c>
      <c r="B52">
        <f t="shared" si="0"/>
        <v>3</v>
      </c>
      <c r="C52" s="1">
        <v>-808.55564399999992</v>
      </c>
      <c r="D52">
        <v>383.77999799999998</v>
      </c>
      <c r="E52">
        <v>84.437661941132305</v>
      </c>
      <c r="F52">
        <v>1993304</v>
      </c>
    </row>
    <row r="53" spans="1:6" x14ac:dyDescent="0.25">
      <c r="A53" s="2">
        <v>40269</v>
      </c>
      <c r="B53">
        <f t="shared" si="0"/>
        <v>4</v>
      </c>
      <c r="C53" s="1">
        <v>-976.11756800000012</v>
      </c>
      <c r="D53">
        <v>531.453979</v>
      </c>
      <c r="E53">
        <v>84.874473933222603</v>
      </c>
      <c r="F53">
        <v>2023034</v>
      </c>
    </row>
    <row r="54" spans="1:6" x14ac:dyDescent="0.25">
      <c r="A54" s="2">
        <v>40299</v>
      </c>
      <c r="B54">
        <f t="shared" si="0"/>
        <v>5</v>
      </c>
      <c r="C54" s="1">
        <v>-1566.4385430000002</v>
      </c>
      <c r="D54">
        <v>1161.5317640000001</v>
      </c>
      <c r="E54">
        <v>84.888697284646341</v>
      </c>
      <c r="F54">
        <v>2076315</v>
      </c>
    </row>
    <row r="55" spans="1:6" x14ac:dyDescent="0.25">
      <c r="A55" s="2">
        <v>40330</v>
      </c>
      <c r="B55">
        <f t="shared" si="0"/>
        <v>6</v>
      </c>
      <c r="C55" s="1">
        <v>-1084.6514809999999</v>
      </c>
      <c r="D55">
        <v>767.67611899999997</v>
      </c>
      <c r="E55">
        <v>84.88088307930883</v>
      </c>
      <c r="F55">
        <v>2200149</v>
      </c>
    </row>
    <row r="56" spans="1:6" x14ac:dyDescent="0.25">
      <c r="A56" s="2">
        <v>40360</v>
      </c>
      <c r="B56">
        <f t="shared" si="0"/>
        <v>7</v>
      </c>
      <c r="C56" s="1">
        <v>-971.39713499999993</v>
      </c>
      <c r="D56">
        <v>601.69135300000005</v>
      </c>
      <c r="E56">
        <v>84.897488754603515</v>
      </c>
      <c r="F56">
        <v>2232723</v>
      </c>
    </row>
    <row r="57" spans="1:6" x14ac:dyDescent="0.25">
      <c r="A57" s="2">
        <v>40391</v>
      </c>
      <c r="B57">
        <f t="shared" si="0"/>
        <v>8</v>
      </c>
      <c r="C57" s="1">
        <v>-1191.1127490000001</v>
      </c>
      <c r="D57">
        <v>789.29319799999996</v>
      </c>
      <c r="E57">
        <v>84.987929088288922</v>
      </c>
      <c r="F57">
        <v>2258462</v>
      </c>
    </row>
    <row r="58" spans="1:6" x14ac:dyDescent="0.25">
      <c r="A58" s="2">
        <v>40422</v>
      </c>
      <c r="B58">
        <f t="shared" si="0"/>
        <v>9</v>
      </c>
      <c r="C58" s="1">
        <v>-2142.1845950000002</v>
      </c>
      <c r="D58">
        <v>1662.448079</v>
      </c>
      <c r="E58">
        <v>85.206306560617435</v>
      </c>
      <c r="F58">
        <v>2291289</v>
      </c>
    </row>
    <row r="59" spans="1:6" x14ac:dyDescent="0.25">
      <c r="A59" s="2">
        <v>40452</v>
      </c>
      <c r="B59">
        <f t="shared" si="0"/>
        <v>10</v>
      </c>
      <c r="C59" s="1">
        <v>-1211.2670540000001</v>
      </c>
      <c r="D59">
        <v>706.79731700000002</v>
      </c>
      <c r="E59">
        <v>85.42300417545691</v>
      </c>
      <c r="F59">
        <v>2321351</v>
      </c>
    </row>
    <row r="60" spans="1:6" x14ac:dyDescent="0.25">
      <c r="A60" s="2">
        <v>40483</v>
      </c>
      <c r="B60">
        <f t="shared" si="0"/>
        <v>11</v>
      </c>
      <c r="C60" s="1">
        <v>-1029.638598</v>
      </c>
      <c r="D60">
        <v>613.80206500000008</v>
      </c>
      <c r="E60">
        <v>85.654260490815091</v>
      </c>
      <c r="F60">
        <v>2345903</v>
      </c>
    </row>
    <row r="61" spans="1:6" x14ac:dyDescent="0.25">
      <c r="A61" s="2">
        <v>40513</v>
      </c>
      <c r="B61">
        <f t="shared" si="0"/>
        <v>12</v>
      </c>
      <c r="C61" s="1">
        <v>-898.04219699999987</v>
      </c>
      <c r="D61">
        <v>551.80233099999998</v>
      </c>
      <c r="E61">
        <v>86.094837996974917</v>
      </c>
      <c r="F61">
        <v>2357553</v>
      </c>
    </row>
    <row r="62" spans="1:6" x14ac:dyDescent="0.25">
      <c r="A62" s="2">
        <v>40544</v>
      </c>
      <c r="B62">
        <f t="shared" si="0"/>
        <v>1</v>
      </c>
      <c r="C62" s="1">
        <v>-1019.4099749999999</v>
      </c>
      <c r="D62">
        <v>623.144452</v>
      </c>
      <c r="E62">
        <v>86.679583536178782</v>
      </c>
      <c r="F62">
        <v>2366246</v>
      </c>
    </row>
    <row r="63" spans="1:6" x14ac:dyDescent="0.25">
      <c r="A63" s="2">
        <v>40575</v>
      </c>
      <c r="B63">
        <f t="shared" si="0"/>
        <v>2</v>
      </c>
      <c r="C63" s="1">
        <v>-1666.2394999999999</v>
      </c>
      <c r="D63">
        <v>1254.1875660000001</v>
      </c>
      <c r="E63">
        <v>87.160621339572657</v>
      </c>
      <c r="F63">
        <v>2392919</v>
      </c>
    </row>
    <row r="64" spans="1:6" x14ac:dyDescent="0.25">
      <c r="A64" s="2">
        <v>40603</v>
      </c>
      <c r="B64">
        <f t="shared" si="0"/>
        <v>3</v>
      </c>
      <c r="C64" s="1">
        <v>-1536.3394490000001</v>
      </c>
      <c r="D64">
        <v>966.79731900000002</v>
      </c>
      <c r="E64">
        <v>87.454201232612974</v>
      </c>
      <c r="F64">
        <v>2424480</v>
      </c>
    </row>
    <row r="65" spans="1:6" x14ac:dyDescent="0.25">
      <c r="A65" s="2">
        <v>40634</v>
      </c>
      <c r="B65">
        <f t="shared" si="0"/>
        <v>4</v>
      </c>
      <c r="C65" s="1">
        <v>-1573.3867419999999</v>
      </c>
      <c r="D65">
        <v>908.11726099999998</v>
      </c>
      <c r="E65">
        <v>88.171395936715413</v>
      </c>
      <c r="F65">
        <v>2465293</v>
      </c>
    </row>
    <row r="66" spans="1:6" x14ac:dyDescent="0.25">
      <c r="A66" s="2">
        <v>40664</v>
      </c>
      <c r="B66">
        <f t="shared" ref="B66:B129" si="1">+MONTH(A66)</f>
        <v>5</v>
      </c>
      <c r="C66" s="1">
        <v>-1393.7818710000001</v>
      </c>
      <c r="D66">
        <v>888.96630000000005</v>
      </c>
      <c r="E66">
        <v>88.476337081722946</v>
      </c>
      <c r="F66">
        <v>2522747</v>
      </c>
    </row>
    <row r="67" spans="1:6" x14ac:dyDescent="0.25">
      <c r="A67" s="2">
        <v>40695</v>
      </c>
      <c r="B67">
        <f t="shared" si="1"/>
        <v>6</v>
      </c>
      <c r="C67" s="1">
        <v>-1491.6759789999999</v>
      </c>
      <c r="D67">
        <v>993.45415500000001</v>
      </c>
      <c r="E67">
        <v>88.511525909962486</v>
      </c>
      <c r="F67">
        <v>2572231</v>
      </c>
    </row>
    <row r="68" spans="1:6" x14ac:dyDescent="0.25">
      <c r="A68" s="2">
        <v>40725</v>
      </c>
      <c r="B68">
        <f t="shared" si="1"/>
        <v>7</v>
      </c>
      <c r="C68" s="1">
        <v>-1460.8369769999999</v>
      </c>
      <c r="D68">
        <v>930.51366399999995</v>
      </c>
      <c r="E68">
        <v>88.667148541033484</v>
      </c>
      <c r="F68">
        <v>2610937</v>
      </c>
    </row>
    <row r="69" spans="1:6" x14ac:dyDescent="0.25">
      <c r="A69" s="2">
        <v>40756</v>
      </c>
      <c r="B69">
        <f t="shared" si="1"/>
        <v>8</v>
      </c>
      <c r="C69" s="1">
        <v>-1482.2780700000001</v>
      </c>
      <c r="D69">
        <v>980.90791999999999</v>
      </c>
      <c r="E69">
        <v>89.098048995397377</v>
      </c>
      <c r="F69">
        <v>2647025</v>
      </c>
    </row>
    <row r="70" spans="1:6" x14ac:dyDescent="0.25">
      <c r="A70" s="2">
        <v>40787</v>
      </c>
      <c r="B70">
        <f t="shared" si="1"/>
        <v>9</v>
      </c>
      <c r="C70" s="1">
        <v>-1368.9910029999999</v>
      </c>
      <c r="D70">
        <v>875.62982399999999</v>
      </c>
      <c r="E70">
        <v>89.80269119416721</v>
      </c>
      <c r="F70">
        <v>2683396</v>
      </c>
    </row>
    <row r="71" spans="1:6" x14ac:dyDescent="0.25">
      <c r="A71" s="2">
        <v>40817</v>
      </c>
      <c r="B71">
        <f t="shared" si="1"/>
        <v>10</v>
      </c>
      <c r="C71" s="1">
        <v>-2517.8929720000001</v>
      </c>
      <c r="D71">
        <v>2088.61238</v>
      </c>
      <c r="E71">
        <v>90.118939592923141</v>
      </c>
      <c r="F71">
        <v>2717397</v>
      </c>
    </row>
    <row r="72" spans="1:6" x14ac:dyDescent="0.25">
      <c r="A72" s="2">
        <v>40848</v>
      </c>
      <c r="B72">
        <f t="shared" si="1"/>
        <v>11</v>
      </c>
      <c r="C72" s="1">
        <v>-2186.2185829999999</v>
      </c>
      <c r="D72">
        <v>1695.1314279999999</v>
      </c>
      <c r="E72">
        <v>90.392331714942515</v>
      </c>
      <c r="F72">
        <v>2749239</v>
      </c>
    </row>
    <row r="73" spans="1:6" x14ac:dyDescent="0.25">
      <c r="A73" s="2">
        <v>40878</v>
      </c>
      <c r="B73">
        <f t="shared" si="1"/>
        <v>12</v>
      </c>
      <c r="C73" s="1">
        <v>-1419.9319859999998</v>
      </c>
      <c r="D73">
        <v>974.55676199999994</v>
      </c>
      <c r="E73">
        <v>90.75203690379746</v>
      </c>
      <c r="F73">
        <v>2762517</v>
      </c>
    </row>
    <row r="74" spans="1:6" x14ac:dyDescent="0.25">
      <c r="A74" s="2">
        <v>40909</v>
      </c>
      <c r="B74">
        <f t="shared" si="1"/>
        <v>1</v>
      </c>
      <c r="C74" s="1">
        <v>-1345.7505309999999</v>
      </c>
      <c r="D74">
        <v>787.886529</v>
      </c>
      <c r="E74">
        <v>91.26673908551976</v>
      </c>
      <c r="F74">
        <v>2774961</v>
      </c>
    </row>
    <row r="75" spans="1:6" x14ac:dyDescent="0.25">
      <c r="A75" s="2">
        <v>40940</v>
      </c>
      <c r="B75">
        <f t="shared" si="1"/>
        <v>2</v>
      </c>
      <c r="C75" s="1">
        <v>-1439.0453489999998</v>
      </c>
      <c r="D75">
        <v>811.62799399999994</v>
      </c>
      <c r="E75">
        <v>91.97632612898623</v>
      </c>
      <c r="F75">
        <v>2789488</v>
      </c>
    </row>
    <row r="76" spans="1:6" x14ac:dyDescent="0.25">
      <c r="A76" s="2">
        <v>40969</v>
      </c>
      <c r="B76">
        <f t="shared" si="1"/>
        <v>3</v>
      </c>
      <c r="C76" s="1">
        <v>-1870.0052830000002</v>
      </c>
      <c r="D76">
        <v>1158.7160080000001</v>
      </c>
      <c r="E76">
        <v>92.804957279355179</v>
      </c>
      <c r="F76">
        <v>2823764</v>
      </c>
    </row>
    <row r="77" spans="1:6" x14ac:dyDescent="0.25">
      <c r="A77" s="2">
        <v>41000</v>
      </c>
      <c r="B77">
        <f t="shared" si="1"/>
        <v>4</v>
      </c>
      <c r="C77" s="1">
        <v>-2325.7204200000001</v>
      </c>
      <c r="D77">
        <v>1669.7544070000001</v>
      </c>
      <c r="E77">
        <v>92.951585395099926</v>
      </c>
      <c r="F77">
        <v>2855436</v>
      </c>
    </row>
    <row r="78" spans="1:6" x14ac:dyDescent="0.25">
      <c r="A78" s="2">
        <v>41030</v>
      </c>
      <c r="B78">
        <f t="shared" si="1"/>
        <v>5</v>
      </c>
      <c r="C78" s="1">
        <v>-2597.6592579999997</v>
      </c>
      <c r="D78">
        <v>1842.211225</v>
      </c>
      <c r="E78">
        <v>92.771207068899287</v>
      </c>
      <c r="F78">
        <v>2885279</v>
      </c>
    </row>
    <row r="79" spans="1:6" x14ac:dyDescent="0.25">
      <c r="A79" s="2">
        <v>41061</v>
      </c>
      <c r="B79">
        <f t="shared" si="1"/>
        <v>6</v>
      </c>
      <c r="C79" s="1">
        <v>-2710.716289</v>
      </c>
      <c r="D79">
        <v>1896.3087310000001</v>
      </c>
      <c r="E79">
        <v>92.933644670631068</v>
      </c>
      <c r="F79">
        <v>2913187</v>
      </c>
    </row>
    <row r="80" spans="1:6" x14ac:dyDescent="0.25">
      <c r="A80" s="2">
        <v>41091</v>
      </c>
      <c r="B80">
        <f t="shared" si="1"/>
        <v>7</v>
      </c>
      <c r="C80" s="1">
        <v>-2340.6662350000001</v>
      </c>
      <c r="D80">
        <v>1666.3872180000001</v>
      </c>
      <c r="E80">
        <v>93.176412624234402</v>
      </c>
      <c r="F80">
        <v>2946129</v>
      </c>
    </row>
    <row r="81" spans="1:6" x14ac:dyDescent="0.25">
      <c r="A81" s="2">
        <v>41122</v>
      </c>
      <c r="B81">
        <f t="shared" si="1"/>
        <v>8</v>
      </c>
      <c r="C81" s="1">
        <v>-2019.9394169999996</v>
      </c>
      <c r="D81">
        <v>1319.05323</v>
      </c>
      <c r="E81">
        <v>93.445382388537837</v>
      </c>
      <c r="F81">
        <v>2972859</v>
      </c>
    </row>
    <row r="82" spans="1:6" x14ac:dyDescent="0.25">
      <c r="A82" s="2">
        <v>41153</v>
      </c>
      <c r="B82">
        <f t="shared" si="1"/>
        <v>9</v>
      </c>
      <c r="C82" s="1">
        <v>-2513.4616919999999</v>
      </c>
      <c r="D82">
        <v>1728.9529669999999</v>
      </c>
      <c r="E82">
        <v>94.493759076456143</v>
      </c>
      <c r="F82">
        <v>3000738</v>
      </c>
    </row>
    <row r="83" spans="1:6" x14ac:dyDescent="0.25">
      <c r="A83" s="2">
        <v>41183</v>
      </c>
      <c r="B83">
        <f t="shared" si="1"/>
        <v>10</v>
      </c>
      <c r="C83" s="1">
        <v>-2368.7803260000001</v>
      </c>
      <c r="D83">
        <v>1457.1778420000001</v>
      </c>
      <c r="E83">
        <v>94.575030930792892</v>
      </c>
      <c r="F83">
        <v>3037530</v>
      </c>
    </row>
    <row r="84" spans="1:6" x14ac:dyDescent="0.25">
      <c r="A84" s="2">
        <v>41214</v>
      </c>
      <c r="B84">
        <f t="shared" si="1"/>
        <v>11</v>
      </c>
      <c r="C84" s="1">
        <v>-2337.888066</v>
      </c>
      <c r="D84">
        <v>1357.388283</v>
      </c>
      <c r="E84">
        <v>94.706817778578014</v>
      </c>
      <c r="F84">
        <v>3068999</v>
      </c>
    </row>
    <row r="85" spans="1:6" x14ac:dyDescent="0.25">
      <c r="A85" s="2">
        <v>41244</v>
      </c>
      <c r="B85">
        <f t="shared" si="1"/>
        <v>12</v>
      </c>
      <c r="C85" s="1">
        <v>-1276.444825</v>
      </c>
      <c r="D85">
        <v>582.870541</v>
      </c>
      <c r="E85">
        <v>94.530869689745231</v>
      </c>
      <c r="F85">
        <v>3071907</v>
      </c>
    </row>
    <row r="86" spans="1:6" x14ac:dyDescent="0.25">
      <c r="A86" s="2">
        <v>41275</v>
      </c>
      <c r="B86">
        <f t="shared" si="1"/>
        <v>1</v>
      </c>
      <c r="C86" s="1">
        <v>-1471.7763619999998</v>
      </c>
      <c r="D86">
        <v>712.23679600000003</v>
      </c>
      <c r="E86">
        <v>95.006192580364186</v>
      </c>
      <c r="F86">
        <v>3091255</v>
      </c>
    </row>
    <row r="87" spans="1:6" x14ac:dyDescent="0.25">
      <c r="A87" s="2">
        <v>41306</v>
      </c>
      <c r="B87">
        <f t="shared" si="1"/>
        <v>2</v>
      </c>
      <c r="C87" s="1">
        <v>-2463.3838690000002</v>
      </c>
      <c r="D87">
        <v>1663.8959380000001</v>
      </c>
      <c r="E87">
        <v>95.181663578374327</v>
      </c>
      <c r="F87">
        <v>3109829</v>
      </c>
    </row>
    <row r="88" spans="1:6" x14ac:dyDescent="0.25">
      <c r="A88" s="2">
        <v>41334</v>
      </c>
      <c r="B88">
        <f t="shared" si="1"/>
        <v>3</v>
      </c>
      <c r="C88" s="1">
        <v>-2255.8089660000001</v>
      </c>
      <c r="D88">
        <v>1375.28963</v>
      </c>
      <c r="E88">
        <v>95.598925209816741</v>
      </c>
      <c r="F88">
        <v>3130323</v>
      </c>
    </row>
    <row r="89" spans="1:6" x14ac:dyDescent="0.25">
      <c r="A89" s="2">
        <v>41365</v>
      </c>
      <c r="B89">
        <f t="shared" si="1"/>
        <v>4</v>
      </c>
      <c r="C89" s="1">
        <v>-2780.176704</v>
      </c>
      <c r="D89">
        <v>1973.990542</v>
      </c>
      <c r="E89">
        <v>95.770053431144873</v>
      </c>
      <c r="F89">
        <v>3156637</v>
      </c>
    </row>
    <row r="90" spans="1:6" x14ac:dyDescent="0.25">
      <c r="A90" s="2">
        <v>41395</v>
      </c>
      <c r="B90">
        <f t="shared" si="1"/>
        <v>5</v>
      </c>
      <c r="C90" s="1">
        <v>-2470.8986329999998</v>
      </c>
      <c r="D90">
        <v>1701.801101</v>
      </c>
      <c r="E90">
        <v>95.561372103108368</v>
      </c>
      <c r="F90">
        <v>3179739</v>
      </c>
    </row>
    <row r="91" spans="1:6" x14ac:dyDescent="0.25">
      <c r="A91" s="2">
        <v>41426</v>
      </c>
      <c r="B91">
        <f t="shared" si="1"/>
        <v>6</v>
      </c>
      <c r="C91" s="1">
        <v>-1822.813778</v>
      </c>
      <c r="D91">
        <v>989.12961000000007</v>
      </c>
      <c r="E91">
        <v>95.423008922995407</v>
      </c>
      <c r="F91">
        <v>3197697</v>
      </c>
    </row>
    <row r="92" spans="1:6" x14ac:dyDescent="0.25">
      <c r="A92" s="2">
        <v>41456</v>
      </c>
      <c r="B92">
        <f t="shared" si="1"/>
        <v>7</v>
      </c>
      <c r="C92" s="1">
        <v>-1901.954219</v>
      </c>
      <c r="D92">
        <v>979.05780799999991</v>
      </c>
      <c r="E92">
        <v>95.405202670453207</v>
      </c>
      <c r="F92">
        <v>3218162</v>
      </c>
    </row>
    <row r="93" spans="1:6" x14ac:dyDescent="0.25">
      <c r="A93" s="2">
        <v>41487</v>
      </c>
      <c r="B93">
        <f t="shared" si="1"/>
        <v>8</v>
      </c>
      <c r="C93" s="1">
        <v>-2463.1390650000003</v>
      </c>
      <c r="D93">
        <v>1761.9307940000001</v>
      </c>
      <c r="E93">
        <v>95.570817462635006</v>
      </c>
      <c r="F93">
        <v>3231368</v>
      </c>
    </row>
    <row r="94" spans="1:6" x14ac:dyDescent="0.25">
      <c r="A94" s="2">
        <v>41518</v>
      </c>
      <c r="B94">
        <f t="shared" si="1"/>
        <v>9</v>
      </c>
      <c r="C94" s="1">
        <v>-2012.3700600000002</v>
      </c>
      <c r="D94">
        <v>1407.5908410000002</v>
      </c>
      <c r="E94">
        <v>96.113545689692899</v>
      </c>
      <c r="F94">
        <v>3250467</v>
      </c>
    </row>
    <row r="95" spans="1:6" x14ac:dyDescent="0.25">
      <c r="A95" s="2">
        <v>41548</v>
      </c>
      <c r="B95">
        <f t="shared" si="1"/>
        <v>10</v>
      </c>
      <c r="C95" s="1">
        <v>-1961.726772</v>
      </c>
      <c r="D95">
        <v>1282.8619000000001</v>
      </c>
      <c r="E95">
        <v>96.505950502593208</v>
      </c>
      <c r="F95">
        <v>3272128</v>
      </c>
    </row>
    <row r="96" spans="1:6" x14ac:dyDescent="0.25">
      <c r="A96" s="2">
        <v>41579</v>
      </c>
      <c r="B96">
        <f t="shared" si="1"/>
        <v>11</v>
      </c>
      <c r="C96" s="1">
        <v>-1575.7730000000001</v>
      </c>
      <c r="D96">
        <v>915.09972600000003</v>
      </c>
      <c r="E96">
        <v>96.886365983082385</v>
      </c>
      <c r="F96">
        <v>3288098</v>
      </c>
    </row>
    <row r="97" spans="1:6" x14ac:dyDescent="0.25">
      <c r="A97" s="2">
        <v>41609</v>
      </c>
      <c r="B97">
        <f t="shared" si="1"/>
        <v>12</v>
      </c>
      <c r="C97" s="1">
        <v>-994.07332000000008</v>
      </c>
      <c r="D97">
        <v>431.71476699999999</v>
      </c>
      <c r="E97">
        <v>97.083526477855131</v>
      </c>
      <c r="F97">
        <v>3282198</v>
      </c>
    </row>
    <row r="98" spans="1:6" x14ac:dyDescent="0.25">
      <c r="A98" s="2">
        <v>41640</v>
      </c>
      <c r="B98">
        <f t="shared" si="1"/>
        <v>1</v>
      </c>
      <c r="C98" s="1">
        <v>-1034.4968250000002</v>
      </c>
      <c r="D98">
        <v>462.401861</v>
      </c>
      <c r="E98">
        <v>97.784187629529512</v>
      </c>
      <c r="F98">
        <v>3293268</v>
      </c>
    </row>
    <row r="99" spans="1:6" x14ac:dyDescent="0.25">
      <c r="A99" s="2">
        <v>41671</v>
      </c>
      <c r="B99">
        <f t="shared" si="1"/>
        <v>2</v>
      </c>
      <c r="C99" s="1">
        <v>-971.57703000000004</v>
      </c>
      <c r="D99">
        <v>292.18078100000002</v>
      </c>
      <c r="E99">
        <v>97.89165595677747</v>
      </c>
      <c r="F99">
        <v>3308448</v>
      </c>
    </row>
    <row r="100" spans="1:6" x14ac:dyDescent="0.25">
      <c r="A100" s="2">
        <v>41699</v>
      </c>
      <c r="B100">
        <f t="shared" si="1"/>
        <v>3</v>
      </c>
      <c r="C100" s="1">
        <v>-941.12241599999982</v>
      </c>
      <c r="D100">
        <v>226.86919499999999</v>
      </c>
      <c r="E100">
        <v>98.573258035589276</v>
      </c>
      <c r="F100">
        <v>3318518</v>
      </c>
    </row>
    <row r="101" spans="1:6" x14ac:dyDescent="0.25">
      <c r="A101" s="2">
        <v>41730</v>
      </c>
      <c r="B101">
        <f t="shared" si="1"/>
        <v>4</v>
      </c>
      <c r="C101" s="1">
        <v>-1129.7747939999999</v>
      </c>
      <c r="D101">
        <v>467.950445</v>
      </c>
      <c r="E101">
        <v>98.864518255016449</v>
      </c>
      <c r="F101">
        <v>3337214</v>
      </c>
    </row>
    <row r="102" spans="1:6" x14ac:dyDescent="0.25">
      <c r="A102" s="2">
        <v>41760</v>
      </c>
      <c r="B102">
        <f t="shared" si="1"/>
        <v>5</v>
      </c>
      <c r="C102" s="1">
        <v>-1315.2529219999999</v>
      </c>
      <c r="D102">
        <v>553.72915899999998</v>
      </c>
      <c r="E102">
        <v>98.823861206643855</v>
      </c>
      <c r="F102">
        <v>3354063</v>
      </c>
    </row>
    <row r="103" spans="1:6" x14ac:dyDescent="0.25">
      <c r="A103" s="2">
        <v>41791</v>
      </c>
      <c r="B103">
        <f t="shared" si="1"/>
        <v>6</v>
      </c>
      <c r="C103" s="1">
        <v>-2035.367876</v>
      </c>
      <c r="D103">
        <v>1273.361758</v>
      </c>
      <c r="E103">
        <v>98.926698465028878</v>
      </c>
      <c r="F103">
        <v>3366752</v>
      </c>
    </row>
    <row r="104" spans="1:6" x14ac:dyDescent="0.25">
      <c r="A104" s="2">
        <v>41821</v>
      </c>
      <c r="B104">
        <f t="shared" si="1"/>
        <v>7</v>
      </c>
      <c r="C104" s="1">
        <v>-1795.262952</v>
      </c>
      <c r="D104">
        <v>746.56888400000003</v>
      </c>
      <c r="E104">
        <v>99.325736623603873</v>
      </c>
      <c r="F104">
        <v>3382738</v>
      </c>
    </row>
    <row r="105" spans="1:6" x14ac:dyDescent="0.25">
      <c r="A105" s="2">
        <v>41852</v>
      </c>
      <c r="B105">
        <f t="shared" si="1"/>
        <v>8</v>
      </c>
      <c r="C105" s="1">
        <v>-1655.4220240000002</v>
      </c>
      <c r="D105">
        <v>836.15608600000007</v>
      </c>
      <c r="E105">
        <v>99.53375028945625</v>
      </c>
      <c r="F105">
        <v>3409479</v>
      </c>
    </row>
    <row r="106" spans="1:6" x14ac:dyDescent="0.25">
      <c r="A106" s="2">
        <v>41883</v>
      </c>
      <c r="B106">
        <f t="shared" si="1"/>
        <v>9</v>
      </c>
      <c r="C106" s="1">
        <v>-2382.6086250000003</v>
      </c>
      <c r="D106">
        <v>1330.4713670000001</v>
      </c>
      <c r="E106">
        <v>100.14361769645561</v>
      </c>
      <c r="F106">
        <v>3441152</v>
      </c>
    </row>
    <row r="107" spans="1:6" x14ac:dyDescent="0.25">
      <c r="A107" s="2">
        <v>41913</v>
      </c>
      <c r="B107">
        <f t="shared" si="1"/>
        <v>10</v>
      </c>
      <c r="C107" s="1">
        <v>-1458.801199</v>
      </c>
      <c r="D107">
        <v>808.10744599999998</v>
      </c>
      <c r="E107">
        <v>100.34670687187817</v>
      </c>
      <c r="F107">
        <v>3469195</v>
      </c>
    </row>
    <row r="108" spans="1:6" x14ac:dyDescent="0.25">
      <c r="A108" s="2">
        <v>41944</v>
      </c>
      <c r="B108">
        <f t="shared" si="1"/>
        <v>11</v>
      </c>
      <c r="C108" s="1">
        <v>-1001.5630720000001</v>
      </c>
      <c r="D108">
        <v>440.00584700000002</v>
      </c>
      <c r="E108">
        <v>100.52856629739634</v>
      </c>
      <c r="F108">
        <v>3484710</v>
      </c>
    </row>
    <row r="109" spans="1:6" x14ac:dyDescent="0.25">
      <c r="A109" s="2">
        <v>41974</v>
      </c>
      <c r="B109">
        <f t="shared" si="1"/>
        <v>12</v>
      </c>
      <c r="C109" s="1">
        <v>103.48966800000005</v>
      </c>
      <c r="D109">
        <v>251.02192099999999</v>
      </c>
      <c r="E109">
        <v>100.64392618773738</v>
      </c>
      <c r="F109">
        <v>3474737</v>
      </c>
    </row>
    <row r="110" spans="1:6" x14ac:dyDescent="0.25">
      <c r="A110" s="2">
        <v>42005</v>
      </c>
      <c r="B110">
        <f t="shared" si="1"/>
        <v>1</v>
      </c>
      <c r="C110" s="1">
        <v>-167.29096000000027</v>
      </c>
      <c r="D110">
        <v>421.79414100000002</v>
      </c>
      <c r="E110">
        <v>101.23809318427608</v>
      </c>
      <c r="F110">
        <v>3467471</v>
      </c>
    </row>
    <row r="111" spans="1:6" x14ac:dyDescent="0.25">
      <c r="A111" s="2">
        <v>42036</v>
      </c>
      <c r="B111">
        <f t="shared" si="1"/>
        <v>2</v>
      </c>
      <c r="C111" s="1">
        <v>19.269028999999819</v>
      </c>
      <c r="D111">
        <v>285.76747</v>
      </c>
      <c r="E111">
        <v>101.8580658136905</v>
      </c>
      <c r="F111">
        <v>3462009</v>
      </c>
    </row>
    <row r="112" spans="1:6" x14ac:dyDescent="0.25">
      <c r="A112" s="2">
        <v>42064</v>
      </c>
      <c r="B112">
        <f t="shared" si="1"/>
        <v>3</v>
      </c>
      <c r="C112" s="1">
        <v>200.82381599999997</v>
      </c>
      <c r="D112">
        <v>330.09439500000002</v>
      </c>
      <c r="E112">
        <v>102.27994749673182</v>
      </c>
      <c r="F112">
        <v>3474624</v>
      </c>
    </row>
    <row r="113" spans="1:6" x14ac:dyDescent="0.25">
      <c r="A113" s="2">
        <v>42095</v>
      </c>
      <c r="B113">
        <f t="shared" si="1"/>
        <v>4</v>
      </c>
      <c r="C113" s="1">
        <v>-0.64108199999998305</v>
      </c>
      <c r="D113">
        <v>244.59857699999998</v>
      </c>
      <c r="E113">
        <v>103.13627563479656</v>
      </c>
      <c r="F113">
        <v>3475845</v>
      </c>
    </row>
    <row r="114" spans="1:6" x14ac:dyDescent="0.25">
      <c r="A114" s="2">
        <v>42125</v>
      </c>
      <c r="B114">
        <f t="shared" si="1"/>
        <v>5</v>
      </c>
      <c r="C114" s="1">
        <v>-345.28794799999991</v>
      </c>
      <c r="D114">
        <v>567.70655399999998</v>
      </c>
      <c r="E114">
        <v>103.31885533217022</v>
      </c>
      <c r="F114">
        <v>3485459</v>
      </c>
    </row>
    <row r="115" spans="1:6" x14ac:dyDescent="0.25">
      <c r="A115" s="2">
        <v>42156</v>
      </c>
      <c r="B115">
        <f t="shared" si="1"/>
        <v>6</v>
      </c>
      <c r="C115" s="1">
        <v>-628.51543099999981</v>
      </c>
      <c r="D115">
        <v>642.1872699999999</v>
      </c>
      <c r="E115">
        <v>103.73993026800957</v>
      </c>
      <c r="F115">
        <v>3495656</v>
      </c>
    </row>
    <row r="116" spans="1:6" x14ac:dyDescent="0.25">
      <c r="A116" s="2">
        <v>42186</v>
      </c>
      <c r="B116">
        <f t="shared" si="1"/>
        <v>7</v>
      </c>
      <c r="C116" s="1">
        <v>-859.01833999999985</v>
      </c>
      <c r="D116">
        <v>708.78177800000003</v>
      </c>
      <c r="E116">
        <v>103.65745508968548</v>
      </c>
      <c r="F116">
        <v>3500570</v>
      </c>
    </row>
    <row r="117" spans="1:6" x14ac:dyDescent="0.25">
      <c r="A117" s="2">
        <v>42217</v>
      </c>
      <c r="B117">
        <f t="shared" si="1"/>
        <v>8</v>
      </c>
      <c r="C117" s="1">
        <v>-409.58289900000005</v>
      </c>
      <c r="D117">
        <v>259.409696</v>
      </c>
      <c r="E117">
        <v>103.65609830696916</v>
      </c>
      <c r="F117">
        <v>3496855</v>
      </c>
    </row>
    <row r="118" spans="1:6" x14ac:dyDescent="0.25">
      <c r="A118" s="2">
        <v>42248</v>
      </c>
      <c r="B118">
        <f t="shared" si="1"/>
        <v>9</v>
      </c>
      <c r="C118" s="1">
        <v>-298.51145200000008</v>
      </c>
      <c r="D118">
        <v>200.349298</v>
      </c>
      <c r="E118">
        <v>103.93019277185026</v>
      </c>
      <c r="F118">
        <v>3503910</v>
      </c>
    </row>
    <row r="119" spans="1:6" x14ac:dyDescent="0.25">
      <c r="A119" s="2">
        <v>42278</v>
      </c>
      <c r="B119">
        <f t="shared" si="1"/>
        <v>10</v>
      </c>
      <c r="C119" s="1">
        <v>107.39166200000011</v>
      </c>
      <c r="D119">
        <v>155.603341</v>
      </c>
      <c r="E119">
        <v>103.83615508197414</v>
      </c>
      <c r="F119">
        <v>3544072</v>
      </c>
    </row>
    <row r="120" spans="1:6" x14ac:dyDescent="0.25">
      <c r="A120" s="2">
        <v>42309</v>
      </c>
      <c r="B120">
        <f t="shared" si="1"/>
        <v>11</v>
      </c>
      <c r="C120" s="1">
        <v>286.71172999999999</v>
      </c>
      <c r="D120">
        <v>292.63156600000002</v>
      </c>
      <c r="E120">
        <v>103.94768476646423</v>
      </c>
      <c r="F120">
        <v>3537197</v>
      </c>
    </row>
    <row r="121" spans="1:6" x14ac:dyDescent="0.25">
      <c r="A121" s="2">
        <v>42339</v>
      </c>
      <c r="B121">
        <f t="shared" si="1"/>
        <v>12</v>
      </c>
      <c r="C121" s="1">
        <v>717.61748999999998</v>
      </c>
      <c r="D121">
        <v>117.85968800000001</v>
      </c>
      <c r="E121">
        <v>104.04581683199868</v>
      </c>
      <c r="F121">
        <v>3513376</v>
      </c>
    </row>
    <row r="122" spans="1:6" x14ac:dyDescent="0.25">
      <c r="A122" s="2">
        <v>42370</v>
      </c>
      <c r="B122">
        <f t="shared" si="1"/>
        <v>1</v>
      </c>
      <c r="C122" s="1">
        <v>1161.919834</v>
      </c>
      <c r="D122">
        <v>139.860961</v>
      </c>
      <c r="E122">
        <v>104.36644104792664</v>
      </c>
      <c r="F122">
        <v>3519141</v>
      </c>
    </row>
    <row r="123" spans="1:6" x14ac:dyDescent="0.25">
      <c r="A123" s="2">
        <v>42401</v>
      </c>
      <c r="B123">
        <f t="shared" si="1"/>
        <v>2</v>
      </c>
      <c r="C123" s="1">
        <v>1273.7391610000002</v>
      </c>
      <c r="D123">
        <v>167.069864</v>
      </c>
      <c r="E123">
        <v>104.51051226280372</v>
      </c>
      <c r="F123">
        <v>3502547</v>
      </c>
    </row>
    <row r="124" spans="1:6" x14ac:dyDescent="0.25">
      <c r="A124" s="2">
        <v>42430</v>
      </c>
      <c r="B124">
        <f t="shared" si="1"/>
        <v>3</v>
      </c>
      <c r="C124" s="1">
        <v>1749.7280989999997</v>
      </c>
      <c r="D124">
        <v>150.43922000000001</v>
      </c>
      <c r="E124">
        <v>104.6537079872369</v>
      </c>
      <c r="F124">
        <v>3547737</v>
      </c>
    </row>
    <row r="125" spans="1:6" x14ac:dyDescent="0.25">
      <c r="A125" s="2">
        <v>42461</v>
      </c>
      <c r="B125">
        <f t="shared" si="1"/>
        <v>4</v>
      </c>
      <c r="C125" s="1">
        <v>1820.3285220000002</v>
      </c>
      <c r="D125">
        <v>99.307343000000003</v>
      </c>
      <c r="E125">
        <v>104.97455116218416</v>
      </c>
      <c r="F125">
        <v>3539727</v>
      </c>
    </row>
    <row r="126" spans="1:6" x14ac:dyDescent="0.25">
      <c r="A126" s="2">
        <v>42491</v>
      </c>
      <c r="B126">
        <f t="shared" si="1"/>
        <v>5</v>
      </c>
      <c r="C126" s="1">
        <v>2006.1585880000002</v>
      </c>
      <c r="D126">
        <v>84.789613000000003</v>
      </c>
      <c r="E126">
        <v>105.00793260339609</v>
      </c>
      <c r="F126">
        <v>3533611</v>
      </c>
    </row>
    <row r="127" spans="1:6" x14ac:dyDescent="0.25">
      <c r="A127" s="2">
        <v>42522</v>
      </c>
      <c r="B127">
        <f t="shared" si="1"/>
        <v>6</v>
      </c>
      <c r="C127" s="1">
        <v>1750.8878920000006</v>
      </c>
      <c r="D127">
        <v>441.54617399999995</v>
      </c>
      <c r="E127">
        <v>105.38476115065836</v>
      </c>
      <c r="F127">
        <v>3525560</v>
      </c>
    </row>
    <row r="128" spans="1:6" x14ac:dyDescent="0.25">
      <c r="A128" s="2">
        <v>42552</v>
      </c>
      <c r="B128">
        <f t="shared" si="1"/>
        <v>7</v>
      </c>
      <c r="C128" s="1">
        <v>1396.8371630000006</v>
      </c>
      <c r="D128">
        <v>840.47297800000001</v>
      </c>
      <c r="E128">
        <v>105.29497082737932</v>
      </c>
      <c r="F128">
        <v>3525625</v>
      </c>
    </row>
    <row r="129" spans="1:6" x14ac:dyDescent="0.25">
      <c r="A129" s="2">
        <v>42583</v>
      </c>
      <c r="B129">
        <f t="shared" si="1"/>
        <v>8</v>
      </c>
      <c r="C129" s="1">
        <v>2194.8581690000001</v>
      </c>
      <c r="D129">
        <v>683.83765899999992</v>
      </c>
      <c r="E129">
        <v>105.1233220323402</v>
      </c>
      <c r="F129">
        <v>3530770</v>
      </c>
    </row>
    <row r="130" spans="1:6" x14ac:dyDescent="0.25">
      <c r="A130" s="2">
        <v>42614</v>
      </c>
      <c r="B130">
        <f t="shared" ref="B130:B193" si="2">+MONTH(A130)</f>
        <v>9</v>
      </c>
      <c r="C130" s="1">
        <v>2069.9697580000002</v>
      </c>
      <c r="D130">
        <v>1318.3791449999999</v>
      </c>
      <c r="E130">
        <v>105.28349733079344</v>
      </c>
      <c r="F130">
        <v>3543095</v>
      </c>
    </row>
    <row r="131" spans="1:6" x14ac:dyDescent="0.25">
      <c r="A131" s="2">
        <v>42644</v>
      </c>
      <c r="B131">
        <f t="shared" si="2"/>
        <v>10</v>
      </c>
      <c r="C131" s="1">
        <v>2632.0850109999992</v>
      </c>
      <c r="D131">
        <v>889.47267999999997</v>
      </c>
      <c r="E131">
        <v>105.19690371967314</v>
      </c>
      <c r="F131">
        <v>3558803</v>
      </c>
    </row>
    <row r="132" spans="1:6" x14ac:dyDescent="0.25">
      <c r="A132" s="2">
        <v>42675</v>
      </c>
      <c r="B132">
        <f t="shared" si="2"/>
        <v>11</v>
      </c>
      <c r="C132" s="1">
        <v>2974.5034239999995</v>
      </c>
      <c r="D132">
        <v>631.56589699999995</v>
      </c>
      <c r="E132">
        <v>105.04411350913944</v>
      </c>
      <c r="F132">
        <v>3567481</v>
      </c>
    </row>
    <row r="133" spans="1:6" x14ac:dyDescent="0.25">
      <c r="A133" s="2">
        <v>42705</v>
      </c>
      <c r="B133">
        <f t="shared" si="2"/>
        <v>12</v>
      </c>
      <c r="C133" s="1">
        <v>2999.3179679999989</v>
      </c>
      <c r="D133">
        <v>491.12522300000001</v>
      </c>
      <c r="E133">
        <v>105.21091299001108</v>
      </c>
      <c r="F133">
        <v>3568921</v>
      </c>
    </row>
    <row r="134" spans="1:6" x14ac:dyDescent="0.25">
      <c r="A134" s="2">
        <v>42736</v>
      </c>
      <c r="B134">
        <f t="shared" si="2"/>
        <v>1</v>
      </c>
      <c r="C134" s="1">
        <v>2570.5692839999997</v>
      </c>
      <c r="D134">
        <v>1155.463761</v>
      </c>
      <c r="E134">
        <v>105.30329077682848</v>
      </c>
      <c r="F134">
        <v>3558480</v>
      </c>
    </row>
    <row r="135" spans="1:6" x14ac:dyDescent="0.25">
      <c r="A135" s="2">
        <v>42767</v>
      </c>
      <c r="B135">
        <f t="shared" si="2"/>
        <v>2</v>
      </c>
      <c r="C135" s="1">
        <v>2972.2213630000006</v>
      </c>
      <c r="D135">
        <v>1060.2697289999999</v>
      </c>
      <c r="E135">
        <v>105.51204374395172</v>
      </c>
      <c r="F135">
        <v>3557765</v>
      </c>
    </row>
    <row r="136" spans="1:6" x14ac:dyDescent="0.25">
      <c r="A136" s="2">
        <v>42795</v>
      </c>
      <c r="B136">
        <f t="shared" si="2"/>
        <v>3</v>
      </c>
      <c r="C136" s="1">
        <v>4214.3882099999992</v>
      </c>
      <c r="D136">
        <v>548.61992899999996</v>
      </c>
      <c r="E136">
        <v>105.65732670186564</v>
      </c>
      <c r="F136">
        <v>3577429</v>
      </c>
    </row>
    <row r="137" spans="1:6" x14ac:dyDescent="0.25">
      <c r="A137" s="2">
        <v>42826</v>
      </c>
      <c r="B137">
        <f t="shared" si="2"/>
        <v>4</v>
      </c>
      <c r="C137" s="1">
        <v>4407.865432999999</v>
      </c>
      <c r="D137">
        <v>486.31196700000004</v>
      </c>
      <c r="E137">
        <v>106.11676915031546</v>
      </c>
      <c r="F137">
        <v>3580325</v>
      </c>
    </row>
    <row r="138" spans="1:6" x14ac:dyDescent="0.25">
      <c r="A138" s="2">
        <v>42856</v>
      </c>
      <c r="B138">
        <f t="shared" si="2"/>
        <v>5</v>
      </c>
      <c r="C138" s="1">
        <v>2351.3556510000003</v>
      </c>
      <c r="D138">
        <v>321.70125399999995</v>
      </c>
      <c r="E138">
        <v>106.1652067892166</v>
      </c>
      <c r="F138">
        <v>3588228</v>
      </c>
    </row>
    <row r="139" spans="1:6" x14ac:dyDescent="0.25">
      <c r="A139" s="2">
        <v>42887</v>
      </c>
      <c r="B139">
        <f t="shared" si="2"/>
        <v>6</v>
      </c>
      <c r="C139" s="1">
        <v>1154.5020930000001</v>
      </c>
      <c r="D139">
        <v>1513.4272170000002</v>
      </c>
      <c r="E139">
        <v>105.55273726978947</v>
      </c>
      <c r="F139">
        <v>3588710</v>
      </c>
    </row>
    <row r="140" spans="1:6" x14ac:dyDescent="0.25">
      <c r="A140" s="2">
        <v>42917</v>
      </c>
      <c r="B140">
        <f t="shared" si="2"/>
        <v>7</v>
      </c>
      <c r="C140" s="1">
        <v>1346.9900820000003</v>
      </c>
      <c r="D140">
        <v>1280.9729</v>
      </c>
      <c r="E140">
        <v>105.40436716683446</v>
      </c>
      <c r="F140">
        <v>3592899</v>
      </c>
    </row>
    <row r="141" spans="1:6" x14ac:dyDescent="0.25">
      <c r="A141" s="2">
        <v>42948</v>
      </c>
      <c r="B141">
        <f t="shared" si="2"/>
        <v>8</v>
      </c>
      <c r="C141" s="1">
        <v>1672.6668230000005</v>
      </c>
      <c r="D141">
        <v>909.82776200000001</v>
      </c>
      <c r="E141">
        <v>105.41688937022037</v>
      </c>
      <c r="F141">
        <v>3604914</v>
      </c>
    </row>
    <row r="142" spans="1:6" x14ac:dyDescent="0.25">
      <c r="A142" s="2">
        <v>42979</v>
      </c>
      <c r="B142">
        <f t="shared" si="2"/>
        <v>9</v>
      </c>
      <c r="C142" s="1">
        <v>1993.4404920000006</v>
      </c>
      <c r="D142">
        <v>605.04324599999995</v>
      </c>
      <c r="E142">
        <v>105.25558454379048</v>
      </c>
      <c r="F142">
        <v>3615008</v>
      </c>
    </row>
    <row r="143" spans="1:6" x14ac:dyDescent="0.25">
      <c r="A143" s="2">
        <v>43009</v>
      </c>
      <c r="B143">
        <f t="shared" si="2"/>
        <v>10</v>
      </c>
      <c r="C143" s="1">
        <v>-707.62926100000004</v>
      </c>
      <c r="D143">
        <v>2776.2812400000003</v>
      </c>
      <c r="E143">
        <v>105.10348915410012</v>
      </c>
      <c r="F143">
        <v>3628394</v>
      </c>
    </row>
    <row r="144" spans="1:6" x14ac:dyDescent="0.25">
      <c r="A144" s="2">
        <v>43040</v>
      </c>
      <c r="B144">
        <f t="shared" si="2"/>
        <v>11</v>
      </c>
      <c r="C144" s="1">
        <v>385.70724200000041</v>
      </c>
      <c r="D144">
        <v>1600.62266</v>
      </c>
      <c r="E144">
        <v>104.81586227834617</v>
      </c>
      <c r="F144">
        <v>3640032</v>
      </c>
    </row>
    <row r="145" spans="1:6" x14ac:dyDescent="0.25">
      <c r="A145" s="2">
        <v>43070</v>
      </c>
      <c r="B145">
        <f t="shared" si="2"/>
        <v>12</v>
      </c>
      <c r="C145" s="1">
        <v>2056.7594069999996</v>
      </c>
      <c r="D145">
        <v>107.59118699999999</v>
      </c>
      <c r="E145">
        <v>105.00396255276031</v>
      </c>
      <c r="F145">
        <v>3637818</v>
      </c>
    </row>
    <row r="146" spans="1:6" x14ac:dyDescent="0.25">
      <c r="A146" s="2">
        <v>43101</v>
      </c>
      <c r="B146">
        <f t="shared" si="2"/>
        <v>1</v>
      </c>
      <c r="C146" s="1">
        <v>-1287.9610659999994</v>
      </c>
      <c r="D146">
        <v>3403.0253010000001</v>
      </c>
      <c r="E146">
        <v>105.20405017642692</v>
      </c>
      <c r="F146">
        <v>3639133</v>
      </c>
    </row>
    <row r="147" spans="1:6" x14ac:dyDescent="0.25">
      <c r="A147" s="2">
        <v>43132</v>
      </c>
      <c r="B147">
        <f t="shared" si="2"/>
        <v>2</v>
      </c>
      <c r="C147" s="1">
        <v>-410.56067200000052</v>
      </c>
      <c r="D147">
        <v>2396.3385109999999</v>
      </c>
      <c r="E147">
        <v>105.36517648792839</v>
      </c>
      <c r="F147">
        <v>3635073</v>
      </c>
    </row>
    <row r="148" spans="1:6" x14ac:dyDescent="0.25">
      <c r="A148" s="2">
        <v>43160</v>
      </c>
      <c r="B148">
        <f t="shared" si="2"/>
        <v>3</v>
      </c>
      <c r="C148" s="1">
        <v>838.03493199999957</v>
      </c>
      <c r="D148">
        <v>1027.5559450000001</v>
      </c>
      <c r="E148">
        <v>105.43229591260356</v>
      </c>
      <c r="F148">
        <v>3644088</v>
      </c>
    </row>
    <row r="149" spans="1:6" x14ac:dyDescent="0.25">
      <c r="A149" s="2">
        <v>43191</v>
      </c>
      <c r="B149">
        <f t="shared" si="2"/>
        <v>4</v>
      </c>
      <c r="C149" s="1">
        <v>907.91145300000017</v>
      </c>
      <c r="D149">
        <v>944.08402100000001</v>
      </c>
      <c r="E149">
        <v>105.28585550532802</v>
      </c>
      <c r="F149">
        <v>3655090</v>
      </c>
    </row>
    <row r="150" spans="1:6" x14ac:dyDescent="0.25">
      <c r="A150" s="2">
        <v>43221</v>
      </c>
      <c r="B150">
        <f t="shared" si="2"/>
        <v>5</v>
      </c>
      <c r="C150" s="1">
        <v>1208.0732750000002</v>
      </c>
      <c r="D150">
        <v>609.96728099999996</v>
      </c>
      <c r="E150">
        <v>105.09360950223572</v>
      </c>
      <c r="F150">
        <v>3664754</v>
      </c>
    </row>
    <row r="151" spans="1:6" x14ac:dyDescent="0.25">
      <c r="A151" s="2">
        <v>43252</v>
      </c>
      <c r="B151">
        <f t="shared" si="2"/>
        <v>6</v>
      </c>
      <c r="C151" s="1">
        <v>1125.3602310000006</v>
      </c>
      <c r="D151">
        <v>757.60956499999998</v>
      </c>
      <c r="E151">
        <v>104.80541381639894</v>
      </c>
      <c r="F151">
        <v>3658944</v>
      </c>
    </row>
    <row r="152" spans="1:6" x14ac:dyDescent="0.25">
      <c r="A152" s="2">
        <v>43282</v>
      </c>
      <c r="B152">
        <f t="shared" si="2"/>
        <v>7</v>
      </c>
      <c r="C152" s="1">
        <v>1328.2361479999995</v>
      </c>
      <c r="D152">
        <v>486.62009399999999</v>
      </c>
      <c r="E152">
        <v>104.80109808551504</v>
      </c>
      <c r="F152">
        <v>3669537</v>
      </c>
    </row>
    <row r="153" spans="1:6" x14ac:dyDescent="0.25">
      <c r="A153" s="2">
        <v>43313</v>
      </c>
      <c r="B153">
        <f t="shared" si="2"/>
        <v>8</v>
      </c>
      <c r="C153" s="1">
        <v>980.85453999999959</v>
      </c>
      <c r="D153">
        <v>953.47686699999997</v>
      </c>
      <c r="E153">
        <v>105.08352502361932</v>
      </c>
      <c r="F153">
        <v>3681278</v>
      </c>
    </row>
    <row r="154" spans="1:6" x14ac:dyDescent="0.25">
      <c r="A154" s="2">
        <v>43344</v>
      </c>
      <c r="B154">
        <f t="shared" si="2"/>
        <v>9</v>
      </c>
      <c r="C154" s="1">
        <v>1205.0724109999996</v>
      </c>
      <c r="D154">
        <v>739.91104700000005</v>
      </c>
      <c r="E154">
        <v>105.49532491059487</v>
      </c>
      <c r="F154">
        <v>3687257</v>
      </c>
    </row>
    <row r="155" spans="1:6" x14ac:dyDescent="0.25">
      <c r="A155" s="2">
        <v>43374</v>
      </c>
      <c r="B155">
        <f t="shared" si="2"/>
        <v>10</v>
      </c>
      <c r="C155" s="1">
        <v>984.98540100000014</v>
      </c>
      <c r="D155">
        <v>863.18774099999996</v>
      </c>
      <c r="E155">
        <v>105.44572728116816</v>
      </c>
      <c r="F155">
        <v>3705336</v>
      </c>
    </row>
    <row r="156" spans="1:6" x14ac:dyDescent="0.25">
      <c r="A156" s="2">
        <v>43405</v>
      </c>
      <c r="B156">
        <f t="shared" si="2"/>
        <v>11</v>
      </c>
      <c r="C156" s="1">
        <v>1301.4521629999995</v>
      </c>
      <c r="D156">
        <v>608.68198400000006</v>
      </c>
      <c r="E156">
        <v>105.17914043107265</v>
      </c>
      <c r="F156">
        <v>3716195</v>
      </c>
    </row>
    <row r="157" spans="1:6" x14ac:dyDescent="0.25">
      <c r="A157" s="2">
        <v>43435</v>
      </c>
      <c r="B157">
        <f t="shared" si="2"/>
        <v>12</v>
      </c>
      <c r="C157" s="1">
        <v>1398.1416019999999</v>
      </c>
      <c r="D157">
        <v>706.95645500000001</v>
      </c>
      <c r="E157">
        <v>105.28345197590016</v>
      </c>
      <c r="F157">
        <v>3705297</v>
      </c>
    </row>
    <row r="158" spans="1:6" x14ac:dyDescent="0.25">
      <c r="A158" s="2">
        <v>43466</v>
      </c>
      <c r="B158">
        <f t="shared" si="2"/>
        <v>1</v>
      </c>
      <c r="C158" s="1">
        <v>370.5037669999997</v>
      </c>
      <c r="D158">
        <v>1663.084625</v>
      </c>
      <c r="E158">
        <v>105.77350035070884</v>
      </c>
      <c r="F158">
        <v>3699631</v>
      </c>
    </row>
    <row r="159" spans="1:6" x14ac:dyDescent="0.25">
      <c r="A159" s="2">
        <v>43497</v>
      </c>
      <c r="B159">
        <f t="shared" si="2"/>
        <v>2</v>
      </c>
      <c r="C159" s="1">
        <v>1278.2066819999995</v>
      </c>
      <c r="D159">
        <v>785.62112300000001</v>
      </c>
      <c r="E159">
        <v>105.53091194837521</v>
      </c>
      <c r="F159">
        <v>3695789</v>
      </c>
    </row>
    <row r="160" spans="1:6" x14ac:dyDescent="0.25">
      <c r="A160" s="2">
        <v>43525</v>
      </c>
      <c r="B160">
        <f t="shared" si="2"/>
        <v>3</v>
      </c>
      <c r="C160" s="1">
        <v>-981.90757000000031</v>
      </c>
      <c r="D160">
        <v>2272.3478599999999</v>
      </c>
      <c r="E160">
        <v>105.30776053115817</v>
      </c>
      <c r="F160">
        <v>3691217</v>
      </c>
    </row>
    <row r="161" spans="1:6" x14ac:dyDescent="0.25">
      <c r="A161" s="2">
        <v>43556</v>
      </c>
      <c r="B161">
        <f t="shared" si="2"/>
        <v>4</v>
      </c>
      <c r="C161" s="1">
        <v>367.41843500000004</v>
      </c>
      <c r="D161">
        <v>778.77127599999994</v>
      </c>
      <c r="E161">
        <v>105.48843216168692</v>
      </c>
      <c r="F161">
        <v>3704623</v>
      </c>
    </row>
    <row r="162" spans="1:6" x14ac:dyDescent="0.25">
      <c r="A162" s="2">
        <v>43586</v>
      </c>
      <c r="B162">
        <f t="shared" si="2"/>
        <v>5</v>
      </c>
      <c r="C162" s="1">
        <v>91.092273999999179</v>
      </c>
      <c r="D162">
        <v>706.34890799999994</v>
      </c>
      <c r="E162">
        <v>105.4839936209769</v>
      </c>
      <c r="F162">
        <v>3706783</v>
      </c>
    </row>
    <row r="163" spans="1:6" x14ac:dyDescent="0.25">
      <c r="A163" s="2">
        <v>43617</v>
      </c>
      <c r="B163">
        <f t="shared" si="2"/>
        <v>6</v>
      </c>
      <c r="C163" s="1">
        <v>14.537830999999642</v>
      </c>
      <c r="D163">
        <v>1036.3746490000001</v>
      </c>
      <c r="E163">
        <v>105.44624945676328</v>
      </c>
      <c r="F163">
        <v>3698776</v>
      </c>
    </row>
    <row r="164" spans="1:6" x14ac:dyDescent="0.25">
      <c r="A164" s="2">
        <v>43647</v>
      </c>
      <c r="B164">
        <f t="shared" si="2"/>
        <v>7</v>
      </c>
      <c r="C164" s="1">
        <v>856.39790700000049</v>
      </c>
      <c r="D164">
        <v>828.91609099999994</v>
      </c>
      <c r="E164">
        <v>105.5425580396318</v>
      </c>
      <c r="F164">
        <v>3705737</v>
      </c>
    </row>
    <row r="165" spans="1:6" x14ac:dyDescent="0.25">
      <c r="A165" s="2">
        <v>43678</v>
      </c>
      <c r="B165">
        <f t="shared" si="2"/>
        <v>8</v>
      </c>
      <c r="C165" s="1">
        <v>1054.2254799999996</v>
      </c>
      <c r="D165">
        <v>785.05420700000002</v>
      </c>
      <c r="E165">
        <v>105.4326426292707</v>
      </c>
      <c r="F165">
        <v>3728533</v>
      </c>
    </row>
    <row r="166" spans="1:6" x14ac:dyDescent="0.25">
      <c r="A166" s="2">
        <v>43709</v>
      </c>
      <c r="B166">
        <f t="shared" si="2"/>
        <v>9</v>
      </c>
      <c r="C166" s="1">
        <v>-1310.6140439999999</v>
      </c>
      <c r="D166">
        <v>3155.0439999999999</v>
      </c>
      <c r="E166">
        <v>105.42003146493528</v>
      </c>
      <c r="F166">
        <v>3742613</v>
      </c>
    </row>
    <row r="167" spans="1:6" x14ac:dyDescent="0.25">
      <c r="A167" s="2">
        <v>43739</v>
      </c>
      <c r="B167">
        <f t="shared" si="2"/>
        <v>10</v>
      </c>
      <c r="C167" s="1">
        <v>389.40142499999956</v>
      </c>
      <c r="D167">
        <v>1530.8152990000001</v>
      </c>
      <c r="E167">
        <v>105.9689814591236</v>
      </c>
      <c r="F167">
        <v>3738862</v>
      </c>
    </row>
    <row r="168" spans="1:6" x14ac:dyDescent="0.25">
      <c r="A168" s="2">
        <v>43770</v>
      </c>
      <c r="B168">
        <f t="shared" si="2"/>
        <v>11</v>
      </c>
      <c r="C168" s="1">
        <v>1135.442399</v>
      </c>
      <c r="D168">
        <v>811.87611599999991</v>
      </c>
      <c r="E168">
        <v>105.22328112266187</v>
      </c>
      <c r="F168">
        <v>3746361</v>
      </c>
    </row>
    <row r="169" spans="1:6" x14ac:dyDescent="0.25">
      <c r="A169" s="2">
        <v>43800</v>
      </c>
      <c r="B169">
        <f t="shared" si="2"/>
        <v>12</v>
      </c>
      <c r="C169" s="1">
        <v>1130.4539829999999</v>
      </c>
      <c r="D169">
        <v>929.30352300000004</v>
      </c>
      <c r="E169">
        <v>105.21466694791847</v>
      </c>
      <c r="F169">
        <v>3733868</v>
      </c>
    </row>
    <row r="170" spans="1:6" x14ac:dyDescent="0.25">
      <c r="A170" s="2">
        <v>43831</v>
      </c>
      <c r="B170">
        <f t="shared" si="2"/>
        <v>1</v>
      </c>
      <c r="C170" s="1">
        <v>1256.3728999999998</v>
      </c>
      <c r="D170">
        <v>1009.425436</v>
      </c>
      <c r="E170">
        <v>105.453517612939</v>
      </c>
      <c r="F170">
        <v>3725478</v>
      </c>
    </row>
    <row r="171" spans="1:6" x14ac:dyDescent="0.25">
      <c r="A171" s="2">
        <v>43862</v>
      </c>
      <c r="B171">
        <f t="shared" si="2"/>
        <v>2</v>
      </c>
      <c r="C171" s="1">
        <v>1535.1054879999997</v>
      </c>
      <c r="D171">
        <v>652.72870699999999</v>
      </c>
      <c r="E171">
        <v>105.29067555160395</v>
      </c>
      <c r="F171">
        <v>3706931</v>
      </c>
    </row>
    <row r="172" spans="1:6" x14ac:dyDescent="0.25">
      <c r="A172" s="2">
        <v>43891</v>
      </c>
      <c r="B172">
        <f t="shared" si="2"/>
        <v>3</v>
      </c>
      <c r="C172" s="1">
        <v>1830.4128839999998</v>
      </c>
      <c r="D172">
        <v>460.44008000000002</v>
      </c>
      <c r="E172">
        <v>105.49856259812246</v>
      </c>
      <c r="F172">
        <v>3664043</v>
      </c>
    </row>
    <row r="173" spans="1:6" x14ac:dyDescent="0.25">
      <c r="A173" s="2">
        <v>43922</v>
      </c>
      <c r="B173">
        <f t="shared" si="2"/>
        <v>4</v>
      </c>
      <c r="C173" s="1">
        <v>1819.6192040000001</v>
      </c>
      <c r="D173">
        <v>502.978272</v>
      </c>
      <c r="E173">
        <v>106.55631784873646</v>
      </c>
      <c r="F173">
        <v>3559610</v>
      </c>
    </row>
    <row r="174" spans="1:6" x14ac:dyDescent="0.25">
      <c r="A174" s="2">
        <v>43952</v>
      </c>
      <c r="B174">
        <f t="shared" si="2"/>
        <v>5</v>
      </c>
      <c r="C174" s="1">
        <v>1506.9180489999997</v>
      </c>
      <c r="D174">
        <v>291.027332</v>
      </c>
      <c r="E174">
        <v>106.27928837109695</v>
      </c>
      <c r="F174">
        <v>3474689</v>
      </c>
    </row>
    <row r="175" spans="1:6" x14ac:dyDescent="0.25">
      <c r="A175" s="2">
        <v>43983</v>
      </c>
      <c r="B175">
        <f t="shared" si="2"/>
        <v>6</v>
      </c>
      <c r="C175" s="1">
        <v>3004.8133619999999</v>
      </c>
      <c r="D175">
        <v>284.31448</v>
      </c>
      <c r="E175">
        <v>105.6205537244432</v>
      </c>
      <c r="F175">
        <v>3445080</v>
      </c>
    </row>
    <row r="176" spans="1:6" x14ac:dyDescent="0.25">
      <c r="A176" s="2">
        <v>44013</v>
      </c>
      <c r="B176">
        <f t="shared" si="2"/>
        <v>7</v>
      </c>
      <c r="C176" s="1">
        <v>2961.0298209999996</v>
      </c>
      <c r="D176">
        <v>273.63684499999999</v>
      </c>
      <c r="E176">
        <v>104.97346998607048</v>
      </c>
      <c r="F176">
        <v>3407493</v>
      </c>
    </row>
    <row r="177" spans="1:6" x14ac:dyDescent="0.25">
      <c r="A177" s="2">
        <v>44044</v>
      </c>
      <c r="B177">
        <f t="shared" si="2"/>
        <v>8</v>
      </c>
      <c r="C177" s="1">
        <v>2889.341707</v>
      </c>
      <c r="D177">
        <v>283.75313199999999</v>
      </c>
      <c r="E177">
        <v>104.63351365792576</v>
      </c>
      <c r="F177">
        <v>3425618</v>
      </c>
    </row>
    <row r="178" spans="1:6" x14ac:dyDescent="0.25">
      <c r="A178" s="2">
        <v>44075</v>
      </c>
      <c r="B178">
        <f t="shared" si="2"/>
        <v>9</v>
      </c>
      <c r="C178" s="1">
        <v>2692.1792119999996</v>
      </c>
      <c r="D178">
        <v>388.29931199999999</v>
      </c>
      <c r="E178">
        <v>104.46970372360956</v>
      </c>
      <c r="F178">
        <v>3434310</v>
      </c>
    </row>
    <row r="179" spans="1:6" x14ac:dyDescent="0.25">
      <c r="A179" s="2">
        <v>44105</v>
      </c>
      <c r="B179">
        <f t="shared" si="2"/>
        <v>10</v>
      </c>
      <c r="C179" s="1">
        <v>2548.6417300000003</v>
      </c>
      <c r="D179">
        <v>393.40042199999999</v>
      </c>
      <c r="E179">
        <v>104.2719650540207</v>
      </c>
      <c r="F179">
        <v>3487966</v>
      </c>
    </row>
    <row r="180" spans="1:6" x14ac:dyDescent="0.25">
      <c r="A180" s="2">
        <v>44136</v>
      </c>
      <c r="B180">
        <f t="shared" si="2"/>
        <v>11</v>
      </c>
      <c r="C180" s="1">
        <v>2787.9161279999998</v>
      </c>
      <c r="D180">
        <v>285.19077799999997</v>
      </c>
      <c r="E180">
        <v>104.26285751850271</v>
      </c>
      <c r="F180">
        <v>3527488</v>
      </c>
    </row>
    <row r="181" spans="1:6" x14ac:dyDescent="0.25">
      <c r="A181" s="2">
        <v>44166</v>
      </c>
      <c r="B181">
        <f t="shared" si="2"/>
        <v>12</v>
      </c>
      <c r="C181" s="1">
        <v>1963.5691809999998</v>
      </c>
      <c r="D181">
        <v>453.09457800000001</v>
      </c>
      <c r="E181">
        <v>104.23302548021373</v>
      </c>
      <c r="F181">
        <v>3527663</v>
      </c>
    </row>
    <row r="182" spans="1:6" x14ac:dyDescent="0.25">
      <c r="A182" s="2">
        <v>44197</v>
      </c>
      <c r="B182">
        <f t="shared" si="2"/>
        <v>1</v>
      </c>
      <c r="C182" s="1">
        <v>1739.624055</v>
      </c>
      <c r="D182">
        <v>544.70138100000008</v>
      </c>
      <c r="E182">
        <v>104.35409739341397</v>
      </c>
      <c r="F182">
        <v>3551993</v>
      </c>
    </row>
    <row r="183" spans="1:6" x14ac:dyDescent="0.25">
      <c r="A183" s="2">
        <v>44228</v>
      </c>
      <c r="B183">
        <f t="shared" si="2"/>
        <v>2</v>
      </c>
      <c r="C183" s="1">
        <v>1870.5974899999997</v>
      </c>
      <c r="D183">
        <v>445.52733799999999</v>
      </c>
      <c r="E183">
        <v>104.44211349147372</v>
      </c>
      <c r="F183">
        <v>3555169</v>
      </c>
    </row>
    <row r="184" spans="1:6" x14ac:dyDescent="0.25">
      <c r="A184" s="2">
        <v>44256</v>
      </c>
      <c r="B184">
        <f t="shared" si="2"/>
        <v>3</v>
      </c>
      <c r="C184" s="1">
        <v>1942.1274940000001</v>
      </c>
      <c r="D184">
        <v>342.95319799999999</v>
      </c>
      <c r="E184">
        <v>104.62530113687411</v>
      </c>
      <c r="F184">
        <v>3569296</v>
      </c>
    </row>
    <row r="185" spans="1:6" x14ac:dyDescent="0.25">
      <c r="A185" s="2">
        <v>44287</v>
      </c>
      <c r="B185">
        <f t="shared" si="2"/>
        <v>4</v>
      </c>
      <c r="C185" s="1">
        <v>1703.4786550000003</v>
      </c>
      <c r="D185">
        <v>680.03700499999991</v>
      </c>
      <c r="E185">
        <v>104.99064422359092</v>
      </c>
      <c r="F185">
        <v>3576172</v>
      </c>
    </row>
    <row r="186" spans="1:6" x14ac:dyDescent="0.25">
      <c r="A186" s="2">
        <v>44317</v>
      </c>
      <c r="B186">
        <f t="shared" si="2"/>
        <v>5</v>
      </c>
      <c r="C186" s="1">
        <v>2161.2535669999997</v>
      </c>
      <c r="D186">
        <v>342.529607</v>
      </c>
      <c r="E186">
        <v>105.07814419232896</v>
      </c>
      <c r="F186">
        <v>3589660</v>
      </c>
    </row>
    <row r="187" spans="1:6" x14ac:dyDescent="0.25">
      <c r="A187" s="2">
        <v>44348</v>
      </c>
      <c r="B187">
        <f t="shared" si="2"/>
        <v>6</v>
      </c>
      <c r="C187" s="1">
        <v>4349.574181</v>
      </c>
      <c r="D187">
        <v>440.68063999999998</v>
      </c>
      <c r="E187">
        <v>104.89361256189753</v>
      </c>
      <c r="F187">
        <v>3604079</v>
      </c>
    </row>
    <row r="188" spans="1:6" x14ac:dyDescent="0.25">
      <c r="A188" s="2">
        <v>44378</v>
      </c>
      <c r="B188">
        <f t="shared" si="2"/>
        <v>7</v>
      </c>
      <c r="C188" s="1">
        <v>4505.6175389999999</v>
      </c>
      <c r="D188">
        <v>495.889477</v>
      </c>
      <c r="E188">
        <v>105.44557173099714</v>
      </c>
      <c r="F188">
        <v>3613760</v>
      </c>
    </row>
    <row r="189" spans="1:6" x14ac:dyDescent="0.25">
      <c r="A189" s="2">
        <v>44409</v>
      </c>
      <c r="B189">
        <f t="shared" si="2"/>
        <v>8</v>
      </c>
      <c r="C189" s="1">
        <v>3948.6189060000002</v>
      </c>
      <c r="D189">
        <v>1475.5320649999999</v>
      </c>
      <c r="E189">
        <v>105.56735074543374</v>
      </c>
      <c r="F189">
        <v>3624401</v>
      </c>
    </row>
    <row r="190" spans="1:6" x14ac:dyDescent="0.25">
      <c r="A190" s="2">
        <v>44440</v>
      </c>
      <c r="B190">
        <f t="shared" si="2"/>
        <v>9</v>
      </c>
      <c r="C190" s="1">
        <v>4200.9214360000005</v>
      </c>
      <c r="D190">
        <v>1159.072862</v>
      </c>
      <c r="E190">
        <v>105.58390927228538</v>
      </c>
      <c r="F190">
        <v>3642323</v>
      </c>
    </row>
    <row r="191" spans="1:6" x14ac:dyDescent="0.25">
      <c r="A191" s="2">
        <v>44470</v>
      </c>
      <c r="B191">
        <f t="shared" si="2"/>
        <v>10</v>
      </c>
      <c r="C191" s="1">
        <v>4228.2807199999988</v>
      </c>
      <c r="D191">
        <v>799.12198999999998</v>
      </c>
      <c r="E191">
        <v>105.80373813334948</v>
      </c>
      <c r="F191">
        <v>3627522</v>
      </c>
    </row>
    <row r="192" spans="1:6" x14ac:dyDescent="0.25">
      <c r="A192" s="2">
        <v>44501</v>
      </c>
      <c r="B192">
        <f t="shared" si="2"/>
        <v>11</v>
      </c>
      <c r="C192" s="1">
        <v>4477.0092889999996</v>
      </c>
      <c r="D192">
        <v>831.11282899999992</v>
      </c>
      <c r="E192">
        <v>106.18413901575335</v>
      </c>
      <c r="F192">
        <v>3665705</v>
      </c>
    </row>
    <row r="193" spans="1:6" x14ac:dyDescent="0.25">
      <c r="A193" s="2">
        <v>44531</v>
      </c>
      <c r="B193">
        <f t="shared" si="2"/>
        <v>12</v>
      </c>
      <c r="C193" s="1">
        <v>4124.4252219999998</v>
      </c>
      <c r="D193">
        <v>1152.256382</v>
      </c>
      <c r="E193">
        <v>106.25585336472319</v>
      </c>
      <c r="F193">
        <v>3663644</v>
      </c>
    </row>
    <row r="194" spans="1:6" x14ac:dyDescent="0.25">
      <c r="A194" s="2">
        <v>44562</v>
      </c>
      <c r="B194">
        <f t="shared" ref="B194:B214" si="3">+MONTH(A194)</f>
        <v>1</v>
      </c>
      <c r="C194" s="1">
        <v>4211.3162429999993</v>
      </c>
      <c r="D194">
        <v>1051.5849450000001</v>
      </c>
      <c r="E194">
        <v>107.022306333896</v>
      </c>
      <c r="F194">
        <v>3657503</v>
      </c>
    </row>
    <row r="195" spans="1:6" x14ac:dyDescent="0.25">
      <c r="A195" s="2">
        <v>44593</v>
      </c>
      <c r="B195">
        <f t="shared" si="3"/>
        <v>2</v>
      </c>
      <c r="C195" s="1">
        <v>4715.0917150000005</v>
      </c>
      <c r="D195">
        <v>546.44734100000005</v>
      </c>
      <c r="E195">
        <v>107.27112864588928</v>
      </c>
      <c r="F195">
        <v>3658180</v>
      </c>
    </row>
    <row r="196" spans="1:6" x14ac:dyDescent="0.25">
      <c r="A196" s="2">
        <v>44621</v>
      </c>
      <c r="B196">
        <f t="shared" si="3"/>
        <v>3</v>
      </c>
      <c r="C196" s="1">
        <v>4006.3692749999996</v>
      </c>
      <c r="D196">
        <v>1264.461824</v>
      </c>
      <c r="E196">
        <v>107.39173998062046</v>
      </c>
      <c r="F196">
        <v>3667811</v>
      </c>
    </row>
    <row r="197" spans="1:6" x14ac:dyDescent="0.25">
      <c r="A197" s="2">
        <v>44652</v>
      </c>
      <c r="B197">
        <f t="shared" si="3"/>
        <v>4</v>
      </c>
      <c r="C197" s="1">
        <v>4061.6068770000002</v>
      </c>
      <c r="D197">
        <v>1182.6497040000002</v>
      </c>
      <c r="E197">
        <v>108.0292687379866</v>
      </c>
      <c r="F197">
        <v>3674057</v>
      </c>
    </row>
    <row r="198" spans="1:6" x14ac:dyDescent="0.25">
      <c r="A198" s="2">
        <v>44682</v>
      </c>
      <c r="B198">
        <f t="shared" si="3"/>
        <v>5</v>
      </c>
      <c r="C198" s="1">
        <v>3663.3261309999998</v>
      </c>
      <c r="D198">
        <v>1237.4151059999999</v>
      </c>
      <c r="E198">
        <v>108.6314357718385</v>
      </c>
      <c r="F198">
        <v>3689185</v>
      </c>
    </row>
    <row r="199" spans="1:6" x14ac:dyDescent="0.25">
      <c r="A199" s="2">
        <v>44713</v>
      </c>
      <c r="B199">
        <f t="shared" si="3"/>
        <v>6</v>
      </c>
      <c r="C199" s="1">
        <v>3303.8533189999998</v>
      </c>
      <c r="D199">
        <v>717.61731700000007</v>
      </c>
      <c r="E199">
        <v>109.33561139901821</v>
      </c>
      <c r="F199">
        <v>3696732</v>
      </c>
    </row>
    <row r="200" spans="1:6" x14ac:dyDescent="0.25">
      <c r="A200" s="2">
        <v>44743</v>
      </c>
      <c r="B200">
        <f t="shared" si="3"/>
        <v>7</v>
      </c>
      <c r="C200" s="1">
        <v>3192.9023139999995</v>
      </c>
      <c r="D200">
        <v>1595.9243590000001</v>
      </c>
      <c r="E200">
        <v>109.51080679795299</v>
      </c>
      <c r="F200">
        <v>3704891</v>
      </c>
    </row>
    <row r="201" spans="1:6" x14ac:dyDescent="0.25">
      <c r="A201" s="2">
        <v>44774</v>
      </c>
      <c r="B201">
        <f t="shared" si="3"/>
        <v>8</v>
      </c>
      <c r="C201" s="1">
        <v>3018.0489480000001</v>
      </c>
      <c r="D201">
        <v>1642.528362</v>
      </c>
      <c r="E201">
        <v>109.54212537178022</v>
      </c>
      <c r="F201">
        <v>3720897</v>
      </c>
    </row>
    <row r="202" spans="1:6" x14ac:dyDescent="0.25">
      <c r="A202" s="2">
        <v>44805</v>
      </c>
      <c r="B202">
        <f t="shared" si="3"/>
        <v>9</v>
      </c>
      <c r="C202" s="1">
        <v>3552.2811710000001</v>
      </c>
      <c r="D202">
        <v>1674.528276</v>
      </c>
      <c r="E202">
        <v>109.93309397206023</v>
      </c>
      <c r="F202">
        <v>3734276</v>
      </c>
    </row>
    <row r="203" spans="1:6" x14ac:dyDescent="0.25">
      <c r="A203" s="2">
        <v>44835</v>
      </c>
      <c r="B203">
        <f t="shared" si="3"/>
        <v>10</v>
      </c>
      <c r="C203" s="1">
        <v>4717.919425</v>
      </c>
      <c r="D203">
        <v>646.64741900000001</v>
      </c>
      <c r="E203">
        <v>110.06143636367</v>
      </c>
      <c r="F203">
        <v>3745784</v>
      </c>
    </row>
    <row r="204" spans="1:6" x14ac:dyDescent="0.25">
      <c r="A204" s="2">
        <v>44866</v>
      </c>
      <c r="B204">
        <f t="shared" si="3"/>
        <v>11</v>
      </c>
      <c r="C204" s="1">
        <v>4572.559835</v>
      </c>
      <c r="D204">
        <v>821.39604599999996</v>
      </c>
      <c r="E204">
        <v>110.05370922840966</v>
      </c>
      <c r="F204">
        <v>3754752</v>
      </c>
    </row>
    <row r="205" spans="1:6" x14ac:dyDescent="0.25">
      <c r="A205" s="2">
        <v>44896</v>
      </c>
      <c r="B205">
        <f t="shared" si="3"/>
        <v>12</v>
      </c>
      <c r="C205" s="1">
        <v>4345.1129922700002</v>
      </c>
      <c r="D205">
        <v>1079.9100331300001</v>
      </c>
      <c r="E205">
        <v>110.22731694308099</v>
      </c>
      <c r="F205">
        <v>3748469</v>
      </c>
    </row>
    <row r="206" spans="1:6" x14ac:dyDescent="0.25">
      <c r="A206" s="2">
        <v>44927</v>
      </c>
      <c r="B206">
        <f t="shared" si="3"/>
        <v>1</v>
      </c>
      <c r="C206" s="1">
        <v>4458.4551383200005</v>
      </c>
      <c r="D206">
        <v>983.81236018999994</v>
      </c>
      <c r="E206">
        <v>110.36023674933401</v>
      </c>
      <c r="F206">
        <v>3742448</v>
      </c>
    </row>
    <row r="207" spans="1:6" x14ac:dyDescent="0.25">
      <c r="A207" s="2">
        <v>44958</v>
      </c>
      <c r="B207">
        <f t="shared" si="3"/>
        <v>2</v>
      </c>
      <c r="C207" s="1">
        <v>4126.0446579299996</v>
      </c>
      <c r="D207">
        <v>637.52501905999998</v>
      </c>
      <c r="E207">
        <v>110.38040761670501</v>
      </c>
      <c r="F207">
        <v>3735390</v>
      </c>
    </row>
    <row r="208" spans="1:6" x14ac:dyDescent="0.25">
      <c r="A208" s="2">
        <v>44986</v>
      </c>
      <c r="B208">
        <f t="shared" si="3"/>
        <v>3</v>
      </c>
      <c r="C208" s="1">
        <v>4126.9282634900001</v>
      </c>
      <c r="D208">
        <v>514.48175005000007</v>
      </c>
      <c r="E208">
        <v>110.45213858545928</v>
      </c>
      <c r="F208">
        <v>3744112</v>
      </c>
    </row>
    <row r="209" spans="1:6" x14ac:dyDescent="0.25">
      <c r="A209" s="2">
        <v>45017</v>
      </c>
      <c r="B209">
        <f t="shared" si="3"/>
        <v>4</v>
      </c>
      <c r="C209" s="1">
        <v>3741.81870153</v>
      </c>
      <c r="D209">
        <v>802.06219538999994</v>
      </c>
      <c r="E209">
        <v>110.66886501960828</v>
      </c>
      <c r="F209">
        <v>3746349</v>
      </c>
    </row>
    <row r="210" spans="1:6" x14ac:dyDescent="0.25">
      <c r="A210" s="2">
        <v>45047</v>
      </c>
      <c r="B210">
        <f t="shared" si="3"/>
        <v>5</v>
      </c>
      <c r="C210" s="1">
        <v>4095.9022540000001</v>
      </c>
      <c r="D210">
        <v>452.98616936999997</v>
      </c>
      <c r="E210">
        <v>110.767591152824</v>
      </c>
      <c r="F210">
        <v>3763200</v>
      </c>
    </row>
    <row r="211" spans="1:6" x14ac:dyDescent="0.25">
      <c r="A211" s="2">
        <v>45078</v>
      </c>
      <c r="B211">
        <f t="shared" si="3"/>
        <v>6</v>
      </c>
      <c r="C211" s="1">
        <v>4365.0081253300004</v>
      </c>
      <c r="D211">
        <v>272.38245882000001</v>
      </c>
      <c r="E211">
        <v>111.18154147761496</v>
      </c>
      <c r="F211">
        <v>3764842</v>
      </c>
    </row>
    <row r="212" spans="1:6" x14ac:dyDescent="0.25">
      <c r="A212" s="2">
        <v>45108</v>
      </c>
      <c r="B212">
        <f t="shared" si="3"/>
        <v>7</v>
      </c>
      <c r="C212" s="1">
        <v>4238.0978028199997</v>
      </c>
      <c r="D212">
        <v>457.64074690999996</v>
      </c>
      <c r="E212">
        <v>111.78085815246833</v>
      </c>
      <c r="F212">
        <v>3768185</v>
      </c>
    </row>
    <row r="213" spans="1:6" x14ac:dyDescent="0.25">
      <c r="A213" s="2">
        <v>45139</v>
      </c>
      <c r="B213">
        <f t="shared" si="3"/>
        <v>8</v>
      </c>
      <c r="C213" s="1">
        <v>4490.8918115699908</v>
      </c>
      <c r="D213">
        <v>270.62197932999879</v>
      </c>
      <c r="E213">
        <v>112.34308109991397</v>
      </c>
      <c r="F213">
        <v>3775279</v>
      </c>
    </row>
    <row r="214" spans="1:6" x14ac:dyDescent="0.25">
      <c r="A214" s="2">
        <v>45170</v>
      </c>
      <c r="B214">
        <f t="shared" si="3"/>
        <v>9</v>
      </c>
      <c r="C214" s="1">
        <v>4417.8523986300006</v>
      </c>
      <c r="D214">
        <v>316.43230743999902</v>
      </c>
      <c r="E214">
        <v>112.38560667368267</v>
      </c>
    </row>
    <row r="215" spans="1:6" x14ac:dyDescent="0.25">
      <c r="A215" s="2"/>
      <c r="B215" s="1"/>
    </row>
    <row r="216" spans="1:6" x14ac:dyDescent="0.25">
      <c r="A216" s="2"/>
      <c r="B216" s="1"/>
    </row>
    <row r="217" spans="1:6" x14ac:dyDescent="0.25">
      <c r="A217" s="2"/>
      <c r="B217" s="1"/>
    </row>
    <row r="218" spans="1:6" x14ac:dyDescent="0.25">
      <c r="A218" s="2"/>
      <c r="B2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26F6C7-7C26-4E20-A131-758B1A338092}">
  <dimension ref="A1:I225"/>
  <sheetViews>
    <sheetView workbookViewId="0">
      <pane xSplit="2" ySplit="1" topLeftCell="C207" activePane="bottomRight" state="frozen"/>
      <selection pane="topRight" activeCell="C1" sqref="C1"/>
      <selection pane="bottomLeft" activeCell="A2" sqref="A2"/>
      <selection pane="bottomRight" activeCell="F217" sqref="F217"/>
    </sheetView>
  </sheetViews>
  <sheetFormatPr baseColWidth="10" defaultRowHeight="15" x14ac:dyDescent="0.25"/>
  <cols>
    <col min="2" max="2" width="13" bestFit="1" customWidth="1"/>
    <col min="3" max="3" width="12.7109375" bestFit="1" customWidth="1"/>
    <col min="4" max="4" width="18.42578125" bestFit="1" customWidth="1"/>
    <col min="5" max="5" width="18.140625" bestFit="1" customWidth="1"/>
    <col min="6" max="6" width="19.28515625" bestFit="1" customWidth="1"/>
    <col min="7" max="7" width="18.140625" bestFit="1" customWidth="1"/>
  </cols>
  <sheetData>
    <row r="1" spans="1:9" x14ac:dyDescent="0.25">
      <c r="A1" t="s">
        <v>1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</row>
    <row r="2" spans="1:9" x14ac:dyDescent="0.25">
      <c r="A2" s="2">
        <v>38353</v>
      </c>
      <c r="B2">
        <v>852547</v>
      </c>
      <c r="C2" s="11">
        <f t="shared" ref="C2:C48" si="0">+ROUND(C3/(1+D3),0)</f>
        <v>858975</v>
      </c>
      <c r="D2" s="12"/>
    </row>
    <row r="3" spans="1:9" x14ac:dyDescent="0.25">
      <c r="A3" s="2">
        <v>38384</v>
      </c>
      <c r="B3">
        <v>930861</v>
      </c>
      <c r="C3" s="11">
        <f t="shared" si="0"/>
        <v>937879</v>
      </c>
      <c r="D3" s="13">
        <f>+B3/B2-1</f>
        <v>9.1858865259041522E-2</v>
      </c>
      <c r="E3" s="6">
        <f t="shared" ref="E3:E45" si="1">+C3/C2-1</f>
        <v>9.1858319508716813E-2</v>
      </c>
    </row>
    <row r="4" spans="1:9" x14ac:dyDescent="0.25">
      <c r="A4" s="2">
        <v>38412</v>
      </c>
      <c r="B4">
        <v>978480</v>
      </c>
      <c r="C4" s="11">
        <f t="shared" si="0"/>
        <v>985857</v>
      </c>
      <c r="D4" s="13">
        <f t="shared" ref="D4:D67" si="2">+B4/B3-1</f>
        <v>5.1155865376248499E-2</v>
      </c>
      <c r="E4" s="6">
        <f t="shared" si="1"/>
        <v>5.1155852727270856E-2</v>
      </c>
    </row>
    <row r="5" spans="1:9" x14ac:dyDescent="0.25">
      <c r="A5" s="2">
        <v>38443</v>
      </c>
      <c r="B5">
        <v>1014285</v>
      </c>
      <c r="C5" s="11">
        <f t="shared" si="0"/>
        <v>1021932</v>
      </c>
      <c r="D5" s="13">
        <f t="shared" si="2"/>
        <v>3.6592469953397044E-2</v>
      </c>
      <c r="E5" s="6">
        <f t="shared" si="1"/>
        <v>3.6592528125275692E-2</v>
      </c>
    </row>
    <row r="6" spans="1:9" x14ac:dyDescent="0.25">
      <c r="A6" s="2">
        <v>38473</v>
      </c>
      <c r="B6">
        <v>1051832</v>
      </c>
      <c r="C6" s="11">
        <f t="shared" si="0"/>
        <v>1059762</v>
      </c>
      <c r="D6" s="13">
        <f t="shared" si="2"/>
        <v>3.7018195083236005E-2</v>
      </c>
      <c r="E6" s="6">
        <f t="shared" si="1"/>
        <v>3.7018118622374141E-2</v>
      </c>
    </row>
    <row r="7" spans="1:9" x14ac:dyDescent="0.25">
      <c r="A7" s="2">
        <v>38504</v>
      </c>
      <c r="B7">
        <v>1083679</v>
      </c>
      <c r="C7" s="11">
        <f t="shared" si="0"/>
        <v>1091849</v>
      </c>
      <c r="D7" s="13">
        <f t="shared" si="2"/>
        <v>3.0277648902105936E-2</v>
      </c>
      <c r="E7" s="6">
        <f t="shared" si="1"/>
        <v>3.0277552884515613E-2</v>
      </c>
    </row>
    <row r="8" spans="1:9" x14ac:dyDescent="0.25">
      <c r="A8" s="2">
        <v>38534</v>
      </c>
      <c r="B8">
        <v>1120786</v>
      </c>
      <c r="C8" s="11">
        <f t="shared" si="0"/>
        <v>1129236</v>
      </c>
      <c r="D8" s="13">
        <f t="shared" si="2"/>
        <v>3.4241689651640428E-2</v>
      </c>
      <c r="E8" s="6">
        <f t="shared" si="1"/>
        <v>3.4241914403914775E-2</v>
      </c>
    </row>
    <row r="9" spans="1:9" x14ac:dyDescent="0.25">
      <c r="A9" s="2">
        <v>38565</v>
      </c>
      <c r="B9">
        <v>1145274</v>
      </c>
      <c r="C9" s="11">
        <f t="shared" si="0"/>
        <v>1153909</v>
      </c>
      <c r="D9" s="13">
        <f t="shared" si="2"/>
        <v>2.1848952431597013E-2</v>
      </c>
      <c r="E9" s="6">
        <f t="shared" si="1"/>
        <v>2.1849285711755595E-2</v>
      </c>
    </row>
    <row r="10" spans="1:9" x14ac:dyDescent="0.25">
      <c r="A10" s="2">
        <v>38596</v>
      </c>
      <c r="B10">
        <v>1175377</v>
      </c>
      <c r="C10" s="11">
        <f t="shared" si="0"/>
        <v>1184239</v>
      </c>
      <c r="D10" s="13">
        <f t="shared" si="2"/>
        <v>2.6284539769522386E-2</v>
      </c>
      <c r="E10" s="6">
        <f t="shared" si="1"/>
        <v>2.6284568367176186E-2</v>
      </c>
    </row>
    <row r="11" spans="1:9" x14ac:dyDescent="0.25">
      <c r="A11" s="2">
        <v>38626</v>
      </c>
      <c r="B11">
        <v>1206883</v>
      </c>
      <c r="C11" s="11">
        <f t="shared" si="0"/>
        <v>1215983</v>
      </c>
      <c r="D11" s="13">
        <f t="shared" si="2"/>
        <v>2.6805016603183462E-2</v>
      </c>
      <c r="E11" s="6">
        <f t="shared" si="1"/>
        <v>2.6805399923495177E-2</v>
      </c>
    </row>
    <row r="12" spans="1:9" x14ac:dyDescent="0.25">
      <c r="A12" s="2">
        <v>38657</v>
      </c>
      <c r="B12">
        <v>1232209</v>
      </c>
      <c r="C12" s="11">
        <f t="shared" si="0"/>
        <v>1241500</v>
      </c>
      <c r="D12" s="13">
        <f t="shared" si="2"/>
        <v>2.0984635627480097E-2</v>
      </c>
      <c r="E12" s="6">
        <f t="shared" si="1"/>
        <v>2.0984668371186066E-2</v>
      </c>
    </row>
    <row r="13" spans="1:9" x14ac:dyDescent="0.25">
      <c r="A13" s="2">
        <v>38687</v>
      </c>
      <c r="B13">
        <v>1247660</v>
      </c>
      <c r="C13" s="11">
        <f t="shared" si="0"/>
        <v>1257067</v>
      </c>
      <c r="D13" s="13">
        <f t="shared" si="2"/>
        <v>1.2539268906492262E-2</v>
      </c>
      <c r="E13" s="6">
        <f t="shared" si="1"/>
        <v>1.2538864277084283E-2</v>
      </c>
    </row>
    <row r="14" spans="1:9" x14ac:dyDescent="0.25">
      <c r="A14" s="2">
        <v>38718</v>
      </c>
      <c r="B14">
        <v>1258219</v>
      </c>
      <c r="C14" s="11">
        <f t="shared" si="0"/>
        <v>1267706</v>
      </c>
      <c r="D14" s="13">
        <f t="shared" si="2"/>
        <v>8.4630428161518445E-3</v>
      </c>
      <c r="E14" s="6">
        <f t="shared" si="1"/>
        <v>8.463351595420221E-3</v>
      </c>
      <c r="F14" s="9">
        <f t="shared" ref="F14:G15" si="3">+B14/B2-1</f>
        <v>0.47583534983995013</v>
      </c>
      <c r="G14" s="9">
        <f>+C14/C2-1</f>
        <v>0.47583573445094451</v>
      </c>
      <c r="I14" s="6"/>
    </row>
    <row r="15" spans="1:9" x14ac:dyDescent="0.25">
      <c r="A15" s="2">
        <v>38749</v>
      </c>
      <c r="B15">
        <v>1264167</v>
      </c>
      <c r="C15" s="11">
        <f t="shared" si="0"/>
        <v>1273699</v>
      </c>
      <c r="D15" s="13">
        <f t="shared" si="2"/>
        <v>4.727316945619231E-3</v>
      </c>
      <c r="E15" s="6">
        <f t="shared" si="1"/>
        <v>4.7274368031704483E-3</v>
      </c>
      <c r="F15" s="9">
        <f t="shared" si="3"/>
        <v>0.3580620522290654</v>
      </c>
      <c r="G15" s="9">
        <f t="shared" si="3"/>
        <v>0.35806324696469383</v>
      </c>
      <c r="I15" s="6"/>
    </row>
    <row r="16" spans="1:9" x14ac:dyDescent="0.25">
      <c r="A16" s="2">
        <v>38777</v>
      </c>
      <c r="B16">
        <v>1282696</v>
      </c>
      <c r="C16" s="11">
        <f t="shared" si="0"/>
        <v>1292368</v>
      </c>
      <c r="D16" s="13">
        <f t="shared" si="2"/>
        <v>1.4657082489892614E-2</v>
      </c>
      <c r="E16" s="6">
        <f t="shared" si="1"/>
        <v>1.4657309144468167E-2</v>
      </c>
      <c r="F16" s="9">
        <f t="shared" ref="F16:G16" si="4">+B16/B4-1</f>
        <v>0.31090671245196622</v>
      </c>
      <c r="G16" s="9">
        <f t="shared" si="4"/>
        <v>0.31090817430925588</v>
      </c>
      <c r="I16" s="6"/>
    </row>
    <row r="17" spans="1:9" x14ac:dyDescent="0.25">
      <c r="A17" s="2">
        <v>38808</v>
      </c>
      <c r="B17">
        <v>1297249</v>
      </c>
      <c r="C17" s="11">
        <f t="shared" si="0"/>
        <v>1307031</v>
      </c>
      <c r="D17" s="13">
        <f t="shared" si="2"/>
        <v>1.1345634507319069E-2</v>
      </c>
      <c r="E17" s="6">
        <f t="shared" si="1"/>
        <v>1.1345839575105598E-2</v>
      </c>
      <c r="F17" s="9">
        <f t="shared" ref="F17:G17" si="5">+B17/B5-1</f>
        <v>0.27897878801323106</v>
      </c>
      <c r="G17" s="9">
        <f t="shared" si="5"/>
        <v>0.27898040182712736</v>
      </c>
      <c r="I17" s="6"/>
    </row>
    <row r="18" spans="1:9" x14ac:dyDescent="0.25">
      <c r="A18" s="2">
        <v>38838</v>
      </c>
      <c r="B18">
        <v>1317825</v>
      </c>
      <c r="C18" s="11">
        <f t="shared" si="0"/>
        <v>1327762</v>
      </c>
      <c r="D18" s="13">
        <f t="shared" si="2"/>
        <v>1.5861257168053422E-2</v>
      </c>
      <c r="E18" s="6">
        <f t="shared" si="1"/>
        <v>1.5861138718209489E-2</v>
      </c>
      <c r="F18" s="9">
        <f t="shared" ref="F18:G18" si="6">+B18/B6-1</f>
        <v>0.25288544178157735</v>
      </c>
      <c r="G18" s="9">
        <f t="shared" si="6"/>
        <v>0.25288696896095542</v>
      </c>
      <c r="I18" s="6"/>
    </row>
    <row r="19" spans="1:9" x14ac:dyDescent="0.25">
      <c r="A19" s="2">
        <v>38869</v>
      </c>
      <c r="B19">
        <v>1333242</v>
      </c>
      <c r="C19" s="11">
        <f t="shared" si="0"/>
        <v>1343295</v>
      </c>
      <c r="D19" s="13">
        <f t="shared" si="2"/>
        <v>1.1698821922485836E-2</v>
      </c>
      <c r="E19" s="6">
        <f t="shared" si="1"/>
        <v>1.169863273689109E-2</v>
      </c>
      <c r="F19" s="9">
        <f t="shared" ref="F19:G19" si="7">+B19/B7-1</f>
        <v>0.23029236517455809</v>
      </c>
      <c r="G19" s="9">
        <f t="shared" si="7"/>
        <v>0.23029374941040381</v>
      </c>
      <c r="I19" s="6"/>
    </row>
    <row r="20" spans="1:9" x14ac:dyDescent="0.25">
      <c r="A20" s="2">
        <v>38899</v>
      </c>
      <c r="B20">
        <v>1349750</v>
      </c>
      <c r="C20" s="11">
        <f t="shared" si="0"/>
        <v>1359927</v>
      </c>
      <c r="D20" s="13">
        <f t="shared" si="2"/>
        <v>1.2381848156598707E-2</v>
      </c>
      <c r="E20" s="6">
        <f t="shared" si="1"/>
        <v>1.2381494757294664E-2</v>
      </c>
      <c r="F20" s="9">
        <f t="shared" ref="F20:G20" si="8">+B20/B8-1</f>
        <v>0.2042887759126184</v>
      </c>
      <c r="G20" s="9">
        <f t="shared" si="8"/>
        <v>0.20428944879546873</v>
      </c>
      <c r="I20" s="6"/>
    </row>
    <row r="21" spans="1:9" x14ac:dyDescent="0.25">
      <c r="A21" s="2">
        <v>38930</v>
      </c>
      <c r="B21">
        <v>1380491</v>
      </c>
      <c r="C21" s="11">
        <f t="shared" si="0"/>
        <v>1390900</v>
      </c>
      <c r="D21" s="13">
        <f t="shared" si="2"/>
        <v>2.2775328764585989E-2</v>
      </c>
      <c r="E21" s="6">
        <f t="shared" si="1"/>
        <v>2.2775487213651857E-2</v>
      </c>
      <c r="F21" s="9">
        <f t="shared" ref="F21:G21" si="9">+B21/B9-1</f>
        <v>0.2053805464893117</v>
      </c>
      <c r="G21" s="9">
        <f t="shared" si="9"/>
        <v>0.20538101358079364</v>
      </c>
      <c r="I21" s="6"/>
    </row>
    <row r="22" spans="1:9" x14ac:dyDescent="0.25">
      <c r="A22" s="2">
        <v>38961</v>
      </c>
      <c r="B22">
        <v>1403592</v>
      </c>
      <c r="C22" s="11">
        <f t="shared" si="0"/>
        <v>1414175</v>
      </c>
      <c r="D22" s="13">
        <f t="shared" si="2"/>
        <v>1.6733901198921153E-2</v>
      </c>
      <c r="E22" s="6">
        <f t="shared" si="1"/>
        <v>1.6733769501761531E-2</v>
      </c>
      <c r="F22" s="9">
        <f t="shared" ref="F22:G22" si="10">+B22/B10-1</f>
        <v>0.19416323443456873</v>
      </c>
      <c r="G22" s="9">
        <f t="shared" si="10"/>
        <v>0.194163509224067</v>
      </c>
      <c r="I22" s="6"/>
    </row>
    <row r="23" spans="1:9" x14ac:dyDescent="0.25">
      <c r="A23" s="2">
        <v>38991</v>
      </c>
      <c r="B23">
        <v>1425411</v>
      </c>
      <c r="C23" s="11">
        <f t="shared" si="0"/>
        <v>1436159</v>
      </c>
      <c r="D23" s="13">
        <f t="shared" si="2"/>
        <v>1.5545115674640453E-2</v>
      </c>
      <c r="E23" s="6">
        <f t="shared" si="1"/>
        <v>1.5545459366768544E-2</v>
      </c>
      <c r="F23" s="9">
        <f t="shared" ref="F23:G23" si="11">+B23/B11-1</f>
        <v>0.18106809027884219</v>
      </c>
      <c r="G23" s="9">
        <f t="shared" si="11"/>
        <v>0.18106832085645941</v>
      </c>
      <c r="I23" s="6"/>
    </row>
    <row r="24" spans="1:9" x14ac:dyDescent="0.25">
      <c r="A24" s="2">
        <v>39022</v>
      </c>
      <c r="B24">
        <v>1433189</v>
      </c>
      <c r="C24" s="11">
        <f t="shared" si="0"/>
        <v>1443996</v>
      </c>
      <c r="D24" s="13">
        <f t="shared" si="2"/>
        <v>5.4566717950121912E-3</v>
      </c>
      <c r="E24" s="6">
        <f t="shared" si="1"/>
        <v>5.4569166784457224E-3</v>
      </c>
      <c r="F24" s="9">
        <f t="shared" ref="F24:G24" si="12">+B24/B12-1</f>
        <v>0.16310544720903675</v>
      </c>
      <c r="G24" s="9">
        <f t="shared" si="12"/>
        <v>0.16310592025775272</v>
      </c>
      <c r="I24" s="6"/>
    </row>
    <row r="25" spans="1:9" x14ac:dyDescent="0.25">
      <c r="A25" s="2">
        <v>39052</v>
      </c>
      <c r="B25">
        <v>1446898</v>
      </c>
      <c r="C25" s="11">
        <f t="shared" si="0"/>
        <v>1457808</v>
      </c>
      <c r="D25" s="13">
        <f t="shared" si="2"/>
        <v>9.565381816355023E-3</v>
      </c>
      <c r="E25" s="6">
        <f t="shared" si="1"/>
        <v>9.5651234490954362E-3</v>
      </c>
      <c r="F25" s="9">
        <f t="shared" ref="F25:G25" si="13">+B25/B13-1</f>
        <v>0.15968933844156252</v>
      </c>
      <c r="G25" s="9">
        <f t="shared" si="13"/>
        <v>0.15968997674746066</v>
      </c>
      <c r="I25" s="6"/>
    </row>
    <row r="26" spans="1:9" x14ac:dyDescent="0.25">
      <c r="A26" s="2">
        <v>39083</v>
      </c>
      <c r="B26">
        <v>1431793</v>
      </c>
      <c r="C26" s="11">
        <f t="shared" si="0"/>
        <v>1442589</v>
      </c>
      <c r="D26" s="13">
        <f t="shared" si="2"/>
        <v>-1.0439574869824941E-2</v>
      </c>
      <c r="E26" s="6">
        <f t="shared" si="1"/>
        <v>-1.0439646373184952E-2</v>
      </c>
      <c r="F26" s="9">
        <f t="shared" ref="F26:G26" si="14">+B26/B14-1</f>
        <v>0.13795213710808696</v>
      </c>
      <c r="G26" s="9">
        <f t="shared" si="14"/>
        <v>0.1379523327964054</v>
      </c>
      <c r="I26" s="6"/>
    </row>
    <row r="27" spans="1:9" x14ac:dyDescent="0.25">
      <c r="A27" s="2">
        <v>39114</v>
      </c>
      <c r="B27">
        <v>1433148</v>
      </c>
      <c r="C27" s="11">
        <f t="shared" si="0"/>
        <v>1443954</v>
      </c>
      <c r="D27" s="13">
        <f t="shared" si="2"/>
        <v>9.4636585037077836E-4</v>
      </c>
      <c r="E27" s="6">
        <f t="shared" si="1"/>
        <v>9.4621545013851005E-4</v>
      </c>
      <c r="F27" s="9">
        <f t="shared" ref="F27:G27" si="15">+B27/B15-1</f>
        <v>0.13366983950696398</v>
      </c>
      <c r="G27" s="9">
        <f t="shared" si="15"/>
        <v>0.1336697288762887</v>
      </c>
      <c r="I27" s="6"/>
    </row>
    <row r="28" spans="1:9" x14ac:dyDescent="0.25">
      <c r="A28" s="2">
        <v>39142</v>
      </c>
      <c r="B28">
        <v>1455516</v>
      </c>
      <c r="C28" s="11">
        <f t="shared" si="0"/>
        <v>1466491</v>
      </c>
      <c r="D28" s="13">
        <f t="shared" si="2"/>
        <v>1.560759949426016E-2</v>
      </c>
      <c r="E28" s="6">
        <f t="shared" si="1"/>
        <v>1.5607837922814616E-2</v>
      </c>
      <c r="F28" s="9">
        <f t="shared" ref="F28:G28" si="16">+B28/B16-1</f>
        <v>0.13473184604925881</v>
      </c>
      <c r="G28" s="9">
        <f t="shared" si="16"/>
        <v>0.13473174823270151</v>
      </c>
      <c r="I28" s="6"/>
    </row>
    <row r="29" spans="1:9" x14ac:dyDescent="0.25">
      <c r="A29" s="2">
        <v>39173</v>
      </c>
      <c r="B29">
        <v>1463886</v>
      </c>
      <c r="C29" s="11">
        <f t="shared" si="0"/>
        <v>1474924</v>
      </c>
      <c r="D29" s="13">
        <f t="shared" si="2"/>
        <v>5.7505379535505163E-3</v>
      </c>
      <c r="E29" s="6">
        <f t="shared" si="1"/>
        <v>5.7504614757266648E-3</v>
      </c>
      <c r="F29" s="9">
        <f t="shared" ref="F29:G29" si="17">+B29/B17-1</f>
        <v>0.12845413640711989</v>
      </c>
      <c r="G29" s="9">
        <f t="shared" si="17"/>
        <v>0.12845372450997727</v>
      </c>
      <c r="I29" s="6"/>
    </row>
    <row r="30" spans="1:9" x14ac:dyDescent="0.25">
      <c r="A30" s="2">
        <v>39203</v>
      </c>
      <c r="B30">
        <v>1484563</v>
      </c>
      <c r="C30" s="11">
        <f t="shared" si="0"/>
        <v>1495757</v>
      </c>
      <c r="D30" s="13">
        <f t="shared" si="2"/>
        <v>1.4124733756590402E-2</v>
      </c>
      <c r="E30" s="6">
        <f t="shared" si="1"/>
        <v>1.4124795582687755E-2</v>
      </c>
      <c r="F30" s="9">
        <f t="shared" ref="F30:G30" si="18">+B30/B18-1</f>
        <v>0.12652514559975714</v>
      </c>
      <c r="G30" s="9">
        <f t="shared" si="18"/>
        <v>0.12652493443855151</v>
      </c>
      <c r="I30" s="6"/>
    </row>
    <row r="31" spans="1:9" x14ac:dyDescent="0.25">
      <c r="A31" s="2">
        <v>39234</v>
      </c>
      <c r="B31">
        <v>1496357</v>
      </c>
      <c r="C31" s="11">
        <f t="shared" si="0"/>
        <v>1507640</v>
      </c>
      <c r="D31" s="13">
        <f t="shared" si="2"/>
        <v>7.9444253965645917E-3</v>
      </c>
      <c r="E31" s="6">
        <f t="shared" si="1"/>
        <v>7.9444722638770671E-3</v>
      </c>
      <c r="F31" s="9">
        <f t="shared" ref="F31:G31" si="19">+B31/B19-1</f>
        <v>0.12234463060719669</v>
      </c>
      <c r="G31" s="9">
        <f t="shared" si="19"/>
        <v>0.12234468229242279</v>
      </c>
      <c r="I31" s="6"/>
    </row>
    <row r="32" spans="1:9" x14ac:dyDescent="0.25">
      <c r="A32" s="2">
        <v>39264</v>
      </c>
      <c r="B32">
        <v>1508408</v>
      </c>
      <c r="C32" s="11">
        <f t="shared" si="0"/>
        <v>1519782</v>
      </c>
      <c r="D32" s="13">
        <f t="shared" si="2"/>
        <v>8.0535594112902675E-3</v>
      </c>
      <c r="E32" s="6">
        <f t="shared" si="1"/>
        <v>8.0536467591731942E-3</v>
      </c>
      <c r="F32" s="9">
        <f t="shared" ref="F32:G32" si="20">+B32/B20-1</f>
        <v>0.11754621226152984</v>
      </c>
      <c r="G32" s="9">
        <f t="shared" si="20"/>
        <v>0.11754675067117581</v>
      </c>
      <c r="I32" s="6"/>
    </row>
    <row r="33" spans="1:9" x14ac:dyDescent="0.25">
      <c r="A33" s="2">
        <v>39295</v>
      </c>
      <c r="B33">
        <v>1518234</v>
      </c>
      <c r="C33" s="11">
        <f t="shared" si="0"/>
        <v>1529682</v>
      </c>
      <c r="D33" s="13">
        <f t="shared" si="2"/>
        <v>6.5141526695695617E-3</v>
      </c>
      <c r="E33" s="6">
        <f t="shared" si="1"/>
        <v>6.5140921526902762E-3</v>
      </c>
      <c r="F33" s="9">
        <f t="shared" ref="F33:G33" si="21">+B33/B21-1</f>
        <v>9.9778267297649936E-2</v>
      </c>
      <c r="G33" s="9">
        <f t="shared" si="21"/>
        <v>9.977856064418722E-2</v>
      </c>
      <c r="I33" s="6"/>
    </row>
    <row r="34" spans="1:9" x14ac:dyDescent="0.25">
      <c r="A34" s="2">
        <v>39326</v>
      </c>
      <c r="B34">
        <v>1527553</v>
      </c>
      <c r="C34" s="11">
        <f t="shared" si="0"/>
        <v>1539071</v>
      </c>
      <c r="D34" s="13">
        <f t="shared" si="2"/>
        <v>6.1380525004708364E-3</v>
      </c>
      <c r="E34" s="6">
        <f t="shared" si="1"/>
        <v>6.1378770228059931E-3</v>
      </c>
      <c r="F34" s="9">
        <f t="shared" ref="F34:G34" si="22">+B34/B22-1</f>
        <v>8.8316975303364575E-2</v>
      </c>
      <c r="G34" s="9">
        <f t="shared" si="22"/>
        <v>8.8317216751816474E-2</v>
      </c>
      <c r="I34" s="6"/>
    </row>
    <row r="35" spans="1:9" x14ac:dyDescent="0.25">
      <c r="A35" s="2">
        <v>39356</v>
      </c>
      <c r="B35">
        <v>1546304</v>
      </c>
      <c r="C35" s="11">
        <f t="shared" si="0"/>
        <v>1557963</v>
      </c>
      <c r="D35" s="13">
        <f t="shared" si="2"/>
        <v>1.2275187833090007E-2</v>
      </c>
      <c r="E35" s="6">
        <f t="shared" si="1"/>
        <v>1.2274937283595078E-2</v>
      </c>
      <c r="F35" s="9">
        <f t="shared" ref="F35:G35" si="23">+B35/B23-1</f>
        <v>8.4812731205245351E-2</v>
      </c>
      <c r="G35" s="9">
        <f t="shared" si="23"/>
        <v>8.4812336238536234E-2</v>
      </c>
      <c r="I35" s="6"/>
    </row>
    <row r="36" spans="1:9" x14ac:dyDescent="0.25">
      <c r="A36" s="2">
        <v>39387</v>
      </c>
      <c r="B36">
        <v>1550920</v>
      </c>
      <c r="C36" s="11">
        <f t="shared" si="0"/>
        <v>1562614</v>
      </c>
      <c r="D36" s="13">
        <f t="shared" si="2"/>
        <v>2.9851827325027003E-3</v>
      </c>
      <c r="E36" s="6">
        <f t="shared" si="1"/>
        <v>2.9853083802375835E-3</v>
      </c>
      <c r="F36" s="9">
        <f t="shared" ref="F36:G36" si="24">+B36/B24-1</f>
        <v>8.2146178905922351E-2</v>
      </c>
      <c r="G36" s="9">
        <f t="shared" si="24"/>
        <v>8.2145656913177101E-2</v>
      </c>
      <c r="I36" s="6"/>
    </row>
    <row r="37" spans="1:9" x14ac:dyDescent="0.25">
      <c r="A37" s="2">
        <v>39417</v>
      </c>
      <c r="B37">
        <v>1571515</v>
      </c>
      <c r="C37" s="11">
        <f t="shared" si="0"/>
        <v>1583364</v>
      </c>
      <c r="D37" s="13">
        <f t="shared" si="2"/>
        <v>1.3279214917597315E-2</v>
      </c>
      <c r="E37" s="6">
        <f t="shared" si="1"/>
        <v>1.3279031161886445E-2</v>
      </c>
      <c r="F37" s="9">
        <f t="shared" ref="F37:G37" si="25">+B37/B25-1</f>
        <v>8.6127011026347455E-2</v>
      </c>
      <c r="G37" s="9">
        <f t="shared" si="25"/>
        <v>8.6126568107734336E-2</v>
      </c>
      <c r="I37" s="6"/>
    </row>
    <row r="38" spans="1:9" x14ac:dyDescent="0.25">
      <c r="A38" s="2">
        <v>39448</v>
      </c>
      <c r="B38">
        <v>1568762</v>
      </c>
      <c r="C38" s="11">
        <f t="shared" si="0"/>
        <v>1580590</v>
      </c>
      <c r="D38" s="13">
        <f t="shared" si="2"/>
        <v>-1.7518127412082807E-3</v>
      </c>
      <c r="E38" s="6">
        <f t="shared" si="1"/>
        <v>-1.7519660671835302E-3</v>
      </c>
      <c r="F38" s="9">
        <f t="shared" ref="F38:G38" si="26">+B38/B26-1</f>
        <v>9.5662571335381585E-2</v>
      </c>
      <c r="G38" s="9">
        <f t="shared" si="26"/>
        <v>9.5662035409946888E-2</v>
      </c>
      <c r="I38" s="6"/>
    </row>
    <row r="39" spans="1:9" x14ac:dyDescent="0.25">
      <c r="A39" s="2">
        <v>39479</v>
      </c>
      <c r="B39">
        <v>1584258</v>
      </c>
      <c r="C39" s="11">
        <f t="shared" si="0"/>
        <v>1596203</v>
      </c>
      <c r="D39" s="13">
        <f t="shared" si="2"/>
        <v>9.8778527271823346E-3</v>
      </c>
      <c r="E39" s="6">
        <f t="shared" si="1"/>
        <v>9.8779569654370292E-3</v>
      </c>
      <c r="F39" s="9">
        <f t="shared" ref="F39:G39" si="27">+B39/B27-1</f>
        <v>0.1054392149310468</v>
      </c>
      <c r="G39" s="9">
        <f t="shared" si="27"/>
        <v>0.10543895442652595</v>
      </c>
      <c r="I39" s="6"/>
    </row>
    <row r="40" spans="1:9" x14ac:dyDescent="0.25">
      <c r="A40" s="2">
        <v>39508</v>
      </c>
      <c r="B40">
        <v>1598699</v>
      </c>
      <c r="C40" s="11">
        <f t="shared" si="0"/>
        <v>1610753</v>
      </c>
      <c r="D40" s="13">
        <f t="shared" si="2"/>
        <v>9.1153082389359152E-3</v>
      </c>
      <c r="E40" s="6">
        <f t="shared" si="1"/>
        <v>9.115381940768108E-3</v>
      </c>
      <c r="F40" s="9">
        <f t="shared" ref="F40:G40" si="28">+B40/B28-1</f>
        <v>9.8372673333718019E-2</v>
      </c>
      <c r="G40" s="9">
        <f t="shared" si="28"/>
        <v>9.8372236856550721E-2</v>
      </c>
      <c r="I40" s="6"/>
    </row>
    <row r="41" spans="1:9" x14ac:dyDescent="0.25">
      <c r="A41" s="2">
        <v>39539</v>
      </c>
      <c r="B41">
        <v>1617019</v>
      </c>
      <c r="C41" s="11">
        <f t="shared" si="0"/>
        <v>1629211</v>
      </c>
      <c r="D41" s="13">
        <f t="shared" si="2"/>
        <v>1.1459317857833051E-2</v>
      </c>
      <c r="E41" s="6">
        <f t="shared" si="1"/>
        <v>1.1459236766903524E-2</v>
      </c>
      <c r="F41" s="9">
        <f t="shared" ref="F41:G41" si="29">+B41/B29-1</f>
        <v>0.10460718935764124</v>
      </c>
      <c r="G41" s="9">
        <f t="shared" si="29"/>
        <v>0.10460674583910756</v>
      </c>
      <c r="I41" s="6"/>
    </row>
    <row r="42" spans="1:9" x14ac:dyDescent="0.25">
      <c r="A42" s="2">
        <v>39569</v>
      </c>
      <c r="B42">
        <v>1589051</v>
      </c>
      <c r="C42" s="11">
        <f t="shared" si="0"/>
        <v>1601032</v>
      </c>
      <c r="D42" s="13">
        <f t="shared" si="2"/>
        <v>-1.7296024350981654E-2</v>
      </c>
      <c r="E42" s="6">
        <f t="shared" si="1"/>
        <v>-1.7296102223714471E-2</v>
      </c>
      <c r="F42" s="9">
        <f t="shared" ref="F42:G42" si="30">+B42/B30-1</f>
        <v>7.0383001597102979E-2</v>
      </c>
      <c r="G42" s="9">
        <f t="shared" si="30"/>
        <v>7.0382421743638846E-2</v>
      </c>
      <c r="I42" s="6"/>
    </row>
    <row r="43" spans="1:9" x14ac:dyDescent="0.25">
      <c r="A43" s="2">
        <v>39600</v>
      </c>
      <c r="B43">
        <v>1643631</v>
      </c>
      <c r="C43" s="11">
        <f t="shared" si="0"/>
        <v>1656024</v>
      </c>
      <c r="D43" s="13">
        <f t="shared" si="2"/>
        <v>3.4347544540735298E-2</v>
      </c>
      <c r="E43" s="6">
        <f t="shared" si="1"/>
        <v>3.4347845639562502E-2</v>
      </c>
      <c r="F43" s="9">
        <f t="shared" ref="F43:G43" si="31">+B43/B31-1</f>
        <v>9.8421700169144088E-2</v>
      </c>
      <c r="G43" s="9">
        <f t="shared" si="31"/>
        <v>9.8421373802764611E-2</v>
      </c>
      <c r="I43" s="6"/>
    </row>
    <row r="44" spans="1:9" x14ac:dyDescent="0.25">
      <c r="A44" s="2">
        <v>39630</v>
      </c>
      <c r="B44">
        <v>1671891</v>
      </c>
      <c r="C44" s="11">
        <f t="shared" si="0"/>
        <v>1684497</v>
      </c>
      <c r="D44" s="13">
        <f t="shared" si="2"/>
        <v>1.7193640178361225E-2</v>
      </c>
      <c r="E44" s="6">
        <f t="shared" si="1"/>
        <v>1.7193591397226093E-2</v>
      </c>
      <c r="F44" s="9">
        <f t="shared" ref="F44:G44" si="32">+B44/B32-1</f>
        <v>0.10838115417048977</v>
      </c>
      <c r="G44" s="9">
        <f t="shared" si="32"/>
        <v>0.10838067564953402</v>
      </c>
      <c r="I44" s="6"/>
    </row>
    <row r="45" spans="1:9" x14ac:dyDescent="0.25">
      <c r="A45" s="2">
        <v>39661</v>
      </c>
      <c r="B45">
        <v>1690686</v>
      </c>
      <c r="C45" s="11">
        <f t="shared" si="0"/>
        <v>1703434</v>
      </c>
      <c r="D45" s="13">
        <f t="shared" si="2"/>
        <v>1.1241761574169562E-2</v>
      </c>
      <c r="E45" s="6">
        <f t="shared" si="1"/>
        <v>1.1241931567702368E-2</v>
      </c>
      <c r="F45" s="9">
        <f t="shared" ref="F45:G45" si="33">+B45/B33-1</f>
        <v>0.1135872335884982</v>
      </c>
      <c r="G45" s="9">
        <f t="shared" si="33"/>
        <v>0.11358700697269097</v>
      </c>
      <c r="I45" s="6"/>
    </row>
    <row r="46" spans="1:9" x14ac:dyDescent="0.25">
      <c r="A46" s="2">
        <v>39692</v>
      </c>
      <c r="B46">
        <v>1725275</v>
      </c>
      <c r="C46" s="11">
        <f t="shared" si="0"/>
        <v>1738284</v>
      </c>
      <c r="D46" s="13">
        <f t="shared" si="2"/>
        <v>2.0458559424990863E-2</v>
      </c>
      <c r="E46" s="6">
        <f>+C46/C45-1</f>
        <v>2.045867347957131E-2</v>
      </c>
      <c r="F46" s="9">
        <f t="shared" ref="F46:G46" si="34">+B46/B34-1</f>
        <v>0.12943708008821941</v>
      </c>
      <c r="G46" s="9">
        <f t="shared" si="34"/>
        <v>0.12943717346373229</v>
      </c>
      <c r="I46" s="6"/>
    </row>
    <row r="47" spans="1:9" x14ac:dyDescent="0.25">
      <c r="A47" s="2">
        <v>39722</v>
      </c>
      <c r="B47">
        <v>1764294</v>
      </c>
      <c r="C47" s="11">
        <f t="shared" si="0"/>
        <v>1777597</v>
      </c>
      <c r="D47" s="13">
        <f t="shared" si="2"/>
        <v>2.2616104678964133E-2</v>
      </c>
      <c r="E47" s="6">
        <f>+C47/C46-1</f>
        <v>2.2615982198536111E-2</v>
      </c>
      <c r="F47" s="9">
        <f t="shared" ref="F47:G47" si="35">+B47/B35-1</f>
        <v>0.14097486652042557</v>
      </c>
      <c r="G47" s="9">
        <f t="shared" si="35"/>
        <v>0.1409751065975251</v>
      </c>
      <c r="I47" s="6"/>
    </row>
    <row r="48" spans="1:9" x14ac:dyDescent="0.25">
      <c r="A48" s="2">
        <v>39753</v>
      </c>
      <c r="B48">
        <v>1788761</v>
      </c>
      <c r="C48" s="11">
        <f t="shared" si="0"/>
        <v>1802248</v>
      </c>
      <c r="D48" s="13">
        <f t="shared" si="2"/>
        <v>1.3867870094213419E-2</v>
      </c>
      <c r="E48" s="6">
        <f>+C48/C47-1</f>
        <v>1.3867597661337161E-2</v>
      </c>
      <c r="F48" s="9">
        <f t="shared" ref="F48:G48" si="36">+B48/B36-1</f>
        <v>0.15335478296752902</v>
      </c>
      <c r="G48" s="9">
        <f t="shared" si="36"/>
        <v>0.15335457125048158</v>
      </c>
      <c r="I48" s="6"/>
    </row>
    <row r="49" spans="1:9" x14ac:dyDescent="0.25">
      <c r="A49" s="2">
        <v>39783</v>
      </c>
      <c r="B49">
        <v>1806953</v>
      </c>
      <c r="C49" s="11">
        <f>+ROUND(C50/(1+D50),0)</f>
        <v>1820577</v>
      </c>
      <c r="D49" s="13">
        <f t="shared" si="2"/>
        <v>1.0170168066052421E-2</v>
      </c>
      <c r="E49" s="6">
        <f>+C49/C48-1</f>
        <v>1.0170076482259871E-2</v>
      </c>
      <c r="F49" s="9">
        <f>+B49/B37-1</f>
        <v>0.14981594194137515</v>
      </c>
      <c r="G49" s="9">
        <f t="shared" ref="F49:G49" si="37">+C49/C37-1</f>
        <v>0.14981583514592978</v>
      </c>
      <c r="I49" s="6"/>
    </row>
    <row r="50" spans="1:9" x14ac:dyDescent="0.25">
      <c r="A50" s="2">
        <v>39814</v>
      </c>
      <c r="B50">
        <v>1789186</v>
      </c>
      <c r="C50">
        <v>1802676</v>
      </c>
      <c r="D50" s="6">
        <f t="shared" si="2"/>
        <v>-9.832574505258318E-3</v>
      </c>
      <c r="E50" s="6">
        <f>+C50/C49-1</f>
        <v>-9.8325970283047459E-3</v>
      </c>
      <c r="F50" s="9">
        <f t="shared" ref="F50:G50" si="38">+B50/B38-1</f>
        <v>0.14050824790503591</v>
      </c>
      <c r="G50" s="9">
        <f t="shared" si="38"/>
        <v>0.14050829120771358</v>
      </c>
    </row>
    <row r="51" spans="1:9" x14ac:dyDescent="0.25">
      <c r="A51" s="2">
        <v>39845</v>
      </c>
      <c r="B51">
        <v>1792360</v>
      </c>
      <c r="C51">
        <v>1802015</v>
      </c>
      <c r="D51" s="6">
        <f t="shared" si="2"/>
        <v>1.7739910775067536E-3</v>
      </c>
      <c r="E51" s="6">
        <f>+C51/C50-1</f>
        <v>-3.6667709560678219E-4</v>
      </c>
      <c r="F51" s="9">
        <f t="shared" ref="F51:G51" si="39">+B51/B39-1</f>
        <v>0.13135613012526992</v>
      </c>
      <c r="G51" s="9">
        <f t="shared" si="39"/>
        <v>0.12893848714731138</v>
      </c>
    </row>
    <row r="52" spans="1:9" x14ac:dyDescent="0.25">
      <c r="A52" s="2">
        <v>39873</v>
      </c>
      <c r="B52">
        <v>1811418</v>
      </c>
      <c r="C52">
        <v>1812069</v>
      </c>
      <c r="D52" s="6">
        <f t="shared" si="2"/>
        <v>1.063290856747523E-2</v>
      </c>
      <c r="E52" s="6">
        <f t="shared" ref="E52:E115" si="40">+C52/C51-1</f>
        <v>5.5793098281646802E-3</v>
      </c>
      <c r="F52" s="9">
        <f t="shared" ref="F52:G52" si="41">+B52/B40-1</f>
        <v>0.13305756743452024</v>
      </c>
      <c r="G52" s="9">
        <f t="shared" si="41"/>
        <v>0.12498253922233893</v>
      </c>
    </row>
    <row r="53" spans="1:9" x14ac:dyDescent="0.25">
      <c r="A53" s="2">
        <v>39904</v>
      </c>
      <c r="B53">
        <v>1832960</v>
      </c>
      <c r="C53">
        <v>1832875</v>
      </c>
      <c r="D53" s="6">
        <f t="shared" si="2"/>
        <v>1.1892340696625592E-2</v>
      </c>
      <c r="E53" s="6">
        <f t="shared" si="40"/>
        <v>1.1481902731077076E-2</v>
      </c>
      <c r="F53" s="9">
        <f t="shared" ref="F53:G53" si="42">+B53/B41-1</f>
        <v>0.13354264854030773</v>
      </c>
      <c r="G53" s="9">
        <f t="shared" si="42"/>
        <v>0.12500774914974189</v>
      </c>
    </row>
    <row r="54" spans="1:9" x14ac:dyDescent="0.25">
      <c r="A54" s="2">
        <v>39934</v>
      </c>
      <c r="B54">
        <v>1845237</v>
      </c>
      <c r="C54">
        <v>1843924</v>
      </c>
      <c r="D54" s="6">
        <f t="shared" si="2"/>
        <v>6.697909392458179E-3</v>
      </c>
      <c r="E54" s="6">
        <f t="shared" si="40"/>
        <v>6.0282343313100561E-3</v>
      </c>
      <c r="F54" s="9">
        <f t="shared" ref="F54:G54" si="43">+B54/B42-1</f>
        <v>0.16121949515780165</v>
      </c>
      <c r="G54" s="9">
        <f t="shared" si="43"/>
        <v>0.15170964727750591</v>
      </c>
    </row>
    <row r="55" spans="1:9" x14ac:dyDescent="0.25">
      <c r="A55" s="2">
        <v>39965</v>
      </c>
      <c r="B55">
        <v>1864126</v>
      </c>
      <c r="C55">
        <v>1859170</v>
      </c>
      <c r="D55" s="6">
        <f t="shared" si="2"/>
        <v>1.0236625430771307E-2</v>
      </c>
      <c r="E55" s="6">
        <f t="shared" si="40"/>
        <v>8.2682366518360695E-3</v>
      </c>
      <c r="F55" s="9">
        <f t="shared" ref="F55:G55" si="44">+B55/B43-1</f>
        <v>0.13415115679857581</v>
      </c>
      <c r="G55" s="9">
        <f t="shared" si="44"/>
        <v>0.12267092747448105</v>
      </c>
    </row>
    <row r="56" spans="1:9" x14ac:dyDescent="0.25">
      <c r="A56" s="2">
        <v>39995</v>
      </c>
      <c r="B56">
        <v>1874915</v>
      </c>
      <c r="C56">
        <v>1871214</v>
      </c>
      <c r="D56" s="6">
        <f t="shared" si="2"/>
        <v>5.7876989001817147E-3</v>
      </c>
      <c r="E56" s="6">
        <f t="shared" si="40"/>
        <v>6.4781596088576698E-3</v>
      </c>
      <c r="F56" s="9">
        <f t="shared" ref="F56:G56" si="45">+B56/B44-1</f>
        <v>0.12143375375547816</v>
      </c>
      <c r="G56" s="9">
        <f t="shared" si="45"/>
        <v>0.11084436481632198</v>
      </c>
    </row>
    <row r="57" spans="1:9" x14ac:dyDescent="0.25">
      <c r="A57" s="2">
        <v>40026</v>
      </c>
      <c r="B57">
        <v>1884442</v>
      </c>
      <c r="C57">
        <v>1882510</v>
      </c>
      <c r="D57" s="6">
        <f t="shared" si="2"/>
        <v>5.0812970187981144E-3</v>
      </c>
      <c r="E57" s="6">
        <f t="shared" si="40"/>
        <v>6.0367226837763077E-3</v>
      </c>
      <c r="F57" s="9">
        <f t="shared" ref="F57:G57" si="46">+B57/B45-1</f>
        <v>0.11460200179098901</v>
      </c>
      <c r="G57" s="9">
        <f t="shared" si="46"/>
        <v>0.10512646806392256</v>
      </c>
    </row>
    <row r="58" spans="1:9" x14ac:dyDescent="0.25">
      <c r="A58" s="2">
        <v>40057</v>
      </c>
      <c r="B58">
        <v>1924488</v>
      </c>
      <c r="C58">
        <v>1921317</v>
      </c>
      <c r="D58" s="6">
        <f t="shared" si="2"/>
        <v>2.1250853037663164E-2</v>
      </c>
      <c r="E58" s="6">
        <f t="shared" si="40"/>
        <v>2.0614498727762331E-2</v>
      </c>
      <c r="F58" s="9">
        <f t="shared" ref="F58:G58" si="47">+B58/B46-1</f>
        <v>0.11546738925678524</v>
      </c>
      <c r="G58" s="9">
        <f t="shared" si="47"/>
        <v>0.10529522218463727</v>
      </c>
    </row>
    <row r="59" spans="1:9" x14ac:dyDescent="0.25">
      <c r="A59" s="2">
        <v>40087</v>
      </c>
      <c r="B59">
        <v>1942651</v>
      </c>
      <c r="C59">
        <v>1937732</v>
      </c>
      <c r="D59" s="6">
        <f t="shared" si="2"/>
        <v>9.4378348942680823E-3</v>
      </c>
      <c r="E59" s="6">
        <f t="shared" si="40"/>
        <v>8.5436187781611217E-3</v>
      </c>
      <c r="F59" s="9">
        <f t="shared" ref="F59:G59" si="48">+B59/B47-1</f>
        <v>0.10109256167056047</v>
      </c>
      <c r="G59" s="9">
        <f t="shared" si="48"/>
        <v>9.0085098028405808E-2</v>
      </c>
    </row>
    <row r="60" spans="1:9" x14ac:dyDescent="0.25">
      <c r="A60" s="2">
        <v>40118</v>
      </c>
      <c r="B60">
        <v>1961811</v>
      </c>
      <c r="C60">
        <v>1953738</v>
      </c>
      <c r="D60" s="6">
        <f t="shared" si="2"/>
        <v>9.8628111791567719E-3</v>
      </c>
      <c r="E60" s="6">
        <f t="shared" si="40"/>
        <v>8.2601722013158074E-3</v>
      </c>
      <c r="F60" s="9">
        <f t="shared" ref="F60:G60" si="49">+B60/B48-1</f>
        <v>9.674294106367487E-2</v>
      </c>
      <c r="G60" s="9">
        <f t="shared" si="49"/>
        <v>8.4056134338892363E-2</v>
      </c>
    </row>
    <row r="61" spans="1:9" x14ac:dyDescent="0.25">
      <c r="A61" s="2">
        <v>40148</v>
      </c>
      <c r="B61">
        <v>1972363</v>
      </c>
      <c r="C61">
        <v>1957749</v>
      </c>
      <c r="D61" s="6">
        <f t="shared" si="2"/>
        <v>5.3787036569781232E-3</v>
      </c>
      <c r="E61" s="6">
        <f>+C61/C60-1</f>
        <v>2.0529876575057227E-3</v>
      </c>
      <c r="F61" s="9">
        <f>+B61/B49-1</f>
        <v>9.1540842512229048E-2</v>
      </c>
      <c r="G61" s="9">
        <f>+C61/C49-1</f>
        <v>7.5345343811330068E-2</v>
      </c>
    </row>
    <row r="62" spans="1:9" x14ac:dyDescent="0.25">
      <c r="A62" s="2">
        <v>40179</v>
      </c>
      <c r="B62">
        <v>1947144</v>
      </c>
      <c r="C62">
        <v>1958364</v>
      </c>
      <c r="D62" s="6">
        <f t="shared" si="2"/>
        <v>-1.278618590999725E-2</v>
      </c>
      <c r="E62" s="6">
        <f t="shared" si="40"/>
        <v>3.1413628611232092E-4</v>
      </c>
      <c r="F62" s="7">
        <f>+B62/B50-1</f>
        <v>8.828484014518323E-2</v>
      </c>
      <c r="G62" s="7">
        <f>+C62/C50-1</f>
        <v>8.6364937459643354E-2</v>
      </c>
    </row>
    <row r="63" spans="1:9" x14ac:dyDescent="0.25">
      <c r="A63" s="2">
        <v>40210</v>
      </c>
      <c r="B63">
        <v>1965775</v>
      </c>
      <c r="C63">
        <v>1966656</v>
      </c>
      <c r="D63" s="6">
        <f t="shared" si="2"/>
        <v>9.5683729606028667E-3</v>
      </c>
      <c r="E63" s="6">
        <f t="shared" si="40"/>
        <v>4.2341464610256008E-3</v>
      </c>
      <c r="F63" s="7">
        <f t="shared" ref="F63:G63" si="50">+B63/B51-1</f>
        <v>9.6752326541543088E-2</v>
      </c>
      <c r="G63" s="7">
        <f t="shared" si="50"/>
        <v>9.1364944242972479E-2</v>
      </c>
    </row>
    <row r="64" spans="1:9" x14ac:dyDescent="0.25">
      <c r="A64" s="2">
        <v>40238</v>
      </c>
      <c r="B64">
        <v>2000427</v>
      </c>
      <c r="C64">
        <v>1993304</v>
      </c>
      <c r="D64" s="6">
        <f t="shared" si="2"/>
        <v>1.7627653215652961E-2</v>
      </c>
      <c r="E64" s="6">
        <f t="shared" si="40"/>
        <v>1.3549903999479307E-2</v>
      </c>
      <c r="F64" s="7">
        <f t="shared" ref="F64:G64" si="51">+B64/B52-1</f>
        <v>0.10434311682891528</v>
      </c>
      <c r="G64" s="7">
        <f t="shared" si="51"/>
        <v>0.10001550713576579</v>
      </c>
    </row>
    <row r="65" spans="1:7" x14ac:dyDescent="0.25">
      <c r="A65" s="2">
        <v>40269</v>
      </c>
      <c r="B65">
        <v>2032217</v>
      </c>
      <c r="C65">
        <v>2023034</v>
      </c>
      <c r="D65" s="6">
        <f t="shared" si="2"/>
        <v>1.5891607141875319E-2</v>
      </c>
      <c r="E65" s="6">
        <f t="shared" si="40"/>
        <v>1.4914935203059754E-2</v>
      </c>
      <c r="F65" s="7">
        <f t="shared" ref="F65:G65" si="52">+B65/B53-1</f>
        <v>0.10870777321927383</v>
      </c>
      <c r="G65" s="7">
        <f t="shared" si="52"/>
        <v>0.10374902816613241</v>
      </c>
    </row>
    <row r="66" spans="1:7" x14ac:dyDescent="0.25">
      <c r="A66" s="2">
        <v>40299</v>
      </c>
      <c r="B66">
        <v>2088614</v>
      </c>
      <c r="C66">
        <v>2076315</v>
      </c>
      <c r="D66" s="6">
        <f t="shared" si="2"/>
        <v>2.7751465517708018E-2</v>
      </c>
      <c r="E66" s="6">
        <f t="shared" si="40"/>
        <v>2.6337174758308546E-2</v>
      </c>
      <c r="F66" s="7">
        <f t="shared" ref="F66:G66" si="53">+B66/B54-1</f>
        <v>0.13189471054395718</v>
      </c>
      <c r="G66" s="7">
        <f t="shared" si="53"/>
        <v>0.12603068239254989</v>
      </c>
    </row>
    <row r="67" spans="1:7" x14ac:dyDescent="0.25">
      <c r="A67" s="2">
        <v>40330</v>
      </c>
      <c r="B67">
        <v>2227755</v>
      </c>
      <c r="C67">
        <v>2200149</v>
      </c>
      <c r="D67" s="6">
        <f t="shared" si="2"/>
        <v>6.6618819944709751E-2</v>
      </c>
      <c r="E67" s="6">
        <f t="shared" si="40"/>
        <v>5.9641239407315361E-2</v>
      </c>
      <c r="F67" s="7">
        <f t="shared" ref="F67:G67" si="54">+B67/B55-1</f>
        <v>0.19506674977978955</v>
      </c>
      <c r="G67" s="7">
        <f t="shared" si="54"/>
        <v>0.18340388452911793</v>
      </c>
    </row>
    <row r="68" spans="1:7" x14ac:dyDescent="0.25">
      <c r="A68" s="2">
        <v>40360</v>
      </c>
      <c r="B68">
        <v>2261870</v>
      </c>
      <c r="C68">
        <v>2232723</v>
      </c>
      <c r="D68" s="6">
        <f t="shared" ref="D68:D131" si="55">+B68/B67-1</f>
        <v>1.5313622907366486E-2</v>
      </c>
      <c r="E68" s="6">
        <f t="shared" si="40"/>
        <v>1.4805360909647458E-2</v>
      </c>
      <c r="F68" s="7">
        <f t="shared" ref="F68:G68" si="56">+B68/B56-1</f>
        <v>0.20638535613614484</v>
      </c>
      <c r="G68" s="7">
        <f t="shared" si="56"/>
        <v>0.19319489914034427</v>
      </c>
    </row>
    <row r="69" spans="1:7" x14ac:dyDescent="0.25">
      <c r="A69" s="2">
        <v>40391</v>
      </c>
      <c r="B69">
        <v>2285477</v>
      </c>
      <c r="C69">
        <v>2258462</v>
      </c>
      <c r="D69" s="6">
        <f t="shared" si="55"/>
        <v>1.0436939346646801E-2</v>
      </c>
      <c r="E69" s="6">
        <f t="shared" si="40"/>
        <v>1.152807580698556E-2</v>
      </c>
      <c r="F69" s="7">
        <f t="shared" ref="F69:G69" si="57">+B69/B57-1</f>
        <v>0.21281366048941819</v>
      </c>
      <c r="G69" s="7">
        <f t="shared" si="57"/>
        <v>0.1997078368773606</v>
      </c>
    </row>
    <row r="70" spans="1:7" x14ac:dyDescent="0.25">
      <c r="A70" s="2">
        <v>40422</v>
      </c>
      <c r="B70">
        <v>2320051</v>
      </c>
      <c r="C70">
        <v>2291289</v>
      </c>
      <c r="D70" s="6">
        <f t="shared" si="55"/>
        <v>1.512769544388326E-2</v>
      </c>
      <c r="E70" s="6">
        <f t="shared" si="40"/>
        <v>1.4535112833423902E-2</v>
      </c>
      <c r="F70" s="7">
        <f t="shared" ref="F70:G70" si="58">+B70/B58-1</f>
        <v>0.20554194154497196</v>
      </c>
      <c r="G70" s="7">
        <f t="shared" si="58"/>
        <v>0.19256166473309722</v>
      </c>
    </row>
    <row r="71" spans="1:7" x14ac:dyDescent="0.25">
      <c r="A71" s="2">
        <v>40452</v>
      </c>
      <c r="B71">
        <v>2354954</v>
      </c>
      <c r="C71">
        <v>2321351</v>
      </c>
      <c r="D71" s="6">
        <f t="shared" si="55"/>
        <v>1.5044065841655963E-2</v>
      </c>
      <c r="E71" s="6">
        <f t="shared" si="40"/>
        <v>1.3120125833100849E-2</v>
      </c>
      <c r="F71" s="7">
        <f t="shared" ref="F71:G71" si="59">+B71/B59-1</f>
        <v>0.21223729841335381</v>
      </c>
      <c r="G71" s="7">
        <f t="shared" si="59"/>
        <v>0.19797319753196008</v>
      </c>
    </row>
    <row r="72" spans="1:7" x14ac:dyDescent="0.25">
      <c r="A72" s="2">
        <v>40483</v>
      </c>
      <c r="B72">
        <v>2380715</v>
      </c>
      <c r="C72">
        <v>2345903</v>
      </c>
      <c r="D72" s="6">
        <f t="shared" si="55"/>
        <v>1.0939067174985162E-2</v>
      </c>
      <c r="E72" s="6">
        <f t="shared" si="40"/>
        <v>1.057659957498891E-2</v>
      </c>
      <c r="F72" s="7">
        <f t="shared" ref="F72:G72" si="60">+B72/B60-1</f>
        <v>0.21352923395780743</v>
      </c>
      <c r="G72" s="7">
        <f t="shared" si="60"/>
        <v>0.20072548110340271</v>
      </c>
    </row>
    <row r="73" spans="1:7" x14ac:dyDescent="0.25">
      <c r="A73" s="2">
        <v>40513</v>
      </c>
      <c r="B73">
        <v>2398343</v>
      </c>
      <c r="C73">
        <v>2357553</v>
      </c>
      <c r="D73" s="6">
        <f t="shared" si="55"/>
        <v>7.4044982284733329E-3</v>
      </c>
      <c r="E73" s="6">
        <f t="shared" si="40"/>
        <v>4.9661047366409417E-3</v>
      </c>
      <c r="F73" s="7">
        <f t="shared" ref="F73:G73" si="61">+B73/B61-1</f>
        <v>0.21597444283836187</v>
      </c>
      <c r="G73" s="7">
        <f t="shared" si="61"/>
        <v>0.20421616867126491</v>
      </c>
    </row>
    <row r="74" spans="1:7" x14ac:dyDescent="0.25">
      <c r="A74" s="2">
        <v>40544</v>
      </c>
      <c r="B74">
        <v>2358695</v>
      </c>
      <c r="C74">
        <v>2366246</v>
      </c>
      <c r="D74" s="6">
        <f t="shared" si="55"/>
        <v>-1.6531413563447783E-2</v>
      </c>
      <c r="E74" s="6">
        <f t="shared" si="40"/>
        <v>3.6872978041215809E-3</v>
      </c>
      <c r="F74" s="7">
        <f t="shared" ref="F74:G74" si="62">+B74/B62-1</f>
        <v>0.21136135796838862</v>
      </c>
      <c r="G74" s="7">
        <f t="shared" si="62"/>
        <v>0.20827690868500448</v>
      </c>
    </row>
    <row r="75" spans="1:7" x14ac:dyDescent="0.25">
      <c r="A75" s="2">
        <v>40575</v>
      </c>
      <c r="B75">
        <v>2415969</v>
      </c>
      <c r="C75">
        <v>2392919</v>
      </c>
      <c r="D75" s="6">
        <f t="shared" si="55"/>
        <v>2.428207123006576E-2</v>
      </c>
      <c r="E75" s="6">
        <f t="shared" si="40"/>
        <v>1.1272285299161577E-2</v>
      </c>
      <c r="F75" s="7">
        <f t="shared" ref="F75:G75" si="63">+B75/B63-1</f>
        <v>0.2290160369319989</v>
      </c>
      <c r="G75" s="7">
        <f t="shared" si="63"/>
        <v>0.21674507387158704</v>
      </c>
    </row>
    <row r="76" spans="1:7" x14ac:dyDescent="0.25">
      <c r="A76" s="2">
        <v>40603</v>
      </c>
      <c r="B76">
        <v>2454260</v>
      </c>
      <c r="C76">
        <v>2424480</v>
      </c>
      <c r="D76" s="6">
        <f t="shared" si="55"/>
        <v>1.5849127203205082E-2</v>
      </c>
      <c r="E76" s="6">
        <f t="shared" si="40"/>
        <v>1.3189330687749967E-2</v>
      </c>
      <c r="F76" s="7">
        <f t="shared" ref="F76:G76" si="64">+B76/B64-1</f>
        <v>0.22686806366840684</v>
      </c>
      <c r="G76" s="7">
        <f t="shared" si="64"/>
        <v>0.2163122132900952</v>
      </c>
    </row>
    <row r="77" spans="1:7" x14ac:dyDescent="0.25">
      <c r="A77" s="2">
        <v>40634</v>
      </c>
      <c r="B77">
        <v>2490751</v>
      </c>
      <c r="C77">
        <v>2465293</v>
      </c>
      <c r="D77" s="6">
        <f t="shared" si="55"/>
        <v>1.4868432847375601E-2</v>
      </c>
      <c r="E77" s="6">
        <f t="shared" si="40"/>
        <v>1.6833712796145983E-2</v>
      </c>
      <c r="F77" s="7">
        <f t="shared" ref="F77:G77" si="65">+B77/B65-1</f>
        <v>0.22563240047691768</v>
      </c>
      <c r="G77" s="7">
        <f t="shared" si="65"/>
        <v>0.21861174849261067</v>
      </c>
    </row>
    <row r="78" spans="1:7" x14ac:dyDescent="0.25">
      <c r="A78" s="2">
        <v>40664</v>
      </c>
      <c r="B78">
        <v>2544373</v>
      </c>
      <c r="C78">
        <v>2522747</v>
      </c>
      <c r="D78" s="6">
        <f t="shared" si="55"/>
        <v>2.1528446641193799E-2</v>
      </c>
      <c r="E78" s="6">
        <f t="shared" si="40"/>
        <v>2.330514060600497E-2</v>
      </c>
      <c r="F78" s="7">
        <f t="shared" ref="F78:G78" si="66">+B78/B66-1</f>
        <v>0.21821121566742341</v>
      </c>
      <c r="G78" s="7">
        <f t="shared" si="66"/>
        <v>0.21501169138594101</v>
      </c>
    </row>
    <row r="79" spans="1:7" x14ac:dyDescent="0.25">
      <c r="A79" s="2">
        <v>40695</v>
      </c>
      <c r="B79">
        <v>2598992</v>
      </c>
      <c r="C79">
        <v>2572231</v>
      </c>
      <c r="D79" s="6">
        <f t="shared" si="55"/>
        <v>2.1466585284468875E-2</v>
      </c>
      <c r="E79" s="6">
        <f t="shared" si="40"/>
        <v>1.9615125892529006E-2</v>
      </c>
      <c r="F79" s="7">
        <f t="shared" ref="F79:G79" si="67">+B79/B67-1</f>
        <v>0.16664175369374101</v>
      </c>
      <c r="G79" s="7">
        <f t="shared" si="67"/>
        <v>0.16911672800342159</v>
      </c>
    </row>
    <row r="80" spans="1:7" x14ac:dyDescent="0.25">
      <c r="A80" s="2">
        <v>40725</v>
      </c>
      <c r="B80">
        <v>2640056</v>
      </c>
      <c r="C80">
        <v>2610937</v>
      </c>
      <c r="D80" s="6">
        <f t="shared" si="55"/>
        <v>1.579997168132885E-2</v>
      </c>
      <c r="E80" s="6">
        <f t="shared" si="40"/>
        <v>1.5047637634411526E-2</v>
      </c>
      <c r="F80" s="7">
        <f t="shared" ref="F80:G80" si="68">+B80/B68-1</f>
        <v>0.16720059066170911</v>
      </c>
      <c r="G80" s="7">
        <f t="shared" si="68"/>
        <v>0.16939584534221219</v>
      </c>
    </row>
    <row r="81" spans="1:7" x14ac:dyDescent="0.25">
      <c r="A81" s="2">
        <v>40756</v>
      </c>
      <c r="B81">
        <v>2675020</v>
      </c>
      <c r="C81">
        <v>2647025</v>
      </c>
      <c r="D81" s="6">
        <f t="shared" si="55"/>
        <v>1.3243658467850583E-2</v>
      </c>
      <c r="E81" s="6">
        <f t="shared" si="40"/>
        <v>1.3821857823455685E-2</v>
      </c>
      <c r="F81" s="7">
        <f t="shared" ref="F81:G81" si="69">+B81/B69-1</f>
        <v>0.17044275658866836</v>
      </c>
      <c r="G81" s="7">
        <f t="shared" si="69"/>
        <v>0.17204761470416585</v>
      </c>
    </row>
    <row r="82" spans="1:7" x14ac:dyDescent="0.25">
      <c r="A82" s="2">
        <v>40787</v>
      </c>
      <c r="B82">
        <v>2714921</v>
      </c>
      <c r="C82">
        <v>2683396</v>
      </c>
      <c r="D82" s="6">
        <f t="shared" si="55"/>
        <v>1.4916150159624886E-2</v>
      </c>
      <c r="E82" s="6">
        <f t="shared" si="40"/>
        <v>1.3740331126453231E-2</v>
      </c>
      <c r="F82" s="7">
        <f t="shared" ref="F82:G82" si="70">+B82/B70-1</f>
        <v>0.1701988447667746</v>
      </c>
      <c r="G82" s="7">
        <f t="shared" si="70"/>
        <v>0.17112943849510032</v>
      </c>
    </row>
    <row r="83" spans="1:7" x14ac:dyDescent="0.25">
      <c r="A83" s="2">
        <v>40817</v>
      </c>
      <c r="B83">
        <v>2754789</v>
      </c>
      <c r="C83">
        <v>2717397</v>
      </c>
      <c r="D83" s="6">
        <f t="shared" si="55"/>
        <v>1.4684773516430161E-2</v>
      </c>
      <c r="E83" s="6">
        <f t="shared" si="40"/>
        <v>1.2670884207921507E-2</v>
      </c>
      <c r="F83" s="7">
        <f t="shared" ref="F83:G83" si="71">+B83/B71-1</f>
        <v>0.16978463273592603</v>
      </c>
      <c r="G83" s="7">
        <f t="shared" si="71"/>
        <v>0.17061013177240314</v>
      </c>
    </row>
    <row r="84" spans="1:7" x14ac:dyDescent="0.25">
      <c r="A84" s="2">
        <v>40848</v>
      </c>
      <c r="B84">
        <v>2789469</v>
      </c>
      <c r="C84">
        <v>2749239</v>
      </c>
      <c r="D84" s="6">
        <f t="shared" si="55"/>
        <v>1.2588985944113951E-2</v>
      </c>
      <c r="E84" s="6">
        <f t="shared" si="40"/>
        <v>1.1717831439425286E-2</v>
      </c>
      <c r="F84" s="7">
        <f t="shared" ref="F84:G84" si="72">+B84/B72-1</f>
        <v>0.17169379787164774</v>
      </c>
      <c r="G84" s="7">
        <f t="shared" si="72"/>
        <v>0.17193208755860745</v>
      </c>
    </row>
    <row r="85" spans="1:7" x14ac:dyDescent="0.25">
      <c r="A85" s="2">
        <v>40878</v>
      </c>
      <c r="B85">
        <v>2817294</v>
      </c>
      <c r="C85">
        <v>2762517</v>
      </c>
      <c r="D85" s="6">
        <f t="shared" si="55"/>
        <v>9.9750167504997211E-3</v>
      </c>
      <c r="E85" s="6">
        <f t="shared" si="40"/>
        <v>4.8297001461130584E-3</v>
      </c>
      <c r="F85" s="7">
        <f t="shared" ref="F85:G85" si="73">+B85/B73-1</f>
        <v>0.17468352108101293</v>
      </c>
      <c r="G85" s="7">
        <f t="shared" si="73"/>
        <v>0.17177302058532717</v>
      </c>
    </row>
    <row r="86" spans="1:7" x14ac:dyDescent="0.25">
      <c r="A86" s="2">
        <v>40909</v>
      </c>
      <c r="B86">
        <v>2795884</v>
      </c>
      <c r="C86">
        <v>2774961</v>
      </c>
      <c r="D86" s="6">
        <f t="shared" si="55"/>
        <v>-7.599490858958946E-3</v>
      </c>
      <c r="E86" s="6">
        <f t="shared" si="40"/>
        <v>4.5045876640759097E-3</v>
      </c>
      <c r="F86" s="7">
        <f t="shared" ref="F86:G86" si="74">+B86/B74-1</f>
        <v>0.18535206968259987</v>
      </c>
      <c r="G86" s="7">
        <f t="shared" si="74"/>
        <v>0.17272718052138281</v>
      </c>
    </row>
    <row r="87" spans="1:7" x14ac:dyDescent="0.25">
      <c r="A87" s="2">
        <v>40940</v>
      </c>
      <c r="B87">
        <v>2821493</v>
      </c>
      <c r="C87">
        <v>2789488</v>
      </c>
      <c r="D87" s="6">
        <f t="shared" si="55"/>
        <v>9.1595359464127224E-3</v>
      </c>
      <c r="E87" s="6">
        <f t="shared" si="40"/>
        <v>5.2350285283289111E-3</v>
      </c>
      <c r="F87" s="7">
        <f t="shared" ref="F87:G87" si="75">+B87/B75-1</f>
        <v>0.16785149147195177</v>
      </c>
      <c r="G87" s="7">
        <f t="shared" si="75"/>
        <v>0.16572604421628978</v>
      </c>
    </row>
    <row r="88" spans="1:7" x14ac:dyDescent="0.25">
      <c r="A88" s="2">
        <v>40969</v>
      </c>
      <c r="B88">
        <v>2862515</v>
      </c>
      <c r="C88">
        <v>2823764</v>
      </c>
      <c r="D88" s="6">
        <f t="shared" si="55"/>
        <v>1.4539111030932972E-2</v>
      </c>
      <c r="E88" s="6">
        <f t="shared" si="40"/>
        <v>1.2287559580826279E-2</v>
      </c>
      <c r="F88" s="7">
        <f t="shared" ref="F88:G88" si="76">+B88/B76-1</f>
        <v>0.16634545647160448</v>
      </c>
      <c r="G88" s="7">
        <f t="shared" si="76"/>
        <v>0.16468851052596856</v>
      </c>
    </row>
    <row r="89" spans="1:7" x14ac:dyDescent="0.25">
      <c r="A89" s="2">
        <v>41000</v>
      </c>
      <c r="B89">
        <v>2887264</v>
      </c>
      <c r="C89">
        <v>2855436</v>
      </c>
      <c r="D89" s="6">
        <f t="shared" si="55"/>
        <v>8.6458935586364305E-3</v>
      </c>
      <c r="E89" s="6">
        <f t="shared" si="40"/>
        <v>1.1216234784493295E-2</v>
      </c>
      <c r="F89" s="7">
        <f t="shared" ref="F89:G89" si="77">+B89/B77-1</f>
        <v>0.15919415469470843</v>
      </c>
      <c r="G89" s="7">
        <f t="shared" si="77"/>
        <v>0.15825421156836117</v>
      </c>
    </row>
    <row r="90" spans="1:7" x14ac:dyDescent="0.25">
      <c r="A90" s="2">
        <v>41030</v>
      </c>
      <c r="B90">
        <v>2925554</v>
      </c>
      <c r="C90">
        <v>2885279</v>
      </c>
      <c r="D90" s="6">
        <f t="shared" si="55"/>
        <v>1.3261689959768175E-2</v>
      </c>
      <c r="E90" s="6">
        <f t="shared" si="40"/>
        <v>1.0451293602798284E-2</v>
      </c>
      <c r="F90" s="7">
        <f t="shared" ref="F90:G90" si="78">+B90/B78-1</f>
        <v>0.14981333318660428</v>
      </c>
      <c r="G90" s="7">
        <f t="shared" si="78"/>
        <v>0.14370525462917993</v>
      </c>
    </row>
    <row r="91" spans="1:7" x14ac:dyDescent="0.25">
      <c r="A91" s="2">
        <v>41061</v>
      </c>
      <c r="B91">
        <v>2954951</v>
      </c>
      <c r="C91">
        <v>2913187</v>
      </c>
      <c r="D91" s="6">
        <f t="shared" si="55"/>
        <v>1.0048353234977103E-2</v>
      </c>
      <c r="E91" s="6">
        <f t="shared" si="40"/>
        <v>9.6725481313939543E-3</v>
      </c>
      <c r="F91" s="7">
        <f t="shared" ref="F91:G91" si="79">+B91/B79-1</f>
        <v>0.13696040618824523</v>
      </c>
      <c r="G91" s="7">
        <f t="shared" si="79"/>
        <v>0.13255263621346614</v>
      </c>
    </row>
    <row r="92" spans="1:7" x14ac:dyDescent="0.25">
      <c r="A92" s="2">
        <v>41091</v>
      </c>
      <c r="B92">
        <v>2986835</v>
      </c>
      <c r="C92">
        <v>2946129</v>
      </c>
      <c r="D92" s="6">
        <f t="shared" si="55"/>
        <v>1.0790026636651406E-2</v>
      </c>
      <c r="E92" s="6">
        <f t="shared" si="40"/>
        <v>1.1307890636611972E-2</v>
      </c>
      <c r="F92" s="7">
        <f t="shared" ref="F92:G92" si="80">+B92/B80-1</f>
        <v>0.13135289554463991</v>
      </c>
      <c r="G92" s="7">
        <f t="shared" si="80"/>
        <v>0.12837996474062763</v>
      </c>
    </row>
    <row r="93" spans="1:7" x14ac:dyDescent="0.25">
      <c r="A93" s="2">
        <v>41122</v>
      </c>
      <c r="B93">
        <v>3013993</v>
      </c>
      <c r="C93">
        <v>2972859</v>
      </c>
      <c r="D93" s="6">
        <f t="shared" si="55"/>
        <v>9.0925678854036907E-3</v>
      </c>
      <c r="E93" s="6">
        <f t="shared" si="40"/>
        <v>9.0729224687717824E-3</v>
      </c>
      <c r="F93" s="7">
        <f t="shared" ref="F93:G93" si="81">+B93/B81-1</f>
        <v>0.12671793108088902</v>
      </c>
      <c r="G93" s="7">
        <f t="shared" si="81"/>
        <v>0.12309441731755455</v>
      </c>
    </row>
    <row r="94" spans="1:7" x14ac:dyDescent="0.25">
      <c r="A94" s="2">
        <v>41153</v>
      </c>
      <c r="B94">
        <v>3034900</v>
      </c>
      <c r="C94">
        <v>3000738</v>
      </c>
      <c r="D94" s="6">
        <f t="shared" si="55"/>
        <v>6.9366451746901703E-3</v>
      </c>
      <c r="E94" s="6">
        <f t="shared" si="40"/>
        <v>9.3778413305172226E-3</v>
      </c>
      <c r="F94" s="7">
        <f t="shared" ref="F94:G94" si="82">+B94/B82-1</f>
        <v>0.11785941469383454</v>
      </c>
      <c r="G94" s="7">
        <f t="shared" si="82"/>
        <v>0.11826133749919876</v>
      </c>
    </row>
    <row r="95" spans="1:7" x14ac:dyDescent="0.25">
      <c r="A95" s="2">
        <v>41183</v>
      </c>
      <c r="B95">
        <v>3077680</v>
      </c>
      <c r="C95">
        <v>3037530</v>
      </c>
      <c r="D95" s="6">
        <f t="shared" si="55"/>
        <v>1.409601634320734E-2</v>
      </c>
      <c r="E95" s="6">
        <f t="shared" si="40"/>
        <v>1.2260983797985681E-2</v>
      </c>
      <c r="F95" s="7">
        <f t="shared" ref="F95:G95" si="83">+B95/B83-1</f>
        <v>0.11721079182470961</v>
      </c>
      <c r="G95" s="7">
        <f t="shared" si="83"/>
        <v>0.11780869707297104</v>
      </c>
    </row>
    <row r="96" spans="1:7" x14ac:dyDescent="0.25">
      <c r="A96" s="2">
        <v>41214</v>
      </c>
      <c r="B96">
        <v>3112560</v>
      </c>
      <c r="C96">
        <v>3068999</v>
      </c>
      <c r="D96" s="6">
        <f t="shared" si="55"/>
        <v>1.1333212029840611E-2</v>
      </c>
      <c r="E96" s="6">
        <f t="shared" si="40"/>
        <v>1.0360062287450678E-2</v>
      </c>
      <c r="F96" s="7">
        <f t="shared" ref="F96:G96" si="84">+B96/B84-1</f>
        <v>0.11582526997073628</v>
      </c>
      <c r="G96" s="7">
        <f t="shared" si="84"/>
        <v>0.11630854938402946</v>
      </c>
    </row>
    <row r="97" spans="1:7" x14ac:dyDescent="0.25">
      <c r="A97" s="2">
        <v>41244</v>
      </c>
      <c r="B97">
        <v>3119243</v>
      </c>
      <c r="C97">
        <v>3071907</v>
      </c>
      <c r="D97" s="6">
        <f t="shared" si="55"/>
        <v>2.1471072043590667E-3</v>
      </c>
      <c r="E97" s="6">
        <f t="shared" si="40"/>
        <v>9.4754022402754323E-4</v>
      </c>
      <c r="F97" s="7">
        <f t="shared" ref="F97:G97" si="85">+B97/B85-1</f>
        <v>0.10717695774739866</v>
      </c>
      <c r="G97" s="7">
        <f t="shared" si="85"/>
        <v>0.11199569088624606</v>
      </c>
    </row>
    <row r="98" spans="1:7" x14ac:dyDescent="0.25">
      <c r="A98" s="2">
        <v>41275</v>
      </c>
      <c r="B98">
        <v>3113224</v>
      </c>
      <c r="C98">
        <v>3091255</v>
      </c>
      <c r="D98" s="6">
        <f t="shared" si="55"/>
        <v>-1.9296348505070116E-3</v>
      </c>
      <c r="E98" s="6">
        <f t="shared" si="40"/>
        <v>6.2983677565759955E-3</v>
      </c>
      <c r="F98" s="7">
        <f t="shared" ref="F98:G98" si="86">+B98/B86-1</f>
        <v>0.11350256305340278</v>
      </c>
      <c r="G98" s="7">
        <f t="shared" si="86"/>
        <v>0.11398142172088188</v>
      </c>
    </row>
    <row r="99" spans="1:7" x14ac:dyDescent="0.25">
      <c r="A99" s="2">
        <v>41306</v>
      </c>
      <c r="B99">
        <v>3134167</v>
      </c>
      <c r="C99">
        <v>3109829</v>
      </c>
      <c r="D99" s="6">
        <f t="shared" si="55"/>
        <v>6.7271099027887971E-3</v>
      </c>
      <c r="E99" s="6">
        <f t="shared" si="40"/>
        <v>6.0085628652439826E-3</v>
      </c>
      <c r="F99" s="7">
        <f t="shared" ref="F99:G99" si="87">+B99/B87-1</f>
        <v>0.11081863396435865</v>
      </c>
      <c r="G99" s="7">
        <f t="shared" si="87"/>
        <v>0.114838637054542</v>
      </c>
    </row>
    <row r="100" spans="1:7" x14ac:dyDescent="0.25">
      <c r="A100" s="2">
        <v>41334</v>
      </c>
      <c r="B100">
        <v>3162268</v>
      </c>
      <c r="C100">
        <v>3130323</v>
      </c>
      <c r="D100" s="6">
        <f t="shared" si="55"/>
        <v>8.9660187220399479E-3</v>
      </c>
      <c r="E100" s="6">
        <f t="shared" si="40"/>
        <v>6.5900729589953855E-3</v>
      </c>
      <c r="F100" s="7">
        <f t="shared" ref="F100:G100" si="88">+B100/B88-1</f>
        <v>0.10471665650660356</v>
      </c>
      <c r="G100" s="7">
        <f t="shared" si="88"/>
        <v>0.10856395931104723</v>
      </c>
    </row>
    <row r="101" spans="1:7" x14ac:dyDescent="0.25">
      <c r="A101" s="2">
        <v>41365</v>
      </c>
      <c r="B101">
        <v>3188778</v>
      </c>
      <c r="C101">
        <v>3156637</v>
      </c>
      <c r="D101" s="6">
        <f t="shared" si="55"/>
        <v>8.3832236862910747E-3</v>
      </c>
      <c r="E101" s="6">
        <f t="shared" si="40"/>
        <v>8.4061612811201503E-3</v>
      </c>
      <c r="F101" s="7">
        <f t="shared" ref="F101:G101" si="89">+B101/B89-1</f>
        <v>0.10442896804725854</v>
      </c>
      <c r="G101" s="7">
        <f t="shared" si="89"/>
        <v>0.10548336576270656</v>
      </c>
    </row>
    <row r="102" spans="1:7" x14ac:dyDescent="0.25">
      <c r="A102" s="2">
        <v>41395</v>
      </c>
      <c r="B102">
        <v>3213661</v>
      </c>
      <c r="C102">
        <v>3179739</v>
      </c>
      <c r="D102" s="6">
        <f t="shared" si="55"/>
        <v>7.8033027071813255E-3</v>
      </c>
      <c r="E102" s="6">
        <f t="shared" si="40"/>
        <v>7.3185481891011595E-3</v>
      </c>
      <c r="F102" s="7">
        <f t="shared" ref="F102:G102" si="90">+B102/B90-1</f>
        <v>9.8479467478638227E-2</v>
      </c>
      <c r="G102" s="7">
        <f t="shared" si="90"/>
        <v>0.10205598834636098</v>
      </c>
    </row>
    <row r="103" spans="1:7" x14ac:dyDescent="0.25">
      <c r="A103" s="2">
        <v>41426</v>
      </c>
      <c r="B103">
        <v>3230240</v>
      </c>
      <c r="C103">
        <v>3197697</v>
      </c>
      <c r="D103" s="6">
        <f t="shared" si="55"/>
        <v>5.1589137746639313E-3</v>
      </c>
      <c r="E103" s="6">
        <f t="shared" si="40"/>
        <v>5.6476333434913872E-3</v>
      </c>
      <c r="F103" s="7">
        <f t="shared" ref="F103:G103" si="91">+B103/B91-1</f>
        <v>9.3161950908830615E-2</v>
      </c>
      <c r="G103" s="7">
        <f t="shared" si="91"/>
        <v>9.7662800225320145E-2</v>
      </c>
    </row>
    <row r="104" spans="1:7" x14ac:dyDescent="0.25">
      <c r="A104" s="2">
        <v>41456</v>
      </c>
      <c r="B104">
        <v>3260333</v>
      </c>
      <c r="C104">
        <v>3218162</v>
      </c>
      <c r="D104" s="6">
        <f t="shared" si="55"/>
        <v>9.3160260537916706E-3</v>
      </c>
      <c r="E104" s="6">
        <f t="shared" si="40"/>
        <v>6.3999184413032761E-3</v>
      </c>
      <c r="F104" s="7">
        <f t="shared" ref="F104:G104" si="92">+B104/B92-1</f>
        <v>9.1567830161358055E-2</v>
      </c>
      <c r="G104" s="7">
        <f t="shared" si="92"/>
        <v>9.2335739541615558E-2</v>
      </c>
    </row>
    <row r="105" spans="1:7" x14ac:dyDescent="0.25">
      <c r="A105" s="2">
        <v>41487</v>
      </c>
      <c r="B105">
        <v>3271694</v>
      </c>
      <c r="C105">
        <v>3231368</v>
      </c>
      <c r="D105" s="6">
        <f t="shared" si="55"/>
        <v>3.4846133815165103E-3</v>
      </c>
      <c r="E105" s="6">
        <f t="shared" si="40"/>
        <v>4.1035845926959968E-3</v>
      </c>
      <c r="F105" s="7">
        <f t="shared" ref="F105:G105" si="93">+B105/B93-1</f>
        <v>8.5501525716881188E-2</v>
      </c>
      <c r="G105" s="7">
        <f t="shared" si="93"/>
        <v>8.6956360863397864E-2</v>
      </c>
    </row>
    <row r="106" spans="1:7" x14ac:dyDescent="0.25">
      <c r="A106" s="2">
        <v>41518</v>
      </c>
      <c r="B106">
        <v>3290392</v>
      </c>
      <c r="C106">
        <v>3250467</v>
      </c>
      <c r="D106" s="6">
        <f t="shared" si="55"/>
        <v>5.7150821562164111E-3</v>
      </c>
      <c r="E106" s="6">
        <f t="shared" si="40"/>
        <v>5.9104998254608798E-3</v>
      </c>
      <c r="F106" s="7">
        <f t="shared" ref="F106:G106" si="94">+B106/B94-1</f>
        <v>8.418465188309332E-2</v>
      </c>
      <c r="G106" s="7">
        <f t="shared" si="94"/>
        <v>8.3222527258294487E-2</v>
      </c>
    </row>
    <row r="107" spans="1:7" x14ac:dyDescent="0.25">
      <c r="A107" s="2">
        <v>41548</v>
      </c>
      <c r="B107">
        <v>3317866</v>
      </c>
      <c r="C107">
        <v>3272128</v>
      </c>
      <c r="D107" s="6">
        <f t="shared" si="55"/>
        <v>8.3497650128008249E-3</v>
      </c>
      <c r="E107" s="6">
        <f t="shared" si="40"/>
        <v>6.6639655163396316E-3</v>
      </c>
      <c r="F107" s="7">
        <f t="shared" ref="F107:G107" si="95">+B107/B95-1</f>
        <v>7.8041251852044358E-2</v>
      </c>
      <c r="G107" s="7">
        <f t="shared" si="95"/>
        <v>7.7233146668510333E-2</v>
      </c>
    </row>
    <row r="108" spans="1:7" x14ac:dyDescent="0.25">
      <c r="A108" s="2">
        <v>41579</v>
      </c>
      <c r="B108">
        <v>3334189</v>
      </c>
      <c r="C108">
        <v>3288098</v>
      </c>
      <c r="D108" s="6">
        <f t="shared" si="55"/>
        <v>4.9197285242983391E-3</v>
      </c>
      <c r="E108" s="6">
        <f t="shared" si="40"/>
        <v>4.8806159172256613E-3</v>
      </c>
      <c r="F108" s="7">
        <f t="shared" ref="F108:G108" si="96">+B108/B96-1</f>
        <v>7.1204731796334908E-2</v>
      </c>
      <c r="G108" s="7">
        <f t="shared" si="96"/>
        <v>7.1391030104604125E-2</v>
      </c>
    </row>
    <row r="109" spans="1:7" x14ac:dyDescent="0.25">
      <c r="A109" s="2">
        <v>41609</v>
      </c>
      <c r="B109">
        <v>3336394</v>
      </c>
      <c r="C109">
        <v>3282198</v>
      </c>
      <c r="D109" s="6">
        <f t="shared" si="55"/>
        <v>6.6133023652836798E-4</v>
      </c>
      <c r="E109" s="6">
        <f t="shared" si="40"/>
        <v>-1.7943504116969544E-3</v>
      </c>
      <c r="F109" s="7">
        <f t="shared" ref="F109:G109" si="97">+B109/B97-1</f>
        <v>6.9616570430710345E-2</v>
      </c>
      <c r="G109" s="7">
        <f t="shared" si="97"/>
        <v>6.8456173966203959E-2</v>
      </c>
    </row>
    <row r="110" spans="1:7" x14ac:dyDescent="0.25">
      <c r="A110" s="2">
        <v>41640</v>
      </c>
      <c r="B110">
        <v>3318115</v>
      </c>
      <c r="C110">
        <v>3293268</v>
      </c>
      <c r="D110" s="6">
        <f t="shared" si="55"/>
        <v>-5.4786694856782114E-3</v>
      </c>
      <c r="E110" s="6">
        <f t="shared" si="40"/>
        <v>3.3727398529888042E-3</v>
      </c>
      <c r="F110" s="7">
        <f t="shared" ref="F110:G110" si="98">+B110/B98-1</f>
        <v>6.5813124914879229E-2</v>
      </c>
      <c r="G110" s="7">
        <f t="shared" si="98"/>
        <v>6.5349833643617128E-2</v>
      </c>
    </row>
    <row r="111" spans="1:7" x14ac:dyDescent="0.25">
      <c r="A111" s="2">
        <v>41671</v>
      </c>
      <c r="B111">
        <v>3350523</v>
      </c>
      <c r="C111">
        <v>3308448</v>
      </c>
      <c r="D111" s="6">
        <f t="shared" si="55"/>
        <v>9.7669911983158109E-3</v>
      </c>
      <c r="E111" s="6">
        <f t="shared" si="40"/>
        <v>4.6094031824923665E-3</v>
      </c>
      <c r="F111" s="7">
        <f t="shared" ref="F111:G111" si="99">+B111/B99-1</f>
        <v>6.9031420469936711E-2</v>
      </c>
      <c r="G111" s="7">
        <f t="shared" si="99"/>
        <v>6.3868141946068491E-2</v>
      </c>
    </row>
    <row r="112" spans="1:7" x14ac:dyDescent="0.25">
      <c r="A112" s="2">
        <v>41699</v>
      </c>
      <c r="B112">
        <v>3341630</v>
      </c>
      <c r="C112">
        <v>3318518</v>
      </c>
      <c r="D112" s="6">
        <f t="shared" si="55"/>
        <v>-2.654212491602026E-3</v>
      </c>
      <c r="E112" s="6">
        <f t="shared" si="40"/>
        <v>3.0437232200717368E-3</v>
      </c>
      <c r="F112" s="7">
        <f t="shared" ref="F112:G112" si="100">+B112/B100-1</f>
        <v>5.6719417835553454E-2</v>
      </c>
      <c r="G112" s="7">
        <f t="shared" si="100"/>
        <v>6.0119994007008293E-2</v>
      </c>
    </row>
    <row r="113" spans="1:7" x14ac:dyDescent="0.25">
      <c r="A113" s="2">
        <v>41730</v>
      </c>
      <c r="B113">
        <v>3372319</v>
      </c>
      <c r="C113">
        <v>3337214</v>
      </c>
      <c r="D113" s="6">
        <f t="shared" si="55"/>
        <v>9.1838414187088713E-3</v>
      </c>
      <c r="E113" s="6">
        <f t="shared" si="40"/>
        <v>5.63384016600188E-3</v>
      </c>
      <c r="F113" s="7">
        <f t="shared" ref="F113:G113" si="101">+B113/B101-1</f>
        <v>5.7558412658391456E-2</v>
      </c>
      <c r="G113" s="7">
        <f t="shared" si="101"/>
        <v>5.7205500664156084E-2</v>
      </c>
    </row>
    <row r="114" spans="1:7" x14ac:dyDescent="0.25">
      <c r="A114" s="2">
        <v>41760</v>
      </c>
      <c r="B114">
        <v>3401078</v>
      </c>
      <c r="C114">
        <v>3354063</v>
      </c>
      <c r="D114" s="6">
        <f t="shared" si="55"/>
        <v>8.5279595435663325E-3</v>
      </c>
      <c r="E114" s="6">
        <f t="shared" si="40"/>
        <v>5.0488221612399187E-3</v>
      </c>
      <c r="F114" s="7">
        <f t="shared" ref="F114:G114" si="102">+B114/B102-1</f>
        <v>5.8318845702767019E-2</v>
      </c>
      <c r="G114" s="7">
        <f t="shared" si="102"/>
        <v>5.4823367578282323E-2</v>
      </c>
    </row>
    <row r="115" spans="1:7" x14ac:dyDescent="0.25">
      <c r="A115" s="2">
        <v>41791</v>
      </c>
      <c r="B115">
        <v>3413165</v>
      </c>
      <c r="C115">
        <v>3366752</v>
      </c>
      <c r="D115" s="6">
        <f t="shared" si="55"/>
        <v>3.5538732131401574E-3</v>
      </c>
      <c r="E115" s="6">
        <f t="shared" si="40"/>
        <v>3.7831728265091957E-3</v>
      </c>
      <c r="F115" s="7">
        <f t="shared" ref="F115:G115" si="103">+B115/B103-1</f>
        <v>5.6628919213433049E-2</v>
      </c>
      <c r="G115" s="7">
        <f t="shared" si="103"/>
        <v>5.286773574857162E-2</v>
      </c>
    </row>
    <row r="116" spans="1:7" x14ac:dyDescent="0.25">
      <c r="A116" s="2">
        <v>41821</v>
      </c>
      <c r="B116">
        <v>3432846</v>
      </c>
      <c r="C116">
        <v>3382738</v>
      </c>
      <c r="D116" s="6">
        <f t="shared" si="55"/>
        <v>5.766202337126991E-3</v>
      </c>
      <c r="E116" s="6">
        <f t="shared" ref="E116:E131" si="104">+C116/C115-1</f>
        <v>4.7481964813564925E-3</v>
      </c>
      <c r="F116" s="7">
        <f t="shared" ref="F116:G116" si="105">+B116/B104-1</f>
        <v>5.2912693273969191E-2</v>
      </c>
      <c r="G116" s="7">
        <f t="shared" si="105"/>
        <v>5.1139749956652381E-2</v>
      </c>
    </row>
    <row r="117" spans="1:7" x14ac:dyDescent="0.25">
      <c r="A117" s="2">
        <v>41852</v>
      </c>
      <c r="B117">
        <v>3462621</v>
      </c>
      <c r="C117">
        <v>3409479</v>
      </c>
      <c r="D117" s="6">
        <f t="shared" si="55"/>
        <v>8.6735612375270499E-3</v>
      </c>
      <c r="E117" s="6">
        <f t="shared" si="104"/>
        <v>7.9051348345628991E-3</v>
      </c>
      <c r="F117" s="7">
        <f t="shared" ref="F117:G117" si="106">+B117/B105-1</f>
        <v>5.8357230229966417E-2</v>
      </c>
      <c r="G117" s="7">
        <f t="shared" si="106"/>
        <v>5.5119379779709377E-2</v>
      </c>
    </row>
    <row r="118" spans="1:7" x14ac:dyDescent="0.25">
      <c r="A118" s="2">
        <v>41883</v>
      </c>
      <c r="B118">
        <v>3489995</v>
      </c>
      <c r="C118">
        <v>3441152</v>
      </c>
      <c r="D118" s="6">
        <f t="shared" si="55"/>
        <v>7.9055721085270481E-3</v>
      </c>
      <c r="E118" s="6">
        <f t="shared" si="104"/>
        <v>9.28968912845618E-3</v>
      </c>
      <c r="F118" s="7">
        <f t="shared" ref="F118:G118" si="107">+B118/B106-1</f>
        <v>6.0662377005536117E-2</v>
      </c>
      <c r="G118" s="7">
        <f t="shared" si="107"/>
        <v>5.866387814427898E-2</v>
      </c>
    </row>
    <row r="119" spans="1:7" x14ac:dyDescent="0.25">
      <c r="A119" s="2">
        <v>41913</v>
      </c>
      <c r="B119">
        <v>3527492</v>
      </c>
      <c r="C119">
        <v>3469195</v>
      </c>
      <c r="D119" s="6">
        <f t="shared" si="55"/>
        <v>1.0744141467251334E-2</v>
      </c>
      <c r="E119" s="6">
        <f t="shared" si="104"/>
        <v>8.1493058138670804E-3</v>
      </c>
      <c r="F119" s="7">
        <f t="shared" ref="F119:G119" si="108">+B119/B107-1</f>
        <v>6.3180972347888664E-2</v>
      </c>
      <c r="G119" s="7">
        <f t="shared" si="108"/>
        <v>6.022594470631959E-2</v>
      </c>
    </row>
    <row r="120" spans="1:7" x14ac:dyDescent="0.25">
      <c r="A120" s="2">
        <v>41944</v>
      </c>
      <c r="B120">
        <v>3544483</v>
      </c>
      <c r="C120">
        <v>3484710</v>
      </c>
      <c r="D120" s="6">
        <f t="shared" si="55"/>
        <v>4.8167366502886999E-3</v>
      </c>
      <c r="E120" s="6">
        <f t="shared" si="104"/>
        <v>4.4722190594648215E-3</v>
      </c>
      <c r="F120" s="7">
        <f t="shared" ref="F120:G120" si="109">+B120/B108-1</f>
        <v>6.3072009415183095E-2</v>
      </c>
      <c r="G120" s="7">
        <f t="shared" si="109"/>
        <v>5.9795054770265255E-2</v>
      </c>
    </row>
    <row r="121" spans="1:7" x14ac:dyDescent="0.25">
      <c r="A121" s="2">
        <v>41974</v>
      </c>
      <c r="B121">
        <v>3543461</v>
      </c>
      <c r="C121">
        <v>3474737</v>
      </c>
      <c r="D121" s="6">
        <f t="shared" si="55"/>
        <v>-2.8833542155515257E-4</v>
      </c>
      <c r="E121" s="6">
        <f t="shared" si="104"/>
        <v>-2.8619311219585386E-3</v>
      </c>
      <c r="F121" s="7">
        <f t="shared" ref="F121:G121" si="110">+B121/B109-1</f>
        <v>6.2063113649047486E-2</v>
      </c>
      <c r="G121" s="7">
        <f t="shared" si="110"/>
        <v>5.8661604205474394E-2</v>
      </c>
    </row>
    <row r="122" spans="1:7" x14ac:dyDescent="0.25">
      <c r="A122" s="2">
        <v>42005</v>
      </c>
      <c r="B122">
        <v>3510873</v>
      </c>
      <c r="C122">
        <v>3467471</v>
      </c>
      <c r="D122" s="6">
        <f t="shared" si="55"/>
        <v>-9.1966582953784126E-3</v>
      </c>
      <c r="E122" s="6">
        <f t="shared" si="104"/>
        <v>-2.0910935129766495E-3</v>
      </c>
      <c r="F122" s="7">
        <f t="shared" ref="F122:G122" si="111">+B122/B110-1</f>
        <v>5.8092621865125205E-2</v>
      </c>
      <c r="G122" s="7">
        <f t="shared" si="111"/>
        <v>5.2896697140955462E-2</v>
      </c>
    </row>
    <row r="123" spans="1:7" x14ac:dyDescent="0.25">
      <c r="A123" s="2">
        <v>42036</v>
      </c>
      <c r="B123">
        <v>3512164</v>
      </c>
      <c r="C123">
        <v>3462009</v>
      </c>
      <c r="D123" s="6">
        <f t="shared" si="55"/>
        <v>3.67714810532771E-4</v>
      </c>
      <c r="E123" s="6">
        <f t="shared" si="104"/>
        <v>-1.5752114437294074E-3</v>
      </c>
      <c r="F123" s="7">
        <f t="shared" ref="F123:G123" si="112">+B123/B111-1</f>
        <v>4.8243513027667717E-2</v>
      </c>
      <c r="G123" s="7">
        <f t="shared" si="112"/>
        <v>4.6414814438673346E-2</v>
      </c>
    </row>
    <row r="124" spans="1:7" x14ac:dyDescent="0.25">
      <c r="A124" s="2">
        <v>42064</v>
      </c>
      <c r="B124">
        <v>3535626</v>
      </c>
      <c r="C124">
        <v>3474624</v>
      </c>
      <c r="D124" s="6">
        <f t="shared" si="55"/>
        <v>6.6802119718782915E-3</v>
      </c>
      <c r="E124" s="6">
        <f t="shared" si="104"/>
        <v>3.6438380142860272E-3</v>
      </c>
      <c r="F124" s="7">
        <f t="shared" ref="F124:G124" si="113">+B124/B112-1</f>
        <v>5.805430284023072E-2</v>
      </c>
      <c r="G124" s="7">
        <f t="shared" si="113"/>
        <v>4.704087788585154E-2</v>
      </c>
    </row>
    <row r="125" spans="1:7" x14ac:dyDescent="0.25">
      <c r="A125" s="2">
        <v>42095</v>
      </c>
      <c r="B125">
        <v>3538367</v>
      </c>
      <c r="C125">
        <v>3475845</v>
      </c>
      <c r="D125" s="6">
        <f t="shared" si="55"/>
        <v>7.7525168103176334E-4</v>
      </c>
      <c r="E125" s="6">
        <f t="shared" si="104"/>
        <v>3.5140492899365938E-4</v>
      </c>
      <c r="F125" s="7">
        <f t="shared" ref="F125:G125" si="114">+B125/B113-1</f>
        <v>4.9238521029594251E-2</v>
      </c>
      <c r="G125" s="7">
        <f t="shared" si="114"/>
        <v>4.1540938039933861E-2</v>
      </c>
    </row>
    <row r="126" spans="1:7" x14ac:dyDescent="0.25">
      <c r="A126" s="2">
        <v>42125</v>
      </c>
      <c r="B126">
        <v>3547014</v>
      </c>
      <c r="C126">
        <v>3485459</v>
      </c>
      <c r="D126" s="6">
        <f t="shared" si="55"/>
        <v>2.4437826828025422E-3</v>
      </c>
      <c r="E126" s="6">
        <f t="shared" si="104"/>
        <v>2.7659461224536219E-3</v>
      </c>
      <c r="F126" s="7">
        <f t="shared" ref="F126:G126" si="115">+B126/B114-1</f>
        <v>4.2908748343907455E-2</v>
      </c>
      <c r="G126" s="7">
        <f t="shared" si="115"/>
        <v>3.9175173513437356E-2</v>
      </c>
    </row>
    <row r="127" spans="1:7" x14ac:dyDescent="0.25">
      <c r="A127" s="2">
        <v>42156</v>
      </c>
      <c r="B127">
        <v>3558780</v>
      </c>
      <c r="C127">
        <v>3495656</v>
      </c>
      <c r="D127" s="6">
        <f t="shared" si="55"/>
        <v>3.3171563461549258E-3</v>
      </c>
      <c r="E127" s="6">
        <f t="shared" si="104"/>
        <v>2.9255831154519907E-3</v>
      </c>
      <c r="F127" s="7">
        <f t="shared" ref="F127:G127" si="116">+B127/B115-1</f>
        <v>4.2662748504687098E-2</v>
      </c>
      <c r="G127" s="7">
        <f t="shared" si="116"/>
        <v>3.8287346380131426E-2</v>
      </c>
    </row>
    <row r="128" spans="1:7" x14ac:dyDescent="0.25">
      <c r="A128" s="2">
        <v>42186</v>
      </c>
      <c r="B128">
        <v>3565279</v>
      </c>
      <c r="C128">
        <v>3500570</v>
      </c>
      <c r="D128" s="6">
        <f t="shared" si="55"/>
        <v>1.8261876260965426E-3</v>
      </c>
      <c r="E128" s="6">
        <f t="shared" si="104"/>
        <v>1.4057447300306336E-3</v>
      </c>
      <c r="F128" s="7">
        <f t="shared" ref="F128:G128" si="117">+B128/B116-1</f>
        <v>3.8578194302919533E-2</v>
      </c>
      <c r="G128" s="7">
        <f t="shared" si="117"/>
        <v>3.4833321410053131E-2</v>
      </c>
    </row>
    <row r="129" spans="1:7" x14ac:dyDescent="0.25">
      <c r="A129" s="2">
        <v>42217</v>
      </c>
      <c r="B129">
        <v>3561105</v>
      </c>
      <c r="C129">
        <v>3496855</v>
      </c>
      <c r="D129" s="6">
        <f t="shared" si="55"/>
        <v>-1.1707358666741552E-3</v>
      </c>
      <c r="E129" s="6">
        <f t="shared" si="104"/>
        <v>-1.0612557383511412E-3</v>
      </c>
      <c r="F129" s="7">
        <f t="shared" ref="F129:G129" si="118">+B129/B117-1</f>
        <v>2.8442038559807648E-2</v>
      </c>
      <c r="G129" s="7">
        <f t="shared" si="118"/>
        <v>2.5627375912859351E-2</v>
      </c>
    </row>
    <row r="130" spans="1:7" x14ac:dyDescent="0.25">
      <c r="A130" s="2">
        <v>42248</v>
      </c>
      <c r="B130">
        <v>3569250</v>
      </c>
      <c r="C130">
        <v>3503910</v>
      </c>
      <c r="D130" s="6">
        <f t="shared" si="55"/>
        <v>2.2872114133112298E-3</v>
      </c>
      <c r="E130" s="6">
        <f t="shared" si="104"/>
        <v>2.0175271779927506E-3</v>
      </c>
      <c r="F130" s="7">
        <f t="shared" ref="F130:G130" si="119">+B130/B118-1</f>
        <v>2.2709201589113936E-2</v>
      </c>
      <c r="G130" s="7">
        <f t="shared" si="119"/>
        <v>1.8237497210236597E-2</v>
      </c>
    </row>
    <row r="131" spans="1:7" x14ac:dyDescent="0.25">
      <c r="A131" s="2">
        <v>42278</v>
      </c>
      <c r="B131">
        <v>3574117</v>
      </c>
      <c r="C131">
        <v>3544072</v>
      </c>
      <c r="D131" s="6">
        <f t="shared" si="55"/>
        <v>1.3635917909924355E-3</v>
      </c>
      <c r="E131" s="6">
        <f t="shared" si="104"/>
        <v>1.1462052392898325E-2</v>
      </c>
      <c r="F131" s="7">
        <f t="shared" ref="F131:G131" si="120">+B131/B119-1</f>
        <v>1.3217606163245632E-2</v>
      </c>
      <c r="G131" s="7">
        <f t="shared" si="120"/>
        <v>2.1583393265584672E-2</v>
      </c>
    </row>
    <row r="132" spans="1:7" x14ac:dyDescent="0.25">
      <c r="A132" s="2">
        <v>42309</v>
      </c>
      <c r="C132">
        <v>3537197</v>
      </c>
      <c r="E132" s="8">
        <f>+CORREL(D51:D131,E51:E131)</f>
        <v>0.90076574784198249</v>
      </c>
      <c r="G132" s="8">
        <f>+CORREL(F62:F131,G62:G131)</f>
        <v>0.9971012780977645</v>
      </c>
    </row>
    <row r="133" spans="1:7" x14ac:dyDescent="0.25">
      <c r="A133" s="2">
        <v>42339</v>
      </c>
      <c r="C133">
        <v>3513376</v>
      </c>
    </row>
    <row r="134" spans="1:7" x14ac:dyDescent="0.25">
      <c r="A134" s="2">
        <v>42370</v>
      </c>
      <c r="C134">
        <v>3519141</v>
      </c>
    </row>
    <row r="135" spans="1:7" x14ac:dyDescent="0.25">
      <c r="A135" s="2">
        <v>42401</v>
      </c>
      <c r="C135">
        <v>3502547</v>
      </c>
    </row>
    <row r="136" spans="1:7" x14ac:dyDescent="0.25">
      <c r="A136" s="2">
        <v>42430</v>
      </c>
      <c r="C136">
        <v>3547737</v>
      </c>
    </row>
    <row r="137" spans="1:7" x14ac:dyDescent="0.25">
      <c r="A137" s="2">
        <v>42461</v>
      </c>
      <c r="C137">
        <v>3539727</v>
      </c>
    </row>
    <row r="138" spans="1:7" x14ac:dyDescent="0.25">
      <c r="A138" s="2">
        <v>42491</v>
      </c>
      <c r="C138">
        <v>3533611</v>
      </c>
    </row>
    <row r="139" spans="1:7" x14ac:dyDescent="0.25">
      <c r="A139" s="2">
        <v>42522</v>
      </c>
      <c r="C139">
        <v>3525560</v>
      </c>
    </row>
    <row r="140" spans="1:7" x14ac:dyDescent="0.25">
      <c r="A140" s="2">
        <v>42552</v>
      </c>
      <c r="C140">
        <v>3525625</v>
      </c>
    </row>
    <row r="141" spans="1:7" x14ac:dyDescent="0.25">
      <c r="A141" s="2">
        <v>42583</v>
      </c>
      <c r="C141">
        <v>3530770</v>
      </c>
    </row>
    <row r="142" spans="1:7" x14ac:dyDescent="0.25">
      <c r="A142" s="2">
        <v>42614</v>
      </c>
      <c r="C142">
        <v>3543095</v>
      </c>
    </row>
    <row r="143" spans="1:7" x14ac:dyDescent="0.25">
      <c r="A143" s="2">
        <v>42644</v>
      </c>
      <c r="C143">
        <v>3558803</v>
      </c>
    </row>
    <row r="144" spans="1:7" x14ac:dyDescent="0.25">
      <c r="A144" s="2">
        <v>42675</v>
      </c>
      <c r="C144">
        <v>3567481</v>
      </c>
    </row>
    <row r="145" spans="1:3" x14ac:dyDescent="0.25">
      <c r="A145" s="2">
        <v>42705</v>
      </c>
      <c r="C145">
        <v>3568921</v>
      </c>
    </row>
    <row r="146" spans="1:3" x14ac:dyDescent="0.25">
      <c r="A146" s="2">
        <v>42736</v>
      </c>
      <c r="C146">
        <v>3558480</v>
      </c>
    </row>
    <row r="147" spans="1:3" x14ac:dyDescent="0.25">
      <c r="A147" s="2">
        <v>42767</v>
      </c>
      <c r="C147">
        <v>3557765</v>
      </c>
    </row>
    <row r="148" spans="1:3" x14ac:dyDescent="0.25">
      <c r="A148" s="2">
        <v>42795</v>
      </c>
      <c r="C148">
        <v>3577429</v>
      </c>
    </row>
    <row r="149" spans="1:3" x14ac:dyDescent="0.25">
      <c r="A149" s="2">
        <v>42826</v>
      </c>
      <c r="C149">
        <v>3580325</v>
      </c>
    </row>
    <row r="150" spans="1:3" x14ac:dyDescent="0.25">
      <c r="A150" s="2">
        <v>42856</v>
      </c>
      <c r="C150">
        <v>3588228</v>
      </c>
    </row>
    <row r="151" spans="1:3" x14ac:dyDescent="0.25">
      <c r="A151" s="2">
        <v>42887</v>
      </c>
      <c r="C151">
        <v>3588710</v>
      </c>
    </row>
    <row r="152" spans="1:3" x14ac:dyDescent="0.25">
      <c r="A152" s="2">
        <v>42917</v>
      </c>
      <c r="C152">
        <v>3592899</v>
      </c>
    </row>
    <row r="153" spans="1:3" x14ac:dyDescent="0.25">
      <c r="A153" s="2">
        <v>42948</v>
      </c>
      <c r="C153">
        <v>3604914</v>
      </c>
    </row>
    <row r="154" spans="1:3" x14ac:dyDescent="0.25">
      <c r="A154" s="2">
        <v>42979</v>
      </c>
      <c r="C154">
        <v>3615008</v>
      </c>
    </row>
    <row r="155" spans="1:3" x14ac:dyDescent="0.25">
      <c r="A155" s="2">
        <v>43009</v>
      </c>
      <c r="C155">
        <v>3628394</v>
      </c>
    </row>
    <row r="156" spans="1:3" x14ac:dyDescent="0.25">
      <c r="A156" s="2">
        <v>43040</v>
      </c>
      <c r="C156">
        <v>3640032</v>
      </c>
    </row>
    <row r="157" spans="1:3" x14ac:dyDescent="0.25">
      <c r="A157" s="2">
        <v>43070</v>
      </c>
      <c r="C157">
        <v>3637818</v>
      </c>
    </row>
    <row r="158" spans="1:3" x14ac:dyDescent="0.25">
      <c r="A158" s="2">
        <v>43101</v>
      </c>
      <c r="C158">
        <v>3639133</v>
      </c>
    </row>
    <row r="159" spans="1:3" x14ac:dyDescent="0.25">
      <c r="A159" s="2">
        <v>43132</v>
      </c>
      <c r="C159">
        <v>3635073</v>
      </c>
    </row>
    <row r="160" spans="1:3" x14ac:dyDescent="0.25">
      <c r="A160" s="2">
        <v>43160</v>
      </c>
      <c r="C160">
        <v>3644088</v>
      </c>
    </row>
    <row r="161" spans="1:3" x14ac:dyDescent="0.25">
      <c r="A161" s="2">
        <v>43191</v>
      </c>
      <c r="C161">
        <v>3655090</v>
      </c>
    </row>
    <row r="162" spans="1:3" x14ac:dyDescent="0.25">
      <c r="A162" s="2">
        <v>43221</v>
      </c>
      <c r="C162">
        <v>3664754</v>
      </c>
    </row>
    <row r="163" spans="1:3" x14ac:dyDescent="0.25">
      <c r="A163" s="2">
        <v>43252</v>
      </c>
      <c r="C163">
        <v>3658944</v>
      </c>
    </row>
    <row r="164" spans="1:3" x14ac:dyDescent="0.25">
      <c r="A164" s="2">
        <v>43282</v>
      </c>
      <c r="C164">
        <v>3669537</v>
      </c>
    </row>
    <row r="165" spans="1:3" x14ac:dyDescent="0.25">
      <c r="A165" s="2">
        <v>43313</v>
      </c>
      <c r="C165">
        <v>3681278</v>
      </c>
    </row>
    <row r="166" spans="1:3" x14ac:dyDescent="0.25">
      <c r="A166" s="2">
        <v>43344</v>
      </c>
      <c r="C166">
        <v>3687257</v>
      </c>
    </row>
    <row r="167" spans="1:3" x14ac:dyDescent="0.25">
      <c r="A167" s="2">
        <v>43374</v>
      </c>
      <c r="C167">
        <v>3705336</v>
      </c>
    </row>
    <row r="168" spans="1:3" x14ac:dyDescent="0.25">
      <c r="A168" s="2">
        <v>43405</v>
      </c>
      <c r="C168">
        <v>3716195</v>
      </c>
    </row>
    <row r="169" spans="1:3" x14ac:dyDescent="0.25">
      <c r="A169" s="2">
        <v>43435</v>
      </c>
      <c r="C169">
        <v>3705297</v>
      </c>
    </row>
    <row r="170" spans="1:3" x14ac:dyDescent="0.25">
      <c r="A170" s="2">
        <v>43466</v>
      </c>
      <c r="C170">
        <v>3699631</v>
      </c>
    </row>
    <row r="171" spans="1:3" x14ac:dyDescent="0.25">
      <c r="A171" s="2">
        <v>43497</v>
      </c>
      <c r="C171">
        <v>3695789</v>
      </c>
    </row>
    <row r="172" spans="1:3" x14ac:dyDescent="0.25">
      <c r="A172" s="2">
        <v>43525</v>
      </c>
      <c r="C172">
        <v>3691217</v>
      </c>
    </row>
    <row r="173" spans="1:3" x14ac:dyDescent="0.25">
      <c r="A173" s="2">
        <v>43556</v>
      </c>
      <c r="C173">
        <v>3704623</v>
      </c>
    </row>
    <row r="174" spans="1:3" x14ac:dyDescent="0.25">
      <c r="A174" s="2">
        <v>43586</v>
      </c>
      <c r="C174">
        <v>3706783</v>
      </c>
    </row>
    <row r="175" spans="1:3" x14ac:dyDescent="0.25">
      <c r="A175" s="2">
        <v>43617</v>
      </c>
      <c r="C175">
        <v>3698776</v>
      </c>
    </row>
    <row r="176" spans="1:3" x14ac:dyDescent="0.25">
      <c r="A176" s="2">
        <v>43647</v>
      </c>
      <c r="C176">
        <v>3705737</v>
      </c>
    </row>
    <row r="177" spans="1:3" x14ac:dyDescent="0.25">
      <c r="A177" s="2">
        <v>43678</v>
      </c>
      <c r="C177">
        <v>3728533</v>
      </c>
    </row>
    <row r="178" spans="1:3" x14ac:dyDescent="0.25">
      <c r="A178" s="2">
        <v>43709</v>
      </c>
      <c r="C178">
        <v>3742613</v>
      </c>
    </row>
    <row r="179" spans="1:3" x14ac:dyDescent="0.25">
      <c r="A179" s="2">
        <v>43739</v>
      </c>
      <c r="C179">
        <v>3738862</v>
      </c>
    </row>
    <row r="180" spans="1:3" x14ac:dyDescent="0.25">
      <c r="A180" s="2">
        <v>43770</v>
      </c>
      <c r="C180">
        <v>3746361</v>
      </c>
    </row>
    <row r="181" spans="1:3" x14ac:dyDescent="0.25">
      <c r="A181" s="2">
        <v>43800</v>
      </c>
      <c r="C181">
        <v>3733868</v>
      </c>
    </row>
    <row r="182" spans="1:3" x14ac:dyDescent="0.25">
      <c r="A182" s="2">
        <v>43831</v>
      </c>
      <c r="C182">
        <v>3725478</v>
      </c>
    </row>
    <row r="183" spans="1:3" x14ac:dyDescent="0.25">
      <c r="A183" s="2">
        <v>43862</v>
      </c>
      <c r="C183">
        <v>3706931</v>
      </c>
    </row>
    <row r="184" spans="1:3" x14ac:dyDescent="0.25">
      <c r="A184" s="2">
        <v>43891</v>
      </c>
      <c r="C184">
        <v>3664043</v>
      </c>
    </row>
    <row r="185" spans="1:3" x14ac:dyDescent="0.25">
      <c r="A185" s="2">
        <v>43922</v>
      </c>
      <c r="C185">
        <v>3559610</v>
      </c>
    </row>
    <row r="186" spans="1:3" x14ac:dyDescent="0.25">
      <c r="A186" s="2">
        <v>43952</v>
      </c>
      <c r="C186">
        <v>3474689</v>
      </c>
    </row>
    <row r="187" spans="1:3" x14ac:dyDescent="0.25">
      <c r="A187" s="2">
        <v>43983</v>
      </c>
      <c r="C187">
        <v>3445080</v>
      </c>
    </row>
    <row r="188" spans="1:3" x14ac:dyDescent="0.25">
      <c r="A188" s="2">
        <v>44013</v>
      </c>
      <c r="C188">
        <v>3407493</v>
      </c>
    </row>
    <row r="189" spans="1:3" x14ac:dyDescent="0.25">
      <c r="A189" s="2">
        <v>44044</v>
      </c>
      <c r="C189">
        <v>3425618</v>
      </c>
    </row>
    <row r="190" spans="1:3" x14ac:dyDescent="0.25">
      <c r="A190" s="2">
        <v>44075</v>
      </c>
      <c r="C190">
        <v>3434310</v>
      </c>
    </row>
    <row r="191" spans="1:3" x14ac:dyDescent="0.25">
      <c r="A191" s="2">
        <v>44105</v>
      </c>
      <c r="C191">
        <v>3487966</v>
      </c>
    </row>
    <row r="192" spans="1:3" x14ac:dyDescent="0.25">
      <c r="A192" s="2">
        <v>44136</v>
      </c>
      <c r="C192">
        <v>3527488</v>
      </c>
    </row>
    <row r="193" spans="1:3" x14ac:dyDescent="0.25">
      <c r="A193" s="2">
        <v>44166</v>
      </c>
      <c r="C193">
        <v>3527663</v>
      </c>
    </row>
    <row r="194" spans="1:3" x14ac:dyDescent="0.25">
      <c r="A194" s="2">
        <v>44197</v>
      </c>
      <c r="C194">
        <v>3551993</v>
      </c>
    </row>
    <row r="195" spans="1:3" x14ac:dyDescent="0.25">
      <c r="A195" s="2">
        <v>44228</v>
      </c>
      <c r="C195">
        <v>3555169</v>
      </c>
    </row>
    <row r="196" spans="1:3" x14ac:dyDescent="0.25">
      <c r="A196" s="2">
        <v>44256</v>
      </c>
      <c r="C196">
        <v>3569296</v>
      </c>
    </row>
    <row r="197" spans="1:3" x14ac:dyDescent="0.25">
      <c r="A197" s="2">
        <v>44287</v>
      </c>
      <c r="C197">
        <v>3576172</v>
      </c>
    </row>
    <row r="198" spans="1:3" x14ac:dyDescent="0.25">
      <c r="A198" s="2">
        <v>44317</v>
      </c>
      <c r="C198">
        <v>3589660</v>
      </c>
    </row>
    <row r="199" spans="1:3" x14ac:dyDescent="0.25">
      <c r="A199" s="2">
        <v>44348</v>
      </c>
      <c r="C199">
        <v>3604079</v>
      </c>
    </row>
    <row r="200" spans="1:3" x14ac:dyDescent="0.25">
      <c r="A200" s="2">
        <v>44378</v>
      </c>
      <c r="C200">
        <v>3613760</v>
      </c>
    </row>
    <row r="201" spans="1:3" x14ac:dyDescent="0.25">
      <c r="A201" s="2">
        <v>44409</v>
      </c>
      <c r="C201">
        <v>3624401</v>
      </c>
    </row>
    <row r="202" spans="1:3" x14ac:dyDescent="0.25">
      <c r="A202" s="2">
        <v>44440</v>
      </c>
      <c r="C202">
        <v>3642323</v>
      </c>
    </row>
    <row r="203" spans="1:3" x14ac:dyDescent="0.25">
      <c r="A203" s="2">
        <v>44470</v>
      </c>
      <c r="C203">
        <v>3627522</v>
      </c>
    </row>
    <row r="204" spans="1:3" x14ac:dyDescent="0.25">
      <c r="A204" s="2">
        <v>44501</v>
      </c>
      <c r="C204">
        <v>3665705</v>
      </c>
    </row>
    <row r="205" spans="1:3" x14ac:dyDescent="0.25">
      <c r="A205" s="2">
        <v>44531</v>
      </c>
      <c r="C205">
        <v>3663644</v>
      </c>
    </row>
    <row r="206" spans="1:3" x14ac:dyDescent="0.25">
      <c r="A206" s="2">
        <v>44562</v>
      </c>
      <c r="C206">
        <v>3657503</v>
      </c>
    </row>
    <row r="207" spans="1:3" x14ac:dyDescent="0.25">
      <c r="A207" s="2">
        <v>44593</v>
      </c>
      <c r="C207">
        <v>3658180</v>
      </c>
    </row>
    <row r="208" spans="1:3" x14ac:dyDescent="0.25">
      <c r="A208" s="2">
        <v>44621</v>
      </c>
      <c r="C208">
        <v>3667811</v>
      </c>
    </row>
    <row r="209" spans="1:3" x14ac:dyDescent="0.25">
      <c r="A209" s="2">
        <v>44652</v>
      </c>
      <c r="C209">
        <v>3674057</v>
      </c>
    </row>
    <row r="210" spans="1:3" x14ac:dyDescent="0.25">
      <c r="A210" s="2">
        <v>44682</v>
      </c>
      <c r="C210">
        <v>3689185</v>
      </c>
    </row>
    <row r="211" spans="1:3" x14ac:dyDescent="0.25">
      <c r="A211" s="2">
        <v>44713</v>
      </c>
      <c r="C211">
        <v>3696732</v>
      </c>
    </row>
    <row r="212" spans="1:3" x14ac:dyDescent="0.25">
      <c r="A212" s="2">
        <v>44743</v>
      </c>
      <c r="C212">
        <v>3704891</v>
      </c>
    </row>
    <row r="213" spans="1:3" x14ac:dyDescent="0.25">
      <c r="A213" s="2">
        <v>44774</v>
      </c>
      <c r="C213">
        <v>3720897</v>
      </c>
    </row>
    <row r="214" spans="1:3" x14ac:dyDescent="0.25">
      <c r="A214" s="2">
        <v>44805</v>
      </c>
      <c r="C214">
        <v>3734276</v>
      </c>
    </row>
    <row r="215" spans="1:3" x14ac:dyDescent="0.25">
      <c r="A215" s="2">
        <v>44835</v>
      </c>
      <c r="C215">
        <v>3745784</v>
      </c>
    </row>
    <row r="216" spans="1:3" x14ac:dyDescent="0.25">
      <c r="A216" s="2">
        <v>44866</v>
      </c>
      <c r="C216">
        <v>3754752</v>
      </c>
    </row>
    <row r="217" spans="1:3" x14ac:dyDescent="0.25">
      <c r="A217" s="2">
        <v>44896</v>
      </c>
      <c r="C217">
        <v>3748469</v>
      </c>
    </row>
    <row r="218" spans="1:3" x14ac:dyDescent="0.25">
      <c r="A218" s="2">
        <v>44927</v>
      </c>
      <c r="C218">
        <v>3742448</v>
      </c>
    </row>
    <row r="219" spans="1:3" x14ac:dyDescent="0.25">
      <c r="A219" s="2">
        <v>44958</v>
      </c>
      <c r="C219">
        <v>3735390</v>
      </c>
    </row>
    <row r="220" spans="1:3" x14ac:dyDescent="0.25">
      <c r="A220" s="2">
        <v>44986</v>
      </c>
      <c r="C220">
        <v>3744112</v>
      </c>
    </row>
    <row r="221" spans="1:3" x14ac:dyDescent="0.25">
      <c r="A221" s="2">
        <v>45017</v>
      </c>
      <c r="C221">
        <v>3746349</v>
      </c>
    </row>
    <row r="222" spans="1:3" x14ac:dyDescent="0.25">
      <c r="A222" s="2">
        <v>45047</v>
      </c>
      <c r="C222">
        <v>3763200</v>
      </c>
    </row>
    <row r="223" spans="1:3" x14ac:dyDescent="0.25">
      <c r="A223" s="2">
        <v>45078</v>
      </c>
      <c r="C223">
        <v>3764842</v>
      </c>
    </row>
    <row r="224" spans="1:3" x14ac:dyDescent="0.25">
      <c r="A224" s="2">
        <v>45108</v>
      </c>
      <c r="C224">
        <v>3768185</v>
      </c>
    </row>
    <row r="225" spans="1:3" x14ac:dyDescent="0.25">
      <c r="A225" s="2">
        <v>45139</v>
      </c>
      <c r="C225">
        <v>3775279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C714B-C9BA-4347-B978-DCB0A8C1A5A7}">
  <dimension ref="A1:B8"/>
  <sheetViews>
    <sheetView showGridLines="0" workbookViewId="0">
      <selection activeCell="G9" sqref="G9"/>
    </sheetView>
  </sheetViews>
  <sheetFormatPr baseColWidth="10" defaultRowHeight="15" x14ac:dyDescent="0.25"/>
  <cols>
    <col min="1" max="1" width="21.28515625" bestFit="1" customWidth="1"/>
  </cols>
  <sheetData>
    <row r="1" spans="1:2" ht="15.75" thickBot="1" x14ac:dyDescent="0.3">
      <c r="A1" s="3" t="s">
        <v>10</v>
      </c>
      <c r="B1" s="3">
        <v>146931</v>
      </c>
    </row>
    <row r="2" spans="1:2" x14ac:dyDescent="0.25">
      <c r="A2" t="s">
        <v>11</v>
      </c>
      <c r="B2">
        <v>927</v>
      </c>
    </row>
    <row r="3" spans="1:2" x14ac:dyDescent="0.25">
      <c r="A3" t="s">
        <v>12</v>
      </c>
      <c r="B3">
        <f>+B1/B2</f>
        <v>158.50161812297733</v>
      </c>
    </row>
    <row r="4" spans="1:2" x14ac:dyDescent="0.25">
      <c r="A4" t="s">
        <v>14</v>
      </c>
      <c r="B4">
        <f>163-B3</f>
        <v>4.4983818770226662</v>
      </c>
    </row>
    <row r="5" spans="1:2" x14ac:dyDescent="0.25">
      <c r="A5" t="s">
        <v>13</v>
      </c>
      <c r="B5">
        <f>+B3+B4+40</f>
        <v>203</v>
      </c>
    </row>
    <row r="6" spans="1:2" x14ac:dyDescent="0.25">
      <c r="A6" t="s">
        <v>15</v>
      </c>
      <c r="B6">
        <v>6.09</v>
      </c>
    </row>
    <row r="7" spans="1:2" x14ac:dyDescent="0.25">
      <c r="A7" t="s">
        <v>16</v>
      </c>
      <c r="B7">
        <f>+B6*12%</f>
        <v>0.73080000000000001</v>
      </c>
    </row>
    <row r="8" spans="1:2" ht="15.75" thickBot="1" x14ac:dyDescent="0.3">
      <c r="A8" s="4" t="s">
        <v>17</v>
      </c>
      <c r="B8" s="3">
        <f>+B5+B6+B7</f>
        <v>209.82079999999999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trimestral</vt:lpstr>
      <vt:lpstr>mensual</vt:lpstr>
      <vt:lpstr>empleo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Bolívar Sotomayor Mendoza</dc:creator>
  <cp:lastModifiedBy>Bolívar Sotomayor Mendoza</cp:lastModifiedBy>
  <dcterms:created xsi:type="dcterms:W3CDTF">2023-10-13T21:09:24Z</dcterms:created>
  <dcterms:modified xsi:type="dcterms:W3CDTF">2023-10-17T00:52:06Z</dcterms:modified>
</cp:coreProperties>
</file>