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bolis\Downloads\"/>
    </mc:Choice>
  </mc:AlternateContent>
  <xr:revisionPtr revIDLastSave="0" documentId="13_ncr:1_{D4629D71-D14B-4F26-9465-361F9A2EB784}" xr6:coauthVersionLast="47" xr6:coauthVersionMax="47" xr10:uidLastSave="{00000000-0000-0000-0000-000000000000}"/>
  <bookViews>
    <workbookView xWindow="-120" yWindow="-120" windowWidth="20730" windowHeight="11160" xr2:uid="{00000000-000D-0000-FFFF-FFFF00000000}"/>
  </bookViews>
  <sheets>
    <sheet name="IEM-322-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1" l="1"/>
  <c r="D52" i="1"/>
  <c r="D49" i="1"/>
  <c r="D44" i="1"/>
  <c r="D41" i="1"/>
  <c r="D38" i="1"/>
  <c r="D35" i="1"/>
  <c r="D30" i="1"/>
  <c r="D27" i="1"/>
  <c r="D24" i="1"/>
  <c r="D21" i="1"/>
</calcChain>
</file>

<file path=xl/sharedStrings.xml><?xml version="1.0" encoding="utf-8"?>
<sst xmlns="http://schemas.openxmlformats.org/spreadsheetml/2006/main" count="69" uniqueCount="45">
  <si>
    <t>Total</t>
  </si>
  <si>
    <t>a=b+c</t>
  </si>
  <si>
    <t>b</t>
  </si>
  <si>
    <t>c</t>
  </si>
  <si>
    <t>d=e+f</t>
  </si>
  <si>
    <t>e</t>
  </si>
  <si>
    <t>f</t>
  </si>
  <si>
    <t>g=a-d</t>
  </si>
  <si>
    <t>h=b-e</t>
  </si>
  <si>
    <t>i=c-f</t>
  </si>
  <si>
    <t>j=(a/d)x100</t>
  </si>
  <si>
    <t>Período</t>
  </si>
  <si>
    <t>EXPORTACIONES FOB (2)</t>
  </si>
  <si>
    <t>IMPORTACIONES FOB (3)</t>
  </si>
  <si>
    <t>BALANZA COMERCIAL</t>
  </si>
  <si>
    <t>TASAS DE CRECIMIENTO (n/n-1)</t>
  </si>
  <si>
    <t>ÍNDICE DE COBERTURA</t>
  </si>
  <si>
    <t>ÍNDICE DE TÉRMINOS DE INTERCAMBIO (7)</t>
  </si>
  <si>
    <t>Petroleras (4)</t>
  </si>
  <si>
    <t>No petroleras</t>
  </si>
  <si>
    <t>Petroleras (5)</t>
  </si>
  <si>
    <t>No petroleras (6)</t>
  </si>
  <si>
    <t>Petrolera</t>
  </si>
  <si>
    <t>No petrolera</t>
  </si>
  <si>
    <t>Exportaciones</t>
  </si>
  <si>
    <t>Importaciones</t>
  </si>
  <si>
    <t>3.2.2   BALANZA COMERCIAL (1)</t>
  </si>
  <si>
    <t>Millones de USD</t>
  </si>
  <si>
    <t>Enero</t>
  </si>
  <si>
    <t>Febrero</t>
  </si>
  <si>
    <t>Marzo</t>
  </si>
  <si>
    <t>Abril</t>
  </si>
  <si>
    <t>Mayo</t>
  </si>
  <si>
    <t>Junio</t>
  </si>
  <si>
    <t>Julio</t>
  </si>
  <si>
    <t>Agosto</t>
  </si>
  <si>
    <t>Septiembre</t>
  </si>
  <si>
    <t>Octubre</t>
  </si>
  <si>
    <t>Noviembre</t>
  </si>
  <si>
    <t>Diciembre</t>
  </si>
  <si>
    <r>
      <t xml:space="preserve">(1) La información de balanza comercial hasta el 2019 es definitiva, desde 2020 es provisional, su reproceso se realiza conforme a la recepción de documentos fuente de las operaciones de comercio exterior; por consiguiente, las cifras que constan en este cuadro no necesariamente corresponden a las publicadas trimestralmente en la balanza de pagos. A partir del año 2021, incluye cifras de reimportaciones, de acuerdo a recomendaciones de la metodología internacional.
(2) Las exportaciones incluyen estimaciones por subregistro de documentos.
(3) El BCE acogiendo las recomendaciones internacionales para el registro estadístico del comercio internacional de mercancías, a partir de la publicación IEM N°1942, ha incluido en el grupo de Bienes de Consumo, las importaciones realizadas desde el año 2011 bajo la modalidad de Tráfico Postal Internacional y Correos Rápidos, cuya fuente de información es el SENAE, las mismas que en este cuadro se suman en las importaciones no petroleras.
(4) A partir de 2011, y en el marco de la Ley Reformatoria a la Ley de Hidrocarburos, publicada en el Suplemento del Registro Oficial No. 244 de julio 27 de 2010, en las estadísticas de las exportaciones de petróleo crudo, se incluye a la Secretaría de Hidrocarburos (SH), del Ministerio de Recursos Naturales no Renovables del Ecuador (MRNNR), como nueva fuente de información.  Esta entidad es la responsable de proveer información sobre las distintas modalidades de pago, que por concepto de tarifa, reciben las compañías petroleras privadas que operan en el Ecuador, bajo la modalidad contractual de prestación de servicios. Para fines de este cuadro, se incluye el pago en especie destinado a la exportación.
(5) Incluye el cambio de metodología para el registro de las importaciones de derivados de petróleo, que consiste en reemplazar al Servicio Nacional de Aduanas del Ecuador –SENAE- por la empresa Pública de Hidrocarburos del Ecuador -EP Petroecuador- como fuente principal de información de las importaciones de derivados.
(6) Incluye importaciones de la HJDN. (7) Base 2007=100.
</t>
    </r>
    <r>
      <rPr>
        <b/>
        <sz val="11"/>
        <color rgb="FF000000"/>
        <rFont val="Calibri"/>
        <family val="2"/>
        <scheme val="minor"/>
      </rPr>
      <t>Fuente:</t>
    </r>
    <r>
      <rPr>
        <sz val="11"/>
        <color rgb="FF000000"/>
        <rFont val="Calibri"/>
        <family val="2"/>
        <scheme val="minor"/>
      </rPr>
      <t xml:space="preserve"> SENAE, EP PETROECUADOR, CENACE</t>
    </r>
  </si>
  <si>
    <t>2023 Enero - Agosto</t>
  </si>
  <si>
    <t>2022 Enero - Agosto</t>
  </si>
  <si>
    <t>2021 Enero - Agosto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</si>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</sst>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_)"/>
    <numFmt numFmtId="166" formatCode="#,##0.0"/>
    <numFmt numFmtId="167" formatCode="0.00_)"/>
    <numFmt numFmtId="168" formatCode="0.0%"/>
    <numFmt numFmtId="169" formatCode="0.0"/>
  </numFmts>
  <fonts count="14" x14ac:knownFonts="1">
    <font>
      <sz val="11"/>
      <color theme="1"/>
      <name val="Calibri"/>
      <family val="2"/>
      <scheme val="minor"/>
    </font>
    <font>
      <sz val="12"/>
      <color theme="1"/>
      <name val="Calibri"/>
      <family val="2"/>
      <scheme val="minor"/>
    </font>
    <font>
      <sz val="16"/>
      <color theme="0"/>
      <name val="Arial"/>
      <family val="2"/>
    </font>
    <font>
      <sz val="16"/>
      <color theme="1"/>
      <name val="Arial"/>
      <family val="2"/>
    </font>
    <font>
      <sz val="16"/>
      <color rgb="FFFFC000"/>
      <name val="Arial"/>
      <family val="2"/>
    </font>
    <font>
      <sz val="10"/>
      <name val="Arial"/>
      <family val="2"/>
    </font>
    <font>
      <sz val="11"/>
      <color indexed="8"/>
      <name val="Calibri"/>
      <family val="2"/>
    </font>
    <font>
      <sz val="11"/>
      <color theme="1"/>
      <name val="Calibri"/>
      <family val="2"/>
      <scheme val="minor"/>
    </font>
    <font>
      <b/>
      <sz val="12"/>
      <name val="Calibri"/>
      <family val="2"/>
      <scheme val="minor"/>
    </font>
    <font>
      <sz val="12"/>
      <name val="Calibri"/>
      <family val="2"/>
      <scheme val="minor"/>
    </font>
    <font>
      <b/>
      <sz val="11"/>
      <color rgb="FF000000"/>
      <name val="Calibri"/>
      <family val="2"/>
      <scheme val="minor"/>
    </font>
    <font>
      <b/>
      <sz val="11"/>
      <color theme="1"/>
      <name val="Calibri"/>
      <family val="2"/>
      <scheme val="minor"/>
    </font>
    <font>
      <sz val="11"/>
      <color rgb="FF000000"/>
      <name val="Calibri"/>
      <family val="2"/>
      <scheme val="minor"/>
    </font>
    <font>
      <b/>
      <sz val="12"/>
      <color rgb="FFFF0000"/>
      <name val="Calibri"/>
      <family val="2"/>
      <scheme val="minor"/>
    </font>
  </fonts>
  <fills count="4">
    <fill>
      <patternFill patternType="none"/>
    </fill>
    <fill>
      <patternFill patternType="gray125"/>
    </fill>
    <fill>
      <patternFill patternType="solid">
        <fgColor rgb="FF052B6D"/>
        <bgColor indexed="64"/>
      </patternFill>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0" fontId="5" fillId="0" borderId="0" applyNumberFormat="0" applyFill="0" applyBorder="0" applyAlignment="0" applyProtection="0"/>
    <xf numFmtId="9" fontId="6"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cellStyleXfs>
  <cellXfs count="43">
    <xf numFmtId="0" fontId="0" fillId="0" borderId="0" xfId="0"/>
    <xf numFmtId="0" fontId="1" fillId="2" borderId="0" xfId="0" applyFont="1" applyFill="1" applyAlignment="1">
      <alignment vertical="center"/>
    </xf>
    <xf numFmtId="0" fontId="1" fillId="0" borderId="0" xfId="0" applyFont="1" applyAlignment="1">
      <alignment vertical="center"/>
    </xf>
    <xf numFmtId="0" fontId="3" fillId="2" borderId="0" xfId="0" applyFont="1" applyFill="1" applyAlignment="1">
      <alignment vertical="center"/>
    </xf>
    <xf numFmtId="0" fontId="0" fillId="0" borderId="0" xfId="0" applyAlignment="1">
      <alignment vertical="center"/>
    </xf>
    <xf numFmtId="0" fontId="2" fillId="2" borderId="0" xfId="0" applyFont="1" applyFill="1" applyAlignment="1">
      <alignment horizontal="left" vertical="center" indent="5"/>
    </xf>
    <xf numFmtId="0" fontId="4" fillId="2" borderId="0" xfId="0" applyFont="1" applyFill="1" applyAlignment="1">
      <alignment horizontal="left" vertical="center" indent="5"/>
    </xf>
    <xf numFmtId="0" fontId="8" fillId="0" borderId="0" xfId="0" applyFont="1"/>
    <xf numFmtId="165" fontId="8" fillId="0" borderId="1" xfId="0" applyNumberFormat="1" applyFont="1" applyBorder="1" applyAlignment="1">
      <alignment horizontal="center" vertical="center" wrapText="1"/>
    </xf>
    <xf numFmtId="165" fontId="8" fillId="0" borderId="1" xfId="0" applyNumberFormat="1" applyFont="1" applyBorder="1" applyAlignment="1">
      <alignment horizontal="center"/>
    </xf>
    <xf numFmtId="0" fontId="8" fillId="0" borderId="0" xfId="0" applyFont="1" applyAlignment="1">
      <alignment horizontal="center"/>
    </xf>
    <xf numFmtId="0" fontId="9" fillId="0" borderId="0" xfId="0" applyFont="1"/>
    <xf numFmtId="167" fontId="8" fillId="0" borderId="0" xfId="0" applyNumberFormat="1" applyFont="1"/>
    <xf numFmtId="167" fontId="9" fillId="0" borderId="0" xfId="0" applyNumberFormat="1" applyFont="1"/>
    <xf numFmtId="4" fontId="9" fillId="0" borderId="0" xfId="0" applyNumberFormat="1" applyFont="1" applyAlignment="1">
      <alignment horizontal="right"/>
    </xf>
    <xf numFmtId="165" fontId="9" fillId="0" borderId="0" xfId="0" applyNumberFormat="1" applyFont="1" applyAlignment="1">
      <alignment vertical="center"/>
    </xf>
    <xf numFmtId="165" fontId="8" fillId="0" borderId="0" xfId="0" applyNumberFormat="1" applyFont="1" applyAlignment="1">
      <alignment horizontal="right" vertical="center"/>
    </xf>
    <xf numFmtId="165" fontId="8" fillId="0" borderId="0" xfId="0" applyNumberFormat="1" applyFont="1" applyAlignment="1">
      <alignment vertical="center"/>
    </xf>
    <xf numFmtId="166" fontId="9" fillId="0" borderId="0" xfId="0" applyNumberFormat="1" applyFont="1" applyAlignment="1">
      <alignment horizontal="right" vertical="center"/>
    </xf>
    <xf numFmtId="166" fontId="9" fillId="0" borderId="0" xfId="0" applyNumberFormat="1" applyFont="1" applyAlignment="1">
      <alignment vertical="center"/>
    </xf>
    <xf numFmtId="166" fontId="8" fillId="0" borderId="0" xfId="0" applyNumberFormat="1" applyFont="1" applyAlignment="1">
      <alignment horizontal="right" vertical="center"/>
    </xf>
    <xf numFmtId="166" fontId="9" fillId="0" borderId="2" xfId="0" applyNumberFormat="1" applyFont="1" applyBorder="1" applyAlignment="1">
      <alignment vertical="center"/>
    </xf>
    <xf numFmtId="165" fontId="9" fillId="0" borderId="3" xfId="0" applyNumberFormat="1" applyFont="1" applyBorder="1" applyAlignment="1">
      <alignment vertical="center"/>
    </xf>
    <xf numFmtId="166" fontId="9" fillId="0" borderId="4" xfId="3" applyNumberFormat="1" applyFont="1" applyFill="1" applyBorder="1" applyAlignment="1">
      <alignment vertical="center"/>
    </xf>
    <xf numFmtId="166" fontId="9" fillId="0" borderId="4" xfId="0" applyNumberFormat="1" applyFont="1" applyBorder="1" applyAlignment="1">
      <alignment horizontal="right" vertical="center"/>
    </xf>
    <xf numFmtId="166" fontId="9" fillId="0" borderId="4" xfId="0" applyNumberFormat="1" applyFont="1" applyBorder="1" applyAlignment="1">
      <alignment vertical="center"/>
    </xf>
    <xf numFmtId="166" fontId="9" fillId="0" borderId="5" xfId="0" applyNumberFormat="1" applyFont="1" applyBorder="1" applyAlignment="1">
      <alignment vertical="center"/>
    </xf>
    <xf numFmtId="165" fontId="9" fillId="0" borderId="4" xfId="0" applyNumberFormat="1" applyFont="1" applyBorder="1" applyAlignment="1">
      <alignment horizontal="left" vertical="center"/>
    </xf>
    <xf numFmtId="165" fontId="9" fillId="0" borderId="5" xfId="0" applyNumberFormat="1" applyFont="1" applyBorder="1" applyAlignment="1">
      <alignment horizontal="left" vertical="center"/>
    </xf>
    <xf numFmtId="168" fontId="1" fillId="0" borderId="0" xfId="4" applyNumberFormat="1" applyFont="1" applyAlignment="1">
      <alignment vertical="center"/>
    </xf>
    <xf numFmtId="168" fontId="11" fillId="0" borderId="0" xfId="4" applyNumberFormat="1" applyFont="1" applyAlignment="1">
      <alignment vertical="top"/>
    </xf>
    <xf numFmtId="0" fontId="11" fillId="0" borderId="0" xfId="0" applyFont="1" applyAlignment="1">
      <alignment vertical="top"/>
    </xf>
    <xf numFmtId="165" fontId="8" fillId="0" borderId="4" xfId="0" applyNumberFormat="1" applyFont="1" applyBorder="1" applyAlignment="1">
      <alignment horizontal="left" vertical="center"/>
    </xf>
    <xf numFmtId="165" fontId="9" fillId="0" borderId="4" xfId="0" applyNumberFormat="1" applyFont="1" applyBorder="1" applyAlignment="1">
      <alignment horizontal="left" vertical="center" indent="4"/>
    </xf>
    <xf numFmtId="165" fontId="8" fillId="3" borderId="4" xfId="0" applyNumberFormat="1" applyFont="1" applyFill="1" applyBorder="1" applyAlignment="1">
      <alignment horizontal="left" vertical="center"/>
    </xf>
    <xf numFmtId="166" fontId="9" fillId="3" borderId="0" xfId="0" applyNumberFormat="1" applyFont="1" applyFill="1" applyAlignment="1">
      <alignment horizontal="right" vertical="center"/>
    </xf>
    <xf numFmtId="166" fontId="9" fillId="3" borderId="4" xfId="0" applyNumberFormat="1" applyFont="1" applyFill="1" applyBorder="1" applyAlignment="1">
      <alignment horizontal="right" vertical="center"/>
    </xf>
    <xf numFmtId="165" fontId="9" fillId="3" borderId="4" xfId="0" applyNumberFormat="1" applyFont="1" applyFill="1" applyBorder="1" applyAlignment="1">
      <alignment horizontal="left" vertical="center" indent="4"/>
    </xf>
    <xf numFmtId="166" fontId="1" fillId="0" borderId="0" xfId="0" applyNumberFormat="1" applyFont="1" applyAlignment="1">
      <alignment vertical="center"/>
    </xf>
    <xf numFmtId="169" fontId="1" fillId="0" borderId="0" xfId="0" applyNumberFormat="1" applyFont="1" applyAlignment="1">
      <alignment vertical="center"/>
    </xf>
    <xf numFmtId="0" fontId="13" fillId="0" borderId="0" xfId="0" applyFont="1" applyAlignment="1">
      <alignment horizontal="right" vertical="center"/>
    </xf>
    <xf numFmtId="0" fontId="12" fillId="0" borderId="0" xfId="0" applyFont="1" applyAlignment="1">
      <alignment horizontal="justify" vertical="top" wrapText="1"/>
    </xf>
    <xf numFmtId="165" fontId="8" fillId="0" borderId="1" xfId="0" applyNumberFormat="1" applyFont="1" applyBorder="1" applyAlignment="1">
      <alignment horizontal="center" vertical="center" wrapText="1"/>
    </xf>
  </cellXfs>
  <cellStyles count="5">
    <cellStyle name="ANCLAS,REZONES Y SUS PARTES,DE FUNDICION,DE HIERRO O DE ACERO" xfId="1" xr:uid="{00000000-0005-0000-0000-000000000000}"/>
    <cellStyle name="Millares" xfId="3" builtinId="3"/>
    <cellStyle name="Normal" xfId="0" builtinId="0"/>
    <cellStyle name="Porcentaje" xfId="4" builtinId="5"/>
    <cellStyle name="Porcentual 2" xfId="2" xr:uid="{00000000-0005-0000-0000-000004000000}"/>
  </cellStyles>
  <dxfs count="0"/>
  <tableStyles count="0" defaultTableStyle="TableStyleMedium2" defaultPivotStyle="PivotStyleLight16"/>
  <colors>
    <mruColors>
      <color rgb="FFE6E6E6"/>
      <color rgb="FF052B6D"/>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237744</xdr:colOff>
      <xdr:row>7</xdr:row>
      <xdr:rowOff>3595</xdr:rowOff>
    </xdr:to>
    <xdr:pic>
      <xdr:nvPicPr>
        <xdr:cNvPr id="4" name="Barra">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37744" cy="1460920"/>
        </a:xfrm>
        <a:prstGeom prst="rect">
          <a:avLst/>
        </a:prstGeom>
      </xdr:spPr>
    </xdr:pic>
    <xdr:clientData/>
  </xdr:twoCellAnchor>
  <xdr:twoCellAnchor editAs="oneCell">
    <xdr:from>
      <xdr:col>11</xdr:col>
      <xdr:colOff>927100</xdr:colOff>
      <xdr:row>1</xdr:row>
      <xdr:rowOff>0</xdr:rowOff>
    </xdr:from>
    <xdr:to>
      <xdr:col>14</xdr:col>
      <xdr:colOff>1008367</xdr:colOff>
      <xdr:row>5</xdr:row>
      <xdr:rowOff>162976</xdr:rowOff>
    </xdr:to>
    <xdr:pic>
      <xdr:nvPicPr>
        <xdr:cNvPr id="5"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85850" y="171450"/>
          <a:ext cx="3224517" cy="110595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C00000"/>
  </sheetPr>
  <dimension ref="A1:Y60"/>
  <sheetViews>
    <sheetView showGridLines="0" tabSelected="1" zoomScale="70" zoomScaleNormal="70" workbookViewId="0">
      <pane xSplit="1" ySplit="10" topLeftCell="B40" activePane="bottomRight" state="frozen"/>
      <selection pane="topRight" activeCell="C1" sqref="C1"/>
      <selection pane="bottomLeft" activeCell="A14" sqref="A14"/>
      <selection pane="bottomRight" activeCell="D55" sqref="D55"/>
    </sheetView>
  </sheetViews>
  <sheetFormatPr baseColWidth="10" defaultColWidth="13.7109375" defaultRowHeight="14.1" customHeight="1" x14ac:dyDescent="0.25"/>
  <cols>
    <col min="1" max="1" width="25.7109375" style="2" customWidth="1"/>
    <col min="2" max="15" width="15.7109375" style="2" customWidth="1"/>
    <col min="16" max="16384" width="13.7109375" style="2"/>
  </cols>
  <sheetData>
    <row r="1" spans="1:25" s="4" customFormat="1" ht="14.1" customHeight="1" x14ac:dyDescent="0.25">
      <c r="A1" s="1"/>
      <c r="B1" s="1"/>
      <c r="C1" s="1"/>
      <c r="D1" s="1"/>
      <c r="E1" s="1"/>
      <c r="F1" s="1"/>
      <c r="G1" s="1"/>
      <c r="H1" s="1"/>
      <c r="I1" s="1"/>
      <c r="J1" s="1"/>
      <c r="K1" s="1"/>
      <c r="L1" s="1"/>
      <c r="M1" s="1"/>
      <c r="N1" s="1"/>
      <c r="O1" s="1"/>
    </row>
    <row r="2" spans="1:25" s="4" customFormat="1" ht="14.1" customHeight="1" x14ac:dyDescent="0.25">
      <c r="A2" s="1"/>
      <c r="B2" s="1"/>
      <c r="C2" s="1"/>
      <c r="D2" s="1"/>
      <c r="E2" s="1"/>
      <c r="F2" s="1"/>
      <c r="G2" s="1"/>
      <c r="H2" s="1"/>
      <c r="I2" s="1"/>
      <c r="J2" s="1"/>
      <c r="K2" s="1"/>
      <c r="L2" s="1"/>
      <c r="M2" s="1"/>
      <c r="N2" s="1"/>
      <c r="O2" s="1"/>
    </row>
    <row r="3" spans="1:25" s="4" customFormat="1" ht="20.25" customHeight="1" x14ac:dyDescent="0.25">
      <c r="A3" s="5" t="s">
        <v>26</v>
      </c>
      <c r="B3" s="5"/>
      <c r="C3" s="5"/>
      <c r="D3" s="5"/>
      <c r="E3" s="5"/>
      <c r="F3" s="5"/>
      <c r="G3" s="5"/>
      <c r="H3" s="5"/>
      <c r="I3" s="3"/>
      <c r="J3" s="3"/>
      <c r="K3" s="3"/>
      <c r="L3" s="3"/>
      <c r="M3" s="3"/>
      <c r="N3" s="3"/>
      <c r="O3" s="3"/>
    </row>
    <row r="4" spans="1:25" s="4" customFormat="1" ht="20.25" customHeight="1" x14ac:dyDescent="0.25">
      <c r="A4" s="6" t="s">
        <v>27</v>
      </c>
      <c r="B4" s="6"/>
      <c r="C4" s="6"/>
      <c r="D4" s="6"/>
      <c r="E4" s="6"/>
      <c r="F4" s="6"/>
      <c r="G4" s="6"/>
      <c r="H4" s="6"/>
      <c r="I4" s="3"/>
      <c r="J4" s="3"/>
      <c r="K4" s="3"/>
      <c r="L4" s="3"/>
      <c r="M4" s="3"/>
      <c r="N4" s="3"/>
      <c r="O4" s="3"/>
    </row>
    <row r="5" spans="1:25" s="4" customFormat="1" ht="20.25" customHeight="1" x14ac:dyDescent="0.25">
      <c r="A5" s="6"/>
      <c r="B5" s="6"/>
      <c r="C5" s="6"/>
      <c r="D5" s="6"/>
      <c r="E5" s="6"/>
      <c r="F5" s="6"/>
      <c r="G5" s="6"/>
      <c r="H5" s="6"/>
      <c r="I5" s="3"/>
      <c r="J5" s="3"/>
      <c r="K5" s="3"/>
      <c r="L5" s="3"/>
      <c r="M5" s="3"/>
      <c r="N5" s="3"/>
      <c r="O5" s="3"/>
    </row>
    <row r="6" spans="1:25" s="4" customFormat="1" ht="14.1" customHeight="1" x14ac:dyDescent="0.25">
      <c r="A6" s="1"/>
      <c r="B6" s="1"/>
      <c r="C6" s="1"/>
      <c r="D6" s="1"/>
      <c r="E6" s="1"/>
      <c r="F6" s="1"/>
      <c r="G6" s="1"/>
      <c r="H6" s="1"/>
      <c r="I6" s="1"/>
      <c r="J6" s="1"/>
      <c r="K6" s="1"/>
      <c r="L6" s="1"/>
      <c r="M6" s="1"/>
      <c r="N6" s="1"/>
      <c r="O6" s="1"/>
    </row>
    <row r="7" spans="1:25" s="4" customFormat="1" ht="14.1" customHeight="1" x14ac:dyDescent="0.25">
      <c r="A7" s="1"/>
      <c r="B7" s="1"/>
      <c r="C7" s="1"/>
      <c r="D7" s="1"/>
      <c r="E7" s="1"/>
      <c r="F7" s="1"/>
      <c r="G7" s="1"/>
      <c r="H7" s="1"/>
      <c r="I7" s="1"/>
      <c r="J7" s="1"/>
      <c r="K7" s="1"/>
      <c r="L7" s="1"/>
      <c r="M7" s="1"/>
      <c r="N7" s="1"/>
      <c r="O7" s="1"/>
    </row>
    <row r="8" spans="1:25" s="7" customFormat="1" ht="15.75" x14ac:dyDescent="0.25">
      <c r="A8" s="42" t="s">
        <v>11</v>
      </c>
      <c r="B8" s="42" t="s">
        <v>12</v>
      </c>
      <c r="C8" s="42"/>
      <c r="D8" s="42"/>
      <c r="E8" s="42"/>
      <c r="F8" s="42" t="s">
        <v>13</v>
      </c>
      <c r="G8" s="42"/>
      <c r="H8" s="42"/>
      <c r="I8" s="42" t="s">
        <v>14</v>
      </c>
      <c r="J8" s="42"/>
      <c r="K8" s="42"/>
      <c r="L8" s="42" t="s">
        <v>15</v>
      </c>
      <c r="M8" s="42"/>
      <c r="N8" s="42" t="s">
        <v>16</v>
      </c>
      <c r="O8" s="42" t="s">
        <v>17</v>
      </c>
    </row>
    <row r="9" spans="1:25" s="7" customFormat="1" ht="45.75" customHeight="1" x14ac:dyDescent="0.25">
      <c r="A9" s="42"/>
      <c r="B9" s="8" t="s">
        <v>0</v>
      </c>
      <c r="C9" s="8" t="s">
        <v>18</v>
      </c>
      <c r="D9" s="8"/>
      <c r="E9" s="8" t="s">
        <v>19</v>
      </c>
      <c r="F9" s="8" t="s">
        <v>0</v>
      </c>
      <c r="G9" s="8" t="s">
        <v>20</v>
      </c>
      <c r="H9" s="8" t="s">
        <v>21</v>
      </c>
      <c r="I9" s="8" t="s">
        <v>0</v>
      </c>
      <c r="J9" s="8" t="s">
        <v>22</v>
      </c>
      <c r="K9" s="8" t="s">
        <v>23</v>
      </c>
      <c r="L9" s="8" t="s">
        <v>24</v>
      </c>
      <c r="M9" s="8" t="s">
        <v>25</v>
      </c>
      <c r="N9" s="42"/>
      <c r="O9" s="42"/>
    </row>
    <row r="10" spans="1:25" s="10" customFormat="1" ht="15.75" x14ac:dyDescent="0.25">
      <c r="A10" s="42"/>
      <c r="B10" s="9" t="s">
        <v>1</v>
      </c>
      <c r="C10" s="9" t="s">
        <v>2</v>
      </c>
      <c r="D10" s="9"/>
      <c r="E10" s="9" t="s">
        <v>3</v>
      </c>
      <c r="F10" s="9" t="s">
        <v>4</v>
      </c>
      <c r="G10" s="9" t="s">
        <v>5</v>
      </c>
      <c r="H10" s="9" t="s">
        <v>6</v>
      </c>
      <c r="I10" s="9" t="s">
        <v>7</v>
      </c>
      <c r="J10" s="9" t="s">
        <v>8</v>
      </c>
      <c r="K10" s="9" t="s">
        <v>9</v>
      </c>
      <c r="L10" s="9"/>
      <c r="M10" s="9"/>
      <c r="N10" s="9" t="s">
        <v>10</v>
      </c>
      <c r="O10" s="42"/>
    </row>
    <row r="11" spans="1:25" s="11" customFormat="1" ht="15" customHeight="1" x14ac:dyDescent="0.25">
      <c r="A11" s="22"/>
      <c r="B11" s="16"/>
      <c r="C11" s="15"/>
      <c r="D11" s="15"/>
      <c r="E11" s="22"/>
      <c r="F11" s="17"/>
      <c r="G11" s="15"/>
      <c r="H11" s="22"/>
      <c r="I11" s="17"/>
      <c r="J11" s="15"/>
      <c r="K11" s="22"/>
      <c r="L11" s="15"/>
      <c r="M11" s="22"/>
      <c r="N11" s="15"/>
      <c r="O11" s="22"/>
    </row>
    <row r="12" spans="1:25" s="11" customFormat="1" ht="15" customHeight="1" x14ac:dyDescent="0.25">
      <c r="A12" s="27">
        <v>2018</v>
      </c>
      <c r="B12" s="18">
        <v>21652.149585595998</v>
      </c>
      <c r="C12" s="19">
        <v>8825.9579681899995</v>
      </c>
      <c r="D12" s="19"/>
      <c r="E12" s="25">
        <v>12826.191617406001</v>
      </c>
      <c r="F12" s="19">
        <v>22107.280900021</v>
      </c>
      <c r="G12" s="19">
        <v>4342.7855887610003</v>
      </c>
      <c r="H12" s="25">
        <v>17764.495311260001</v>
      </c>
      <c r="I12" s="19">
        <v>-455.131314424994</v>
      </c>
      <c r="J12" s="19">
        <v>4483.1723794290001</v>
      </c>
      <c r="K12" s="25">
        <v>-4938.3036938539999</v>
      </c>
      <c r="L12" s="19">
        <v>0</v>
      </c>
      <c r="M12" s="25">
        <v>0</v>
      </c>
      <c r="N12" s="19">
        <v>97.941260544508793</v>
      </c>
      <c r="O12" s="23">
        <v>99.373999999999995</v>
      </c>
      <c r="P12" s="12"/>
      <c r="Q12" s="13"/>
      <c r="R12" s="13"/>
      <c r="S12" s="13"/>
      <c r="T12" s="13"/>
      <c r="U12" s="13"/>
      <c r="V12" s="13"/>
      <c r="W12" s="13"/>
      <c r="X12" s="13"/>
      <c r="Y12" s="13"/>
    </row>
    <row r="13" spans="1:25" s="11" customFormat="1" ht="15" customHeight="1" x14ac:dyDescent="0.25">
      <c r="A13" s="27">
        <v>2019</v>
      </c>
      <c r="B13" s="18">
        <v>22233.989482378001</v>
      </c>
      <c r="C13" s="19">
        <v>8584.1751191780004</v>
      </c>
      <c r="D13" s="19"/>
      <c r="E13" s="25">
        <v>13649.814363199999</v>
      </c>
      <c r="F13" s="19">
        <v>21507.155921728001</v>
      </c>
      <c r="G13" s="19">
        <v>4158.996162081</v>
      </c>
      <c r="H13" s="25">
        <v>17348.159759646998</v>
      </c>
      <c r="I13" s="19">
        <v>726.833560650001</v>
      </c>
      <c r="J13" s="19">
        <v>4425.1789570970004</v>
      </c>
      <c r="K13" s="25">
        <v>-3698.345396447</v>
      </c>
      <c r="L13" s="19">
        <v>2.68721539393513</v>
      </c>
      <c r="M13" s="25">
        <v>-2.7146033065171302</v>
      </c>
      <c r="N13" s="19">
        <v>103.379496402477</v>
      </c>
      <c r="O13" s="23">
        <v>95.742000000000004</v>
      </c>
      <c r="P13" s="12"/>
      <c r="Q13" s="13"/>
      <c r="R13" s="13"/>
      <c r="S13" s="13"/>
      <c r="T13" s="13"/>
      <c r="U13" s="13"/>
      <c r="V13" s="13"/>
      <c r="W13" s="13"/>
      <c r="X13" s="13"/>
      <c r="Y13" s="13"/>
    </row>
    <row r="14" spans="1:25" s="11" customFormat="1" ht="15" customHeight="1" x14ac:dyDescent="0.25">
      <c r="A14" s="27">
        <v>2020</v>
      </c>
      <c r="B14" s="18">
        <v>20333.885438694</v>
      </c>
      <c r="C14" s="18">
        <v>5228.8981566140001</v>
      </c>
      <c r="D14" s="18"/>
      <c r="E14" s="24">
        <v>15104.987282079999</v>
      </c>
      <c r="F14" s="18">
        <v>16950.307449960001</v>
      </c>
      <c r="G14" s="18">
        <v>2599.687361112</v>
      </c>
      <c r="H14" s="24">
        <v>14350.620088848</v>
      </c>
      <c r="I14" s="18">
        <v>3383.577988734</v>
      </c>
      <c r="J14" s="18">
        <v>2629.2107955020001</v>
      </c>
      <c r="K14" s="24">
        <v>754.36719323199895</v>
      </c>
      <c r="L14" s="18">
        <v>-8.5459428915803208</v>
      </c>
      <c r="M14" s="24">
        <v>-21.1875921128389</v>
      </c>
      <c r="N14" s="18">
        <v>119.96174994891901</v>
      </c>
      <c r="O14" s="24">
        <v>83.069000000000003</v>
      </c>
      <c r="P14" s="14"/>
      <c r="Q14" s="13"/>
      <c r="R14" s="13"/>
      <c r="S14" s="13"/>
      <c r="T14" s="13"/>
      <c r="U14" s="13"/>
      <c r="V14" s="13"/>
      <c r="W14" s="13"/>
      <c r="X14" s="13"/>
      <c r="Y14" s="13"/>
    </row>
    <row r="15" spans="1:25" s="11" customFormat="1" ht="15" customHeight="1" x14ac:dyDescent="0.25">
      <c r="A15" s="27">
        <v>2021</v>
      </c>
      <c r="B15" s="18">
        <v>26699.199845372001</v>
      </c>
      <c r="C15" s="18">
        <v>8607.2537267049993</v>
      </c>
      <c r="D15" s="18"/>
      <c r="E15" s="24">
        <v>18091.946118667001</v>
      </c>
      <c r="F15" s="18">
        <v>23831.018735017002</v>
      </c>
      <c r="G15" s="18">
        <v>4658.7094915819998</v>
      </c>
      <c r="H15" s="24">
        <v>19172.309243435</v>
      </c>
      <c r="I15" s="18">
        <v>2868.1811103549999</v>
      </c>
      <c r="J15" s="18">
        <v>3948.5442351229999</v>
      </c>
      <c r="K15" s="24">
        <v>-1080.363124768</v>
      </c>
      <c r="L15" s="18">
        <v>31.303974962725199</v>
      </c>
      <c r="M15" s="24">
        <v>40.593430563840499</v>
      </c>
      <c r="N15" s="18">
        <v>112.035495176463</v>
      </c>
      <c r="O15" s="24">
        <v>94.399000000000001</v>
      </c>
      <c r="P15" s="14"/>
      <c r="Q15" s="13"/>
      <c r="R15" s="13"/>
      <c r="S15" s="13"/>
      <c r="T15" s="13"/>
      <c r="U15" s="13"/>
      <c r="V15" s="13"/>
      <c r="W15" s="13"/>
      <c r="X15" s="13"/>
      <c r="Y15" s="13"/>
    </row>
    <row r="16" spans="1:25" s="11" customFormat="1" ht="15" customHeight="1" x14ac:dyDescent="0.25">
      <c r="A16" s="27">
        <v>2022</v>
      </c>
      <c r="B16" s="18">
        <v>32658.320727785002</v>
      </c>
      <c r="C16" s="18">
        <v>11586.95334534</v>
      </c>
      <c r="D16" s="18"/>
      <c r="E16" s="24">
        <v>21071.367382445002</v>
      </c>
      <c r="F16" s="18">
        <v>30333.730711909</v>
      </c>
      <c r="G16" s="18">
        <v>7631.7619407800003</v>
      </c>
      <c r="H16" s="24">
        <v>22701.968771128999</v>
      </c>
      <c r="I16" s="18">
        <v>2324.5900158760001</v>
      </c>
      <c r="J16" s="18">
        <v>3955.1914045600001</v>
      </c>
      <c r="K16" s="24">
        <v>-1630.6013886840001</v>
      </c>
      <c r="L16" s="18">
        <v>22.319473680579001</v>
      </c>
      <c r="M16" s="24">
        <v>27.286756177724801</v>
      </c>
      <c r="N16" s="18">
        <v>107.663383175494</v>
      </c>
      <c r="O16" s="24">
        <v>100.483</v>
      </c>
      <c r="P16" s="14"/>
      <c r="Q16" s="13"/>
      <c r="R16" s="13"/>
      <c r="S16" s="13"/>
      <c r="T16" s="13"/>
      <c r="U16" s="13"/>
      <c r="V16" s="13"/>
      <c r="W16" s="13"/>
      <c r="X16" s="13"/>
      <c r="Y16" s="13"/>
    </row>
    <row r="17" spans="1:25" s="11" customFormat="1" ht="15" customHeight="1" x14ac:dyDescent="0.25">
      <c r="A17" s="27"/>
      <c r="B17" s="18"/>
      <c r="C17" s="20"/>
      <c r="D17" s="20"/>
      <c r="E17" s="24"/>
      <c r="F17" s="18"/>
      <c r="G17" s="18"/>
      <c r="H17" s="24"/>
      <c r="I17" s="18"/>
      <c r="J17" s="18"/>
      <c r="K17" s="24"/>
      <c r="L17" s="18"/>
      <c r="M17" s="24"/>
      <c r="N17" s="18"/>
      <c r="O17" s="24"/>
      <c r="P17" s="14"/>
      <c r="Q17" s="13"/>
      <c r="R17" s="13"/>
      <c r="S17" s="13"/>
      <c r="T17" s="13"/>
      <c r="U17" s="13"/>
      <c r="V17" s="13"/>
      <c r="W17" s="13"/>
      <c r="X17" s="13"/>
      <c r="Y17" s="13"/>
    </row>
    <row r="18" spans="1:25" s="11" customFormat="1" ht="15" customHeight="1" x14ac:dyDescent="0.25">
      <c r="A18" s="34" t="s">
        <v>43</v>
      </c>
      <c r="B18" s="35">
        <v>17108.415096455999</v>
      </c>
      <c r="C18" s="35">
        <v>5804.4504716230003</v>
      </c>
      <c r="D18" s="35"/>
      <c r="E18" s="36">
        <v>11303.964624832999</v>
      </c>
      <c r="F18" s="35">
        <v>14987.680912874001</v>
      </c>
      <c r="G18" s="35">
        <v>2834.6319970149998</v>
      </c>
      <c r="H18" s="36">
        <v>12153.048915859001</v>
      </c>
      <c r="I18" s="35">
        <v>2120.7341835819998</v>
      </c>
      <c r="J18" s="35">
        <v>2969.8184746080001</v>
      </c>
      <c r="K18" s="36">
        <v>-849.08429102600201</v>
      </c>
      <c r="L18" s="35">
        <v>31.317217432150098</v>
      </c>
      <c r="M18" s="36">
        <v>37.471100888489801</v>
      </c>
      <c r="N18" s="35">
        <v>114.149848771869</v>
      </c>
      <c r="O18" s="36" t="s">
        <v>44</v>
      </c>
    </row>
    <row r="19" spans="1:25" s="11" customFormat="1" ht="15" customHeight="1" x14ac:dyDescent="0.25">
      <c r="A19" s="37" t="s">
        <v>28</v>
      </c>
      <c r="B19" s="35">
        <v>1814.8918328079999</v>
      </c>
      <c r="C19" s="35">
        <v>599.01087258300004</v>
      </c>
      <c r="D19" s="35"/>
      <c r="E19" s="36">
        <v>1215.8809602250001</v>
      </c>
      <c r="F19" s="35">
        <v>1594.6756796269999</v>
      </c>
      <c r="G19" s="35">
        <v>317.88597658800001</v>
      </c>
      <c r="H19" s="36">
        <v>1276.789703039</v>
      </c>
      <c r="I19" s="35">
        <v>220.21615318100001</v>
      </c>
      <c r="J19" s="35">
        <v>281.12489599499997</v>
      </c>
      <c r="K19" s="36">
        <v>-60.908742813999901</v>
      </c>
      <c r="L19" s="35">
        <v>-0.41472645374436301</v>
      </c>
      <c r="M19" s="36">
        <v>-6.6100097246109097</v>
      </c>
      <c r="N19" s="35">
        <v>113.80946332814899</v>
      </c>
      <c r="O19" s="36">
        <v>88.251000000000005</v>
      </c>
    </row>
    <row r="20" spans="1:25" s="11" customFormat="1" ht="15" customHeight="1" x14ac:dyDescent="0.25">
      <c r="A20" s="37" t="s">
        <v>29</v>
      </c>
      <c r="B20" s="35">
        <v>1953.825093096</v>
      </c>
      <c r="C20" s="35">
        <v>641.23557275799999</v>
      </c>
      <c r="D20" s="35"/>
      <c r="E20" s="36">
        <v>1312.5895203380001</v>
      </c>
      <c r="F20" s="35">
        <v>1532.725479727</v>
      </c>
      <c r="G20" s="35">
        <v>265.927798026</v>
      </c>
      <c r="H20" s="36">
        <v>1266.7976817010001</v>
      </c>
      <c r="I20" s="35">
        <v>421.099613369</v>
      </c>
      <c r="J20" s="35">
        <v>375.30777473199998</v>
      </c>
      <c r="K20" s="36">
        <v>45.791838636999998</v>
      </c>
      <c r="L20" s="35">
        <v>7.6551813048297399</v>
      </c>
      <c r="M20" s="36">
        <v>-3.8848149935095302</v>
      </c>
      <c r="N20" s="35">
        <v>127.47390964258</v>
      </c>
      <c r="O20" s="36">
        <v>92.561999999999998</v>
      </c>
    </row>
    <row r="21" spans="1:25" s="11" customFormat="1" ht="15" customHeight="1" x14ac:dyDescent="0.25">
      <c r="A21" s="37" t="s">
        <v>30</v>
      </c>
      <c r="B21" s="35">
        <v>2092.6022356449998</v>
      </c>
      <c r="C21" s="35">
        <v>739.90547124199998</v>
      </c>
      <c r="D21" s="35">
        <f>+SUM(C19:C21)</f>
        <v>1980.151916583</v>
      </c>
      <c r="E21" s="36">
        <v>1352.6967644030001</v>
      </c>
      <c r="F21" s="35">
        <v>1907.743170172</v>
      </c>
      <c r="G21" s="35">
        <v>380.39145937699999</v>
      </c>
      <c r="H21" s="36">
        <v>1527.3517107949999</v>
      </c>
      <c r="I21" s="35">
        <v>184.85906547299999</v>
      </c>
      <c r="J21" s="35">
        <v>359.51401186499999</v>
      </c>
      <c r="K21" s="36">
        <v>-174.654946392</v>
      </c>
      <c r="L21" s="35">
        <v>7.1028437007683198</v>
      </c>
      <c r="M21" s="36">
        <v>24.4673749738796</v>
      </c>
      <c r="N21" s="35">
        <v>109.68993459724101</v>
      </c>
      <c r="O21" s="36">
        <v>94.162000000000006</v>
      </c>
    </row>
    <row r="22" spans="1:25" s="11" customFormat="1" ht="15" customHeight="1" x14ac:dyDescent="0.25">
      <c r="A22" s="37" t="s">
        <v>31</v>
      </c>
      <c r="B22" s="35">
        <v>2231.0568460479999</v>
      </c>
      <c r="C22" s="35">
        <v>678.17793467700005</v>
      </c>
      <c r="D22" s="35"/>
      <c r="E22" s="36">
        <v>1552.878911371</v>
      </c>
      <c r="F22" s="35">
        <v>1809.4503847200001</v>
      </c>
      <c r="G22" s="35">
        <v>340.74701665700002</v>
      </c>
      <c r="H22" s="36">
        <v>1468.703368063</v>
      </c>
      <c r="I22" s="35">
        <v>421.60646132800002</v>
      </c>
      <c r="J22" s="35">
        <v>337.43091801999998</v>
      </c>
      <c r="K22" s="36">
        <v>84.175543308000002</v>
      </c>
      <c r="L22" s="35">
        <v>6.6163845208893104</v>
      </c>
      <c r="M22" s="36">
        <v>-5.1523070289979396</v>
      </c>
      <c r="N22" s="35">
        <v>123.300249892911</v>
      </c>
      <c r="O22" s="36">
        <v>92.513999999999996</v>
      </c>
    </row>
    <row r="23" spans="1:25" s="11" customFormat="1" ht="15" customHeight="1" x14ac:dyDescent="0.25">
      <c r="A23" s="37" t="s">
        <v>32</v>
      </c>
      <c r="B23" s="35">
        <v>2220.9236887080001</v>
      </c>
      <c r="C23" s="35">
        <v>809.20799085800002</v>
      </c>
      <c r="D23" s="35"/>
      <c r="E23" s="36">
        <v>1411.71569785</v>
      </c>
      <c r="F23" s="35">
        <v>1769.369394761</v>
      </c>
      <c r="G23" s="35">
        <v>301.48510222200002</v>
      </c>
      <c r="H23" s="36">
        <v>1467.8842925389999</v>
      </c>
      <c r="I23" s="35">
        <v>451.55429394700002</v>
      </c>
      <c r="J23" s="35">
        <v>507.72288863599999</v>
      </c>
      <c r="K23" s="36">
        <v>-56.168594689000003</v>
      </c>
      <c r="L23" s="35">
        <v>-0.45418642550274502</v>
      </c>
      <c r="M23" s="36">
        <v>-2.2150919581694999</v>
      </c>
      <c r="N23" s="35">
        <v>125.520634373129</v>
      </c>
      <c r="O23" s="36">
        <v>94.891999999999996</v>
      </c>
    </row>
    <row r="24" spans="1:25" s="11" customFormat="1" ht="15" customHeight="1" x14ac:dyDescent="0.25">
      <c r="A24" s="37" t="s">
        <v>33</v>
      </c>
      <c r="B24" s="35">
        <v>2272.9300987440001</v>
      </c>
      <c r="C24" s="35">
        <v>816.81767373900004</v>
      </c>
      <c r="D24" s="35">
        <f>+SUM(C22:C24)</f>
        <v>2304.2035992740002</v>
      </c>
      <c r="E24" s="36">
        <v>1456.112425005</v>
      </c>
      <c r="F24" s="35">
        <v>1941.2150403210001</v>
      </c>
      <c r="G24" s="35">
        <v>336.12893155900002</v>
      </c>
      <c r="H24" s="36">
        <v>1605.0861087620001</v>
      </c>
      <c r="I24" s="35">
        <v>331.71505842300002</v>
      </c>
      <c r="J24" s="35">
        <v>480.68874218000002</v>
      </c>
      <c r="K24" s="36">
        <v>-148.973683757</v>
      </c>
      <c r="L24" s="35">
        <v>2.34165677553082</v>
      </c>
      <c r="M24" s="36">
        <v>9.7122537593803209</v>
      </c>
      <c r="N24" s="35">
        <v>117.088011968429</v>
      </c>
      <c r="O24" s="36">
        <v>98.543999999999997</v>
      </c>
    </row>
    <row r="25" spans="1:25" s="11" customFormat="1" ht="15" customHeight="1" x14ac:dyDescent="0.25">
      <c r="A25" s="37" t="s">
        <v>34</v>
      </c>
      <c r="B25" s="35">
        <v>2277.1172981169998</v>
      </c>
      <c r="C25" s="35">
        <v>775.06297600599999</v>
      </c>
      <c r="D25" s="35"/>
      <c r="E25" s="36">
        <v>1502.0543221109999</v>
      </c>
      <c r="F25" s="35">
        <v>2182.8965877179999</v>
      </c>
      <c r="G25" s="35">
        <v>446.34262055200003</v>
      </c>
      <c r="H25" s="36">
        <v>1736.5539671659999</v>
      </c>
      <c r="I25" s="35">
        <v>94.220710398999898</v>
      </c>
      <c r="J25" s="35">
        <v>328.72035545400001</v>
      </c>
      <c r="K25" s="36">
        <v>-234.499645055</v>
      </c>
      <c r="L25" s="35">
        <v>0.184220331954488</v>
      </c>
      <c r="M25" s="36">
        <v>12.450014160050801</v>
      </c>
      <c r="N25" s="35">
        <v>104.316315803924</v>
      </c>
      <c r="O25" s="36">
        <v>97.436999999999998</v>
      </c>
    </row>
    <row r="26" spans="1:25" s="11" customFormat="1" ht="15" customHeight="1" x14ac:dyDescent="0.25">
      <c r="A26" s="37" t="s">
        <v>35</v>
      </c>
      <c r="B26" s="35">
        <v>2245.06800329</v>
      </c>
      <c r="C26" s="35">
        <v>745.03197976000001</v>
      </c>
      <c r="D26" s="35"/>
      <c r="E26" s="36">
        <v>1500.03602353</v>
      </c>
      <c r="F26" s="35">
        <v>2249.605175828</v>
      </c>
      <c r="G26" s="35">
        <v>445.72309203399999</v>
      </c>
      <c r="H26" s="36">
        <v>1803.882083794</v>
      </c>
      <c r="I26" s="35">
        <v>-4.5371725380000498</v>
      </c>
      <c r="J26" s="35">
        <v>299.30888772600002</v>
      </c>
      <c r="K26" s="36">
        <v>-303.84606026400002</v>
      </c>
      <c r="L26" s="35">
        <v>-1.40745032561573</v>
      </c>
      <c r="M26" s="36">
        <v>3.0559664844104</v>
      </c>
      <c r="N26" s="35">
        <v>99.798312495599106</v>
      </c>
      <c r="O26" s="36">
        <v>92.974999999999994</v>
      </c>
    </row>
    <row r="27" spans="1:25" s="11" customFormat="1" ht="15" customHeight="1" x14ac:dyDescent="0.25">
      <c r="A27" s="37" t="s">
        <v>36</v>
      </c>
      <c r="B27" s="35">
        <v>2302.4022876210001</v>
      </c>
      <c r="C27" s="35">
        <v>728.0096661</v>
      </c>
      <c r="D27" s="35">
        <f>+SUM(C25:C27)</f>
        <v>2248.1046218660003</v>
      </c>
      <c r="E27" s="36">
        <v>1574.3926215209999</v>
      </c>
      <c r="F27" s="35">
        <v>2097.123540352</v>
      </c>
      <c r="G27" s="35">
        <v>345.68376288100001</v>
      </c>
      <c r="H27" s="36">
        <v>1751.4397774710001</v>
      </c>
      <c r="I27" s="35">
        <v>205.27874726900001</v>
      </c>
      <c r="J27" s="35">
        <v>382.325903219</v>
      </c>
      <c r="K27" s="36">
        <v>-177.04715594999999</v>
      </c>
      <c r="L27" s="35">
        <v>2.55378831496331</v>
      </c>
      <c r="M27" s="36">
        <v>-6.7781509890897604</v>
      </c>
      <c r="N27" s="35">
        <v>109.78858628588701</v>
      </c>
      <c r="O27" s="36">
        <v>94.525999999999996</v>
      </c>
    </row>
    <row r="28" spans="1:25" s="11" customFormat="1" ht="15" customHeight="1" x14ac:dyDescent="0.25">
      <c r="A28" s="37" t="s">
        <v>37</v>
      </c>
      <c r="B28" s="35">
        <v>2577.6544380260002</v>
      </c>
      <c r="C28" s="35">
        <v>958.26375600100005</v>
      </c>
      <c r="D28" s="35"/>
      <c r="E28" s="36">
        <v>1619.3906820249999</v>
      </c>
      <c r="F28" s="35">
        <v>2103.8930407950002</v>
      </c>
      <c r="G28" s="35">
        <v>440.35534219499999</v>
      </c>
      <c r="H28" s="36">
        <v>1663.5376986000001</v>
      </c>
      <c r="I28" s="35">
        <v>473.76139723099999</v>
      </c>
      <c r="J28" s="35">
        <v>517.908413806</v>
      </c>
      <c r="K28" s="36">
        <v>-44.147016575000201</v>
      </c>
      <c r="L28" s="35">
        <v>11.954998128906899</v>
      </c>
      <c r="M28" s="36">
        <v>0.32279931595560202</v>
      </c>
      <c r="N28" s="35">
        <v>122.518321418658</v>
      </c>
      <c r="O28" s="36">
        <v>100.011</v>
      </c>
    </row>
    <row r="29" spans="1:25" s="11" customFormat="1" ht="15" customHeight="1" x14ac:dyDescent="0.25">
      <c r="A29" s="37" t="s">
        <v>38</v>
      </c>
      <c r="B29" s="35">
        <v>2608.2552294249999</v>
      </c>
      <c r="C29" s="35">
        <v>808.93897122999999</v>
      </c>
      <c r="D29" s="35"/>
      <c r="E29" s="36">
        <v>1799.316258195</v>
      </c>
      <c r="F29" s="35">
        <v>2296.462629829</v>
      </c>
      <c r="G29" s="35">
        <v>513.65310470500003</v>
      </c>
      <c r="H29" s="36">
        <v>1782.8095251239999</v>
      </c>
      <c r="I29" s="35">
        <v>311.792599596</v>
      </c>
      <c r="J29" s="35">
        <v>295.28586652500002</v>
      </c>
      <c r="K29" s="36">
        <v>16.506733071000099</v>
      </c>
      <c r="L29" s="35">
        <v>1.1871564685929801</v>
      </c>
      <c r="M29" s="36">
        <v>9.1530123109886397</v>
      </c>
      <c r="N29" s="35">
        <v>113.57708135748</v>
      </c>
      <c r="O29" s="36">
        <v>95.322000000000003</v>
      </c>
    </row>
    <row r="30" spans="1:25" s="11" customFormat="1" ht="15" customHeight="1" x14ac:dyDescent="0.25">
      <c r="A30" s="37" t="s">
        <v>39</v>
      </c>
      <c r="B30" s="35">
        <v>2102.4727938440001</v>
      </c>
      <c r="C30" s="35">
        <v>307.59086175099998</v>
      </c>
      <c r="D30" s="35">
        <f>+SUM(C28:C30)</f>
        <v>2074.7935889820001</v>
      </c>
      <c r="E30" s="36">
        <v>1794.8819320929999</v>
      </c>
      <c r="F30" s="35">
        <v>2345.8586111670002</v>
      </c>
      <c r="G30" s="35">
        <v>524.38528478600006</v>
      </c>
      <c r="H30" s="36">
        <v>1821.4733263810001</v>
      </c>
      <c r="I30" s="35">
        <v>-243.385817323</v>
      </c>
      <c r="J30" s="35">
        <v>-216.79442303499999</v>
      </c>
      <c r="K30" s="36">
        <v>-26.591394288000199</v>
      </c>
      <c r="L30" s="35">
        <v>-19.3916005563804</v>
      </c>
      <c r="M30" s="36">
        <v>2.1509595103526</v>
      </c>
      <c r="N30" s="35">
        <v>89.624872694185001</v>
      </c>
      <c r="O30" s="36">
        <v>90.712000000000003</v>
      </c>
    </row>
    <row r="31" spans="1:25" s="11" customFormat="1" ht="15" customHeight="1" x14ac:dyDescent="0.25">
      <c r="A31" s="27"/>
      <c r="B31" s="18"/>
      <c r="C31" s="18"/>
      <c r="D31" s="18"/>
      <c r="E31" s="24"/>
      <c r="F31" s="18"/>
      <c r="G31" s="18"/>
      <c r="H31" s="24"/>
      <c r="I31" s="18"/>
      <c r="J31" s="18"/>
      <c r="K31" s="24"/>
      <c r="L31" s="18"/>
      <c r="M31" s="24"/>
      <c r="N31" s="18"/>
      <c r="O31" s="24"/>
    </row>
    <row r="32" spans="1:25" s="11" customFormat="1" ht="15" customHeight="1" x14ac:dyDescent="0.25">
      <c r="A32" s="32" t="s">
        <v>42</v>
      </c>
      <c r="B32" s="18">
        <v>22232.792442999002</v>
      </c>
      <c r="C32" s="18">
        <v>8143.3182547699998</v>
      </c>
      <c r="D32" s="18"/>
      <c r="E32" s="24">
        <v>14089.474188229</v>
      </c>
      <c r="F32" s="18">
        <v>19982.401741344998</v>
      </c>
      <c r="G32" s="18">
        <v>5049.9676143670004</v>
      </c>
      <c r="H32" s="24">
        <v>14932.434126978</v>
      </c>
      <c r="I32" s="18">
        <v>2250.3907016540002</v>
      </c>
      <c r="J32" s="18">
        <v>3093.3506404029999</v>
      </c>
      <c r="K32" s="24">
        <v>-842.959938749</v>
      </c>
      <c r="L32" s="18">
        <v>29.952379093283302</v>
      </c>
      <c r="M32" s="24">
        <v>33.325508179058403</v>
      </c>
      <c r="N32" s="18">
        <v>111.26186296714199</v>
      </c>
      <c r="O32" s="24" t="s">
        <v>44</v>
      </c>
    </row>
    <row r="33" spans="1:15" s="11" customFormat="1" ht="15" customHeight="1" x14ac:dyDescent="0.25">
      <c r="A33" s="33" t="s">
        <v>28</v>
      </c>
      <c r="B33" s="18">
        <v>2455.6258110519998</v>
      </c>
      <c r="C33" s="18">
        <v>765.69165420000002</v>
      </c>
      <c r="D33" s="18"/>
      <c r="E33" s="24">
        <v>1689.9341568519999</v>
      </c>
      <c r="F33" s="18">
        <v>2345.3348128329999</v>
      </c>
      <c r="G33" s="18">
        <v>498.36425762900001</v>
      </c>
      <c r="H33" s="24">
        <v>1846.970555204</v>
      </c>
      <c r="I33" s="18">
        <v>110.290998219</v>
      </c>
      <c r="J33" s="18">
        <v>267.32739657100001</v>
      </c>
      <c r="K33" s="24">
        <v>-157.03639835199999</v>
      </c>
      <c r="L33" s="18">
        <v>16.797031487971001</v>
      </c>
      <c r="M33" s="24">
        <v>-2.2328640417923502E-2</v>
      </c>
      <c r="N33" s="18">
        <v>104.70256944192001</v>
      </c>
      <c r="O33" s="24">
        <v>101.508</v>
      </c>
    </row>
    <row r="34" spans="1:15" s="11" customFormat="1" ht="15" customHeight="1" x14ac:dyDescent="0.25">
      <c r="A34" s="33" t="s">
        <v>29</v>
      </c>
      <c r="B34" s="18">
        <v>2666.8566259150002</v>
      </c>
      <c r="C34" s="18">
        <v>851.20389851000004</v>
      </c>
      <c r="D34" s="18"/>
      <c r="E34" s="24">
        <v>1815.652727405</v>
      </c>
      <c r="F34" s="18">
        <v>2173.433660528</v>
      </c>
      <c r="G34" s="18">
        <v>452.07420145700002</v>
      </c>
      <c r="H34" s="24">
        <v>1721.3594590709999</v>
      </c>
      <c r="I34" s="18">
        <v>493.42296538699998</v>
      </c>
      <c r="J34" s="18">
        <v>399.12969705299997</v>
      </c>
      <c r="K34" s="24">
        <v>94.293268334000004</v>
      </c>
      <c r="L34" s="18">
        <v>8.6019137733573707</v>
      </c>
      <c r="M34" s="24">
        <v>-7.3294930584923801</v>
      </c>
      <c r="N34" s="18">
        <v>122.702462667627</v>
      </c>
      <c r="O34" s="24">
        <v>103.349</v>
      </c>
    </row>
    <row r="35" spans="1:15" s="11" customFormat="1" ht="15" customHeight="1" x14ac:dyDescent="0.25">
      <c r="A35" s="33" t="s">
        <v>30</v>
      </c>
      <c r="B35" s="18">
        <v>2962.658491484</v>
      </c>
      <c r="C35" s="18">
        <v>1240.1569838600001</v>
      </c>
      <c r="D35" s="35">
        <f>+SUM(C33:C35)</f>
        <v>2857.0525365700005</v>
      </c>
      <c r="E35" s="24">
        <v>1722.5015076239999</v>
      </c>
      <c r="F35" s="18">
        <v>2633.741082171</v>
      </c>
      <c r="G35" s="18">
        <v>601.339301138</v>
      </c>
      <c r="H35" s="24">
        <v>2032.4017810329999</v>
      </c>
      <c r="I35" s="18">
        <v>328.91740931300001</v>
      </c>
      <c r="J35" s="18">
        <v>638.81768272199997</v>
      </c>
      <c r="K35" s="24">
        <v>-309.90027340900002</v>
      </c>
      <c r="L35" s="18">
        <v>11.0917798390272</v>
      </c>
      <c r="M35" s="24">
        <v>21.178811665738898</v>
      </c>
      <c r="N35" s="18">
        <v>112.488600779309</v>
      </c>
      <c r="O35" s="24">
        <v>110.09</v>
      </c>
    </row>
    <row r="36" spans="1:15" s="11" customFormat="1" ht="15" customHeight="1" x14ac:dyDescent="0.25">
      <c r="A36" s="33" t="s">
        <v>31</v>
      </c>
      <c r="B36" s="18">
        <v>2891.594608204</v>
      </c>
      <c r="C36" s="18">
        <v>1050.34643291</v>
      </c>
      <c r="D36" s="35"/>
      <c r="E36" s="24">
        <v>1841.248175294</v>
      </c>
      <c r="F36" s="18">
        <v>2479.317565332</v>
      </c>
      <c r="G36" s="18">
        <v>620.11584815200001</v>
      </c>
      <c r="H36" s="24">
        <v>1859.2017171800001</v>
      </c>
      <c r="I36" s="18">
        <v>412.27704287199998</v>
      </c>
      <c r="J36" s="18">
        <v>430.23058475800002</v>
      </c>
      <c r="K36" s="24">
        <v>-17.953541886</v>
      </c>
      <c r="L36" s="18">
        <v>-2.3986525441345701</v>
      </c>
      <c r="M36" s="24">
        <v>-5.8632763062536304</v>
      </c>
      <c r="N36" s="18">
        <v>116.628650102626</v>
      </c>
      <c r="O36" s="24">
        <v>103.286</v>
      </c>
    </row>
    <row r="37" spans="1:15" s="11" customFormat="1" ht="15" customHeight="1" x14ac:dyDescent="0.25">
      <c r="A37" s="33" t="s">
        <v>32</v>
      </c>
      <c r="B37" s="18">
        <v>2843.8438925679998</v>
      </c>
      <c r="C37" s="18">
        <v>1108.07708551</v>
      </c>
      <c r="D37" s="35"/>
      <c r="E37" s="24">
        <v>1735.766807058</v>
      </c>
      <c r="F37" s="18">
        <v>2492.8649638359998</v>
      </c>
      <c r="G37" s="18">
        <v>698.68888031500001</v>
      </c>
      <c r="H37" s="24">
        <v>1794.176083521</v>
      </c>
      <c r="I37" s="18">
        <v>350.97892873199999</v>
      </c>
      <c r="J37" s="18">
        <v>409.38820519500001</v>
      </c>
      <c r="K37" s="24">
        <v>-58.409276462999998</v>
      </c>
      <c r="L37" s="18">
        <v>-1.6513627290811099</v>
      </c>
      <c r="M37" s="24">
        <v>0.54641642899770904</v>
      </c>
      <c r="N37" s="18">
        <v>114.079339788703</v>
      </c>
      <c r="O37" s="24">
        <v>106.114</v>
      </c>
    </row>
    <row r="38" spans="1:15" s="11" customFormat="1" ht="15" customHeight="1" x14ac:dyDescent="0.25">
      <c r="A38" s="33" t="s">
        <v>33</v>
      </c>
      <c r="B38" s="18">
        <v>3047.6655178689998</v>
      </c>
      <c r="C38" s="18">
        <v>1221.0234035399999</v>
      </c>
      <c r="D38" s="35">
        <f>+SUM(C36:C38)</f>
        <v>3379.4469219599996</v>
      </c>
      <c r="E38" s="24">
        <v>1826.6421143289999</v>
      </c>
      <c r="F38" s="18">
        <v>2742.7020200920001</v>
      </c>
      <c r="G38" s="18">
        <v>885.04245586399998</v>
      </c>
      <c r="H38" s="24">
        <v>1857.6595642279999</v>
      </c>
      <c r="I38" s="18">
        <v>304.96349777699999</v>
      </c>
      <c r="J38" s="18">
        <v>335.98094767600003</v>
      </c>
      <c r="K38" s="24">
        <v>-31.017449898999999</v>
      </c>
      <c r="L38" s="18">
        <v>7.1671172188339902</v>
      </c>
      <c r="M38" s="24">
        <v>10.0220854270242</v>
      </c>
      <c r="N38" s="18">
        <v>111.119089698515</v>
      </c>
      <c r="O38" s="24">
        <v>107.387</v>
      </c>
    </row>
    <row r="39" spans="1:15" s="11" customFormat="1" ht="15" customHeight="1" x14ac:dyDescent="0.25">
      <c r="A39" s="33" t="s">
        <v>34</v>
      </c>
      <c r="B39" s="18">
        <v>2722.040780072</v>
      </c>
      <c r="C39" s="18">
        <v>965.75015540000004</v>
      </c>
      <c r="D39" s="35"/>
      <c r="E39" s="24">
        <v>1756.2906246719999</v>
      </c>
      <c r="F39" s="18">
        <v>2478.7656934289998</v>
      </c>
      <c r="G39" s="18">
        <v>672.06596300700005</v>
      </c>
      <c r="H39" s="24">
        <v>1806.6997304219999</v>
      </c>
      <c r="I39" s="18">
        <v>243.27508664300001</v>
      </c>
      <c r="J39" s="18">
        <v>293.68419239299999</v>
      </c>
      <c r="K39" s="24">
        <v>-50.409105750000002</v>
      </c>
      <c r="L39" s="18">
        <v>-10.684398792708899</v>
      </c>
      <c r="M39" s="24">
        <v>-9.6232228193038107</v>
      </c>
      <c r="N39" s="18">
        <v>109.814363950893</v>
      </c>
      <c r="O39" s="24">
        <v>98.838999999999999</v>
      </c>
    </row>
    <row r="40" spans="1:15" s="11" customFormat="1" ht="15" customHeight="1" x14ac:dyDescent="0.25">
      <c r="A40" s="33" t="s">
        <v>35</v>
      </c>
      <c r="B40" s="18">
        <v>2642.5067158349998</v>
      </c>
      <c r="C40" s="18">
        <v>941.06864083999994</v>
      </c>
      <c r="D40" s="35"/>
      <c r="E40" s="24">
        <v>1701.4380749950001</v>
      </c>
      <c r="F40" s="18">
        <v>2636.241943124</v>
      </c>
      <c r="G40" s="18">
        <v>622.276706805</v>
      </c>
      <c r="H40" s="24">
        <v>2013.965236319</v>
      </c>
      <c r="I40" s="18">
        <v>6.2647727110006599</v>
      </c>
      <c r="J40" s="18">
        <v>318.791934035</v>
      </c>
      <c r="K40" s="24">
        <v>-312.52716132400002</v>
      </c>
      <c r="L40" s="18">
        <v>-2.9218542506514602</v>
      </c>
      <c r="M40" s="24">
        <v>6.3530106985285597</v>
      </c>
      <c r="N40" s="18">
        <v>100.237640279085</v>
      </c>
      <c r="O40" s="24">
        <v>96.456000000000003</v>
      </c>
    </row>
    <row r="41" spans="1:15" s="11" customFormat="1" ht="15" customHeight="1" x14ac:dyDescent="0.25">
      <c r="A41" s="33" t="s">
        <v>36</v>
      </c>
      <c r="B41" s="18">
        <v>2625.4231566990002</v>
      </c>
      <c r="C41" s="18">
        <v>859.69251772999996</v>
      </c>
      <c r="D41" s="35">
        <f>+SUM(C39:C41)</f>
        <v>2766.5113139699997</v>
      </c>
      <c r="E41" s="24">
        <v>1765.730638969</v>
      </c>
      <c r="F41" s="18">
        <v>2745.4359327789998</v>
      </c>
      <c r="G41" s="18">
        <v>617.66735055900006</v>
      </c>
      <c r="H41" s="24">
        <v>2127.7685822200001</v>
      </c>
      <c r="I41" s="18">
        <v>-120.01277607999999</v>
      </c>
      <c r="J41" s="18">
        <v>242.02516717099999</v>
      </c>
      <c r="K41" s="24">
        <v>-362.037943251</v>
      </c>
      <c r="L41" s="18">
        <v>-0.64649066106921005</v>
      </c>
      <c r="M41" s="24">
        <v>4.1420321810676999</v>
      </c>
      <c r="N41" s="18">
        <v>95.628644083545595</v>
      </c>
      <c r="O41" s="24">
        <v>93.710999999999999</v>
      </c>
    </row>
    <row r="42" spans="1:15" s="11" customFormat="1" ht="15" customHeight="1" x14ac:dyDescent="0.25">
      <c r="A42" s="33" t="s">
        <v>37</v>
      </c>
      <c r="B42" s="18">
        <v>2623.6514912510002</v>
      </c>
      <c r="C42" s="18">
        <v>855.71512611000003</v>
      </c>
      <c r="D42" s="35"/>
      <c r="E42" s="24">
        <v>1767.9363651409999</v>
      </c>
      <c r="F42" s="18">
        <v>2496.0372473480002</v>
      </c>
      <c r="G42" s="18">
        <v>653.79609939600005</v>
      </c>
      <c r="H42" s="24">
        <v>1842.2411479519999</v>
      </c>
      <c r="I42" s="18">
        <v>127.614243903</v>
      </c>
      <c r="J42" s="18">
        <v>201.91902671400001</v>
      </c>
      <c r="K42" s="24">
        <v>-74.304782810999995</v>
      </c>
      <c r="L42" s="18">
        <v>-6.7481138934855106E-2</v>
      </c>
      <c r="M42" s="24">
        <v>-9.0841196639599797</v>
      </c>
      <c r="N42" s="18">
        <v>105.11267386087999</v>
      </c>
      <c r="O42" s="24">
        <v>98.742999999999995</v>
      </c>
    </row>
    <row r="43" spans="1:15" s="11" customFormat="1" ht="15" customHeight="1" x14ac:dyDescent="0.25">
      <c r="A43" s="33" t="s">
        <v>38</v>
      </c>
      <c r="B43" s="18">
        <v>2570.0872013329999</v>
      </c>
      <c r="C43" s="18">
        <v>862.05835568999998</v>
      </c>
      <c r="D43" s="35"/>
      <c r="E43" s="24">
        <v>1708.0288456430001</v>
      </c>
      <c r="F43" s="18">
        <v>2699.5926226900001</v>
      </c>
      <c r="G43" s="18">
        <v>743.67490779299999</v>
      </c>
      <c r="H43" s="24">
        <v>1955.917714897</v>
      </c>
      <c r="I43" s="18">
        <v>-129.50542135699999</v>
      </c>
      <c r="J43" s="18">
        <v>118.383447897</v>
      </c>
      <c r="K43" s="24">
        <v>-247.88886925400001</v>
      </c>
      <c r="L43" s="18">
        <v>-2.0415931802154099</v>
      </c>
      <c r="M43" s="24">
        <v>8.1551417374990702</v>
      </c>
      <c r="N43" s="18">
        <v>95.202779105687597</v>
      </c>
      <c r="O43" s="24">
        <v>95.168000000000006</v>
      </c>
    </row>
    <row r="44" spans="1:15" s="11" customFormat="1" ht="15" customHeight="1" x14ac:dyDescent="0.25">
      <c r="A44" s="33" t="s">
        <v>39</v>
      </c>
      <c r="B44" s="18">
        <v>2606.366435503</v>
      </c>
      <c r="C44" s="18">
        <v>866.16909104000001</v>
      </c>
      <c r="D44" s="35">
        <f>+SUM(C42:C44)</f>
        <v>2583.9425728400001</v>
      </c>
      <c r="E44" s="24">
        <v>1740.197344463</v>
      </c>
      <c r="F44" s="18">
        <v>2410.263168597</v>
      </c>
      <c r="G44" s="18">
        <v>566.65596866500005</v>
      </c>
      <c r="H44" s="24">
        <v>1843.607199932</v>
      </c>
      <c r="I44" s="18">
        <v>196.10326690599999</v>
      </c>
      <c r="J44" s="18">
        <v>299.51312237500002</v>
      </c>
      <c r="K44" s="24">
        <v>-103.40985546899999</v>
      </c>
      <c r="L44" s="18">
        <v>1.4115954568072</v>
      </c>
      <c r="M44" s="24">
        <v>-10.717522772183999</v>
      </c>
      <c r="N44" s="18">
        <v>108.13617655785499</v>
      </c>
      <c r="O44" s="24">
        <v>92.064999999999998</v>
      </c>
    </row>
    <row r="45" spans="1:15" s="11" customFormat="1" ht="15" customHeight="1" x14ac:dyDescent="0.25">
      <c r="A45" s="33"/>
      <c r="B45" s="18"/>
      <c r="C45" s="18"/>
      <c r="D45" s="18"/>
      <c r="E45" s="24"/>
      <c r="F45" s="18"/>
      <c r="G45" s="18"/>
      <c r="H45" s="24"/>
      <c r="I45" s="18"/>
      <c r="J45" s="18"/>
      <c r="K45" s="24"/>
      <c r="L45" s="18"/>
      <c r="M45" s="24"/>
      <c r="N45" s="18"/>
      <c r="O45" s="24"/>
    </row>
    <row r="46" spans="1:15" s="11" customFormat="1" ht="15" customHeight="1" x14ac:dyDescent="0.25">
      <c r="A46" s="34" t="s">
        <v>41</v>
      </c>
      <c r="B46" s="35">
        <v>20347.024158215001</v>
      </c>
      <c r="C46" s="35">
        <v>5579.9620314889999</v>
      </c>
      <c r="D46" s="35"/>
      <c r="E46" s="36">
        <v>14767.062126725999</v>
      </c>
      <c r="F46" s="35">
        <v>19094.829974551001</v>
      </c>
      <c r="G46" s="35">
        <v>4259.747345838</v>
      </c>
      <c r="H46" s="36">
        <v>14835.082628713</v>
      </c>
      <c r="I46" s="35">
        <v>1252.1941836640001</v>
      </c>
      <c r="J46" s="35">
        <v>1320.2146856510001</v>
      </c>
      <c r="K46" s="36">
        <v>-68.020501987000898</v>
      </c>
      <c r="L46" s="35">
        <v>-8.4819227706946201</v>
      </c>
      <c r="M46" s="36">
        <v>-4.4417672023756198</v>
      </c>
      <c r="N46" s="35">
        <v>106.55776555922699</v>
      </c>
      <c r="O46" s="36" t="s">
        <v>44</v>
      </c>
    </row>
    <row r="47" spans="1:15" s="11" customFormat="1" ht="15" customHeight="1" x14ac:dyDescent="0.25">
      <c r="A47" s="37" t="s">
        <v>28</v>
      </c>
      <c r="B47" s="35">
        <v>2337.7187138509998</v>
      </c>
      <c r="C47" s="35">
        <v>653.97857727999997</v>
      </c>
      <c r="D47" s="35"/>
      <c r="E47" s="36">
        <v>1683.740136571</v>
      </c>
      <c r="F47" s="35">
        <v>2324.4192572460001</v>
      </c>
      <c r="G47" s="35">
        <v>591.05124828999999</v>
      </c>
      <c r="H47" s="36">
        <v>1733.368008956</v>
      </c>
      <c r="I47" s="35">
        <v>13.299456604999699</v>
      </c>
      <c r="J47" s="35">
        <v>62.927328989999999</v>
      </c>
      <c r="K47" s="36">
        <v>-49.627872385000103</v>
      </c>
      <c r="L47" s="35">
        <v>-10.3073657637919</v>
      </c>
      <c r="M47" s="36">
        <v>-3.5615991012703101</v>
      </c>
      <c r="N47" s="35">
        <v>100.572162554735</v>
      </c>
      <c r="O47" s="36">
        <v>90.152631933811065</v>
      </c>
    </row>
    <row r="48" spans="1:15" s="11" customFormat="1" ht="15" customHeight="1" x14ac:dyDescent="0.25">
      <c r="A48" s="37" t="s">
        <v>29</v>
      </c>
      <c r="B48" s="35">
        <v>2522.2902891869999</v>
      </c>
      <c r="C48" s="35">
        <v>635.37479210000004</v>
      </c>
      <c r="D48" s="35"/>
      <c r="E48" s="36">
        <v>1886.9154970869999</v>
      </c>
      <c r="F48" s="35">
        <v>2279.73297551</v>
      </c>
      <c r="G48" s="35">
        <v>545.82360943599997</v>
      </c>
      <c r="H48" s="36">
        <v>1733.909366074</v>
      </c>
      <c r="I48" s="35">
        <v>242.557313677</v>
      </c>
      <c r="J48" s="35">
        <v>89.551182664000095</v>
      </c>
      <c r="K48" s="36">
        <v>153.00613101299999</v>
      </c>
      <c r="L48" s="35">
        <v>7.8953714252451501</v>
      </c>
      <c r="M48" s="36">
        <v>-1.92247081057765</v>
      </c>
      <c r="N48" s="35">
        <v>110.63972475209501</v>
      </c>
      <c r="O48" s="36">
        <v>90.658059460848733</v>
      </c>
    </row>
    <row r="49" spans="1:15" s="11" customFormat="1" ht="15" customHeight="1" x14ac:dyDescent="0.25">
      <c r="A49" s="37" t="s">
        <v>30</v>
      </c>
      <c r="B49" s="35">
        <v>2601.6915147949999</v>
      </c>
      <c r="C49" s="35">
        <v>610.45329135099996</v>
      </c>
      <c r="D49" s="35">
        <f>+SUM(C47:C49)</f>
        <v>1899.806660731</v>
      </c>
      <c r="E49" s="36">
        <v>1991.2382234439999</v>
      </c>
      <c r="F49" s="35">
        <v>2415.1457707210002</v>
      </c>
      <c r="G49" s="35">
        <v>586.93356183200001</v>
      </c>
      <c r="H49" s="36">
        <v>1828.2122088890001</v>
      </c>
      <c r="I49" s="35">
        <v>186.545744074</v>
      </c>
      <c r="J49" s="35">
        <v>23.519729518999998</v>
      </c>
      <c r="K49" s="36">
        <v>163.02601455499999</v>
      </c>
      <c r="L49" s="35">
        <v>3.1479812592702499</v>
      </c>
      <c r="M49" s="36">
        <v>5.9398533365823996</v>
      </c>
      <c r="N49" s="35">
        <v>107.723995227763</v>
      </c>
      <c r="O49" s="36">
        <v>89.992425734673063</v>
      </c>
    </row>
    <row r="50" spans="1:15" s="11" customFormat="1" ht="15" customHeight="1" x14ac:dyDescent="0.25">
      <c r="A50" s="37" t="s">
        <v>31</v>
      </c>
      <c r="B50" s="35">
        <v>2528.212171958</v>
      </c>
      <c r="C50" s="35">
        <v>719.32114096700002</v>
      </c>
      <c r="D50" s="35"/>
      <c r="E50" s="36">
        <v>1808.891030991</v>
      </c>
      <c r="F50" s="35">
        <v>2303.7223267489999</v>
      </c>
      <c r="G50" s="35">
        <v>559.791026784</v>
      </c>
      <c r="H50" s="36">
        <v>1743.9312999650001</v>
      </c>
      <c r="I50" s="35">
        <v>224.48984520900001</v>
      </c>
      <c r="J50" s="35">
        <v>159.53011418299999</v>
      </c>
      <c r="K50" s="36">
        <v>64.9597310260001</v>
      </c>
      <c r="L50" s="35">
        <v>-2.8242911359454501</v>
      </c>
      <c r="M50" s="36">
        <v>-4.6135287286918798</v>
      </c>
      <c r="N50" s="35">
        <v>109.744657270644</v>
      </c>
      <c r="O50" s="36">
        <v>94.518511708348697</v>
      </c>
    </row>
    <row r="51" spans="1:15" s="11" customFormat="1" ht="15" customHeight="1" x14ac:dyDescent="0.25">
      <c r="A51" s="37" t="s">
        <v>32</v>
      </c>
      <c r="B51" s="35">
        <v>2638.282335762</v>
      </c>
      <c r="C51" s="35">
        <v>717.87438411999995</v>
      </c>
      <c r="D51" s="35"/>
      <c r="E51" s="36">
        <v>1920.4079516419999</v>
      </c>
      <c r="F51" s="35">
        <v>2432.180299137</v>
      </c>
      <c r="G51" s="35">
        <v>425.96349734199998</v>
      </c>
      <c r="H51" s="36">
        <v>2006.216801795</v>
      </c>
      <c r="I51" s="35">
        <v>206.10203662500001</v>
      </c>
      <c r="J51" s="35">
        <v>291.91088677800002</v>
      </c>
      <c r="K51" s="36">
        <v>-85.808850153000094</v>
      </c>
      <c r="L51" s="35">
        <v>4.3536758910054196</v>
      </c>
      <c r="M51" s="36">
        <v>5.5761048498096999</v>
      </c>
      <c r="N51" s="35">
        <v>108.473962094756</v>
      </c>
      <c r="O51" s="36">
        <v>91.672068770550283</v>
      </c>
    </row>
    <row r="52" spans="1:15" s="11" customFormat="1" ht="15" customHeight="1" x14ac:dyDescent="0.25">
      <c r="A52" s="37" t="s">
        <v>33</v>
      </c>
      <c r="B52" s="35">
        <v>2530.8498201440002</v>
      </c>
      <c r="C52" s="35">
        <v>652.55331837000006</v>
      </c>
      <c r="D52" s="35">
        <f>+SUM(C50:C52)</f>
        <v>2089.748843457</v>
      </c>
      <c r="E52" s="36">
        <v>1878.296501774</v>
      </c>
      <c r="F52" s="35">
        <v>2274.317395214</v>
      </c>
      <c r="G52" s="35">
        <v>350.44119078799997</v>
      </c>
      <c r="H52" s="36">
        <v>1923.876204426</v>
      </c>
      <c r="I52" s="35">
        <v>256.53242492999999</v>
      </c>
      <c r="J52" s="35">
        <v>302.11212758200003</v>
      </c>
      <c r="K52" s="36">
        <v>-45.579702651999902</v>
      </c>
      <c r="L52" s="35">
        <v>-4.0720628782503203</v>
      </c>
      <c r="M52" s="36">
        <v>-6.49059216452883</v>
      </c>
      <c r="N52" s="35">
        <v>111.279534926384</v>
      </c>
      <c r="O52" s="36">
        <v>90.244256510724924</v>
      </c>
    </row>
    <row r="53" spans="1:15" s="11" customFormat="1" ht="15" customHeight="1" x14ac:dyDescent="0.25">
      <c r="A53" s="37" t="s">
        <v>34</v>
      </c>
      <c r="B53" s="35">
        <v>2567.264309697</v>
      </c>
      <c r="C53" s="35">
        <v>772.49596172999998</v>
      </c>
      <c r="D53" s="35"/>
      <c r="E53" s="36">
        <v>1794.768347967</v>
      </c>
      <c r="F53" s="35">
        <v>2345.830849165</v>
      </c>
      <c r="G53" s="35">
        <v>539.76167612999996</v>
      </c>
      <c r="H53" s="36">
        <v>1806.0691730349999</v>
      </c>
      <c r="I53" s="35">
        <v>221.433460532</v>
      </c>
      <c r="J53" s="35">
        <v>232.73428559999999</v>
      </c>
      <c r="K53" s="36">
        <v>-11.300825068</v>
      </c>
      <c r="L53" s="35">
        <v>1.43882459018956</v>
      </c>
      <c r="M53" s="36">
        <v>3.1443919877450099</v>
      </c>
      <c r="N53" s="35">
        <v>109.43944703475999</v>
      </c>
      <c r="O53" s="36">
        <v>93.132946627164927</v>
      </c>
    </row>
    <row r="54" spans="1:15" s="11" customFormat="1" ht="15" customHeight="1" x14ac:dyDescent="0.25">
      <c r="A54" s="37" t="s">
        <v>35</v>
      </c>
      <c r="B54" s="35">
        <v>2620.7150028209999</v>
      </c>
      <c r="C54" s="35">
        <v>817.91056557100001</v>
      </c>
      <c r="D54" s="35"/>
      <c r="E54" s="36">
        <v>1802.8044372500001</v>
      </c>
      <c r="F54" s="35">
        <v>2719.4811008090001</v>
      </c>
      <c r="G54" s="35">
        <v>659.98153523600001</v>
      </c>
      <c r="H54" s="36">
        <v>2059.4995655729999</v>
      </c>
      <c r="I54" s="35">
        <v>-98.766097988000197</v>
      </c>
      <c r="J54" s="35">
        <v>157.92903033499999</v>
      </c>
      <c r="K54" s="36">
        <v>-256.69512832300001</v>
      </c>
      <c r="L54" s="35">
        <v>2.0820097456310598</v>
      </c>
      <c r="M54" s="36">
        <v>15.9282691578978</v>
      </c>
      <c r="N54" s="35">
        <v>96.368200611557199</v>
      </c>
      <c r="O54" s="36">
        <v>97.908950029300712</v>
      </c>
    </row>
    <row r="55" spans="1:15" s="11" customFormat="1" ht="15" customHeight="1" x14ac:dyDescent="0.25">
      <c r="A55" s="28"/>
      <c r="B55" s="21"/>
      <c r="C55" s="21"/>
      <c r="D55" s="35">
        <f>+SUM(C53:C55)</f>
        <v>1590.4065273010001</v>
      </c>
      <c r="E55" s="26"/>
      <c r="F55" s="21"/>
      <c r="G55" s="21"/>
      <c r="H55" s="26"/>
      <c r="I55" s="21"/>
      <c r="J55" s="21"/>
      <c r="K55" s="26"/>
      <c r="L55" s="21"/>
      <c r="M55" s="26"/>
      <c r="N55" s="21"/>
      <c r="O55" s="26"/>
    </row>
    <row r="56" spans="1:15" ht="14.1" customHeight="1" x14ac:dyDescent="0.25">
      <c r="B56" s="30"/>
      <c r="C56" s="30"/>
      <c r="D56" s="30"/>
      <c r="E56" s="30"/>
      <c r="F56" s="30"/>
      <c r="G56" s="30"/>
      <c r="H56" s="30"/>
      <c r="I56" s="18"/>
      <c r="J56" s="18"/>
      <c r="K56" s="18"/>
    </row>
    <row r="57" spans="1:15" s="31" customFormat="1" ht="180" customHeight="1" x14ac:dyDescent="0.25">
      <c r="A57" s="41" t="s">
        <v>40</v>
      </c>
      <c r="B57" s="41"/>
      <c r="C57" s="41"/>
      <c r="D57" s="41"/>
      <c r="E57" s="41"/>
      <c r="F57" s="41"/>
      <c r="G57" s="41"/>
      <c r="H57" s="41"/>
      <c r="I57" s="41"/>
      <c r="J57" s="41"/>
      <c r="K57" s="41"/>
      <c r="L57" s="41"/>
      <c r="M57" s="41"/>
      <c r="N57" s="41"/>
      <c r="O57" s="41"/>
    </row>
    <row r="58" spans="1:15" ht="14.1" customHeight="1" x14ac:dyDescent="0.25">
      <c r="A58" s="40"/>
      <c r="B58" s="29"/>
      <c r="C58" s="29"/>
      <c r="D58" s="29"/>
      <c r="E58" s="29"/>
      <c r="F58" s="29"/>
      <c r="G58" s="29"/>
      <c r="H58" s="29"/>
      <c r="I58" s="38"/>
      <c r="J58" s="38"/>
      <c r="K58" s="38"/>
    </row>
    <row r="59" spans="1:15" ht="14.1" customHeight="1" x14ac:dyDescent="0.25">
      <c r="B59" s="29"/>
      <c r="C59" s="29"/>
      <c r="D59" s="29"/>
      <c r="E59" s="29"/>
      <c r="F59" s="29"/>
      <c r="G59" s="29"/>
      <c r="H59" s="29"/>
      <c r="I59" s="29"/>
      <c r="J59" s="29"/>
      <c r="K59" s="29"/>
    </row>
    <row r="60" spans="1:15" ht="14.1" customHeight="1" x14ac:dyDescent="0.25">
      <c r="B60" s="39"/>
      <c r="C60" s="39"/>
      <c r="D60" s="39"/>
      <c r="E60" s="39"/>
      <c r="F60" s="39"/>
      <c r="G60" s="39"/>
      <c r="H60" s="39"/>
    </row>
  </sheetData>
  <mergeCells count="8">
    <mergeCell ref="A57:O57"/>
    <mergeCell ref="A8:A10"/>
    <mergeCell ref="B8:E8"/>
    <mergeCell ref="F8:H8"/>
    <mergeCell ref="I8:K8"/>
    <mergeCell ref="L8:M8"/>
    <mergeCell ref="N8:N9"/>
    <mergeCell ref="O8:O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IEM-322-e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Vilmar Wladimir Chipuxi Trujillo</dc:creator>
  <cp:lastModifiedBy>Bolívar Sotomayor Mendoza</cp:lastModifiedBy>
  <dcterms:created xsi:type="dcterms:W3CDTF">2022-02-21T15:19:05Z</dcterms:created>
  <dcterms:modified xsi:type="dcterms:W3CDTF">2023-10-17T00:21:20Z</dcterms:modified>
</cp:coreProperties>
</file>