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v\GIT\GraveyardMayhem\"/>
    </mc:Choice>
  </mc:AlternateContent>
  <xr:revisionPtr revIDLastSave="0" documentId="8_{6990939A-EF09-42A3-B302-3D635E43F694}" xr6:coauthVersionLast="46" xr6:coauthVersionMax="46" xr10:uidLastSave="{00000000-0000-0000-0000-000000000000}"/>
  <bookViews>
    <workbookView xWindow="-28920" yWindow="-120" windowWidth="29040" windowHeight="16440" xr2:uid="{AF71A612-70F9-4119-BD33-283D85D7D79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T5" i="1" s="1"/>
  <c r="S5" i="1"/>
  <c r="R6" i="1"/>
  <c r="S6" i="1"/>
  <c r="T6" i="1" s="1"/>
  <c r="Q6" i="1"/>
  <c r="Q5" i="1"/>
  <c r="Q4" i="1"/>
  <c r="N6" i="1"/>
  <c r="N5" i="1"/>
  <c r="K6" i="1"/>
  <c r="K5" i="1"/>
  <c r="S4" i="1"/>
  <c r="R4" i="1"/>
  <c r="M4" i="1"/>
  <c r="P4" i="1"/>
  <c r="M5" i="1"/>
  <c r="P5" i="1"/>
  <c r="M6" i="1"/>
  <c r="P6" i="1"/>
  <c r="J5" i="1"/>
  <c r="J6" i="1"/>
  <c r="J4" i="1"/>
  <c r="L4" i="1"/>
  <c r="O4" i="1"/>
  <c r="L5" i="1"/>
  <c r="O5" i="1"/>
  <c r="L6" i="1"/>
  <c r="O6" i="1"/>
  <c r="I5" i="1"/>
  <c r="I6" i="1"/>
  <c r="I4" i="1"/>
  <c r="H5" i="1"/>
  <c r="H6" i="1"/>
  <c r="H4" i="1"/>
  <c r="N4" i="1" s="1"/>
  <c r="T4" i="1" l="1"/>
  <c r="K4" i="1"/>
</calcChain>
</file>

<file path=xl/sharedStrings.xml><?xml version="1.0" encoding="utf-8"?>
<sst xmlns="http://schemas.openxmlformats.org/spreadsheetml/2006/main" count="22" uniqueCount="16">
  <si>
    <t>P</t>
  </si>
  <si>
    <t>PA</t>
  </si>
  <si>
    <t>S</t>
  </si>
  <si>
    <t>Spread</t>
  </si>
  <si>
    <t>BASE DMG</t>
  </si>
  <si>
    <t>Damage Reduction per Distance</t>
  </si>
  <si>
    <t>Distance</t>
  </si>
  <si>
    <t>Cooldown</t>
  </si>
  <si>
    <t>Bullets</t>
  </si>
  <si>
    <t>Shoots / Sec</t>
  </si>
  <si>
    <t>Min</t>
  </si>
  <si>
    <t>Mid</t>
  </si>
  <si>
    <t>Max</t>
  </si>
  <si>
    <t>Dmg / Hit</t>
  </si>
  <si>
    <t>Accuracy</t>
  </si>
  <si>
    <t>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</si>
</sst>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713E-127D-4D74-B311-D4C0A6A90755}">
  <dimension ref="A1:T6"/>
  <sheetViews>
    <sheetView tabSelected="1" workbookViewId="0">
      <selection activeCell="S11" sqref="S11"/>
    </sheetView>
  </sheetViews>
  <sheetFormatPr baseColWidth="10" defaultRowHeight="14.4" x14ac:dyDescent="0.3"/>
  <cols>
    <col min="1" max="1" width="11.44140625" customWidth="1"/>
    <col min="2" max="2" width="9.88671875" bestFit="1" customWidth="1"/>
    <col min="3" max="3" width="28.5546875" bestFit="1" customWidth="1"/>
    <col min="4" max="4" width="8.33203125" bestFit="1" customWidth="1"/>
    <col min="5" max="5" width="9.6640625" bestFit="1" customWidth="1"/>
    <col min="6" max="7" width="6.88671875" bestFit="1" customWidth="1"/>
    <col min="8" max="8" width="12" bestFit="1" customWidth="1"/>
    <col min="9" max="9" width="12.6640625" style="4" customWidth="1"/>
    <col min="10" max="11" width="11.5546875" style="5"/>
    <col min="12" max="12" width="11.5546875" style="4"/>
    <col min="13" max="13" width="11.5546875" style="5"/>
    <col min="14" max="14" width="11.5546875" style="6"/>
    <col min="15" max="16" width="11.5546875" style="5"/>
    <col min="17" max="17" width="11.5546875" style="6"/>
  </cols>
  <sheetData>
    <row r="1" spans="1:20" s="8" customFormat="1" x14ac:dyDescent="0.3">
      <c r="A1" s="7"/>
      <c r="I1" s="1" t="s">
        <v>10</v>
      </c>
      <c r="J1" s="2"/>
      <c r="K1" s="2"/>
      <c r="L1" s="1" t="s">
        <v>11</v>
      </c>
      <c r="M1" s="2"/>
      <c r="N1" s="3"/>
      <c r="O1" s="2" t="s">
        <v>12</v>
      </c>
      <c r="P1" s="2"/>
      <c r="Q1" s="3"/>
      <c r="R1" s="8">
        <v>50</v>
      </c>
    </row>
    <row r="2" spans="1:20" s="5" customFormat="1" x14ac:dyDescent="0.3">
      <c r="A2" s="4"/>
      <c r="I2" s="4">
        <v>0</v>
      </c>
      <c r="J2" s="5">
        <v>0</v>
      </c>
      <c r="L2" s="4">
        <v>0.5</v>
      </c>
      <c r="M2" s="5">
        <v>0.5</v>
      </c>
      <c r="N2" s="6"/>
      <c r="O2" s="5">
        <v>1</v>
      </c>
      <c r="P2" s="5">
        <v>1</v>
      </c>
      <c r="Q2" s="6"/>
      <c r="R2" s="12"/>
    </row>
    <row r="3" spans="1:20" s="10" customFormat="1" ht="15" thickBot="1" x14ac:dyDescent="0.35">
      <c r="A3" s="9"/>
      <c r="B3" s="10" t="s">
        <v>4</v>
      </c>
      <c r="C3" s="10" t="s">
        <v>5</v>
      </c>
      <c r="D3" s="10" t="s">
        <v>6</v>
      </c>
      <c r="E3" s="10" t="s">
        <v>7</v>
      </c>
      <c r="F3" s="10" t="s">
        <v>3</v>
      </c>
      <c r="G3" s="10" t="s">
        <v>8</v>
      </c>
      <c r="H3" s="10" t="s">
        <v>9</v>
      </c>
      <c r="I3" s="9" t="s">
        <v>13</v>
      </c>
      <c r="J3" s="10" t="s">
        <v>14</v>
      </c>
      <c r="K3" s="10" t="s">
        <v>15</v>
      </c>
      <c r="L3" s="9" t="s">
        <v>13</v>
      </c>
      <c r="M3" s="10" t="s">
        <v>14</v>
      </c>
      <c r="N3" s="11" t="s">
        <v>15</v>
      </c>
      <c r="O3" s="10" t="s">
        <v>13</v>
      </c>
      <c r="P3" s="10" t="s">
        <v>14</v>
      </c>
      <c r="Q3" s="11" t="s">
        <v>15</v>
      </c>
    </row>
    <row r="4" spans="1:20" x14ac:dyDescent="0.3">
      <c r="A4" t="s">
        <v>0</v>
      </c>
      <c r="B4">
        <v>4</v>
      </c>
      <c r="C4">
        <v>0.1363636</v>
      </c>
      <c r="D4">
        <v>22</v>
      </c>
      <c r="E4">
        <v>0.2</v>
      </c>
      <c r="F4">
        <v>0.01</v>
      </c>
      <c r="G4">
        <v>1</v>
      </c>
      <c r="H4">
        <f>1/E4</f>
        <v>5</v>
      </c>
      <c r="I4" s="4">
        <f>$B4-(I$2*$D4*$C4)</f>
        <v>4</v>
      </c>
      <c r="J4" s="5">
        <f>POWER(1-$F4,$D4*J$2)</f>
        <v>1</v>
      </c>
      <c r="K4" s="5">
        <f>$H4*I4*J4*G4</f>
        <v>20</v>
      </c>
      <c r="L4" s="4">
        <f t="shared" ref="L4:O4" si="0">$B4-(L$2*$D4*$C4)</f>
        <v>2.5000004000000002</v>
      </c>
      <c r="M4" s="5">
        <f>POWER(1-$F4,$D4*M$2)</f>
        <v>0.89533825425871627</v>
      </c>
      <c r="N4" s="6">
        <f>$H4*L4*M4*G4</f>
        <v>11.191729968910463</v>
      </c>
      <c r="O4" s="5">
        <f t="shared" si="0"/>
        <v>1.0000008</v>
      </c>
      <c r="P4" s="5">
        <f t="shared" ref="P4" si="1">POWER(1-$F4,$D4*P$2)</f>
        <v>0.80163058953904565</v>
      </c>
      <c r="Q4" s="6">
        <f>$H4*O4*P4*G4</f>
        <v>4.0081561542175868</v>
      </c>
      <c r="R4">
        <f>$B4-($R$1*$C4)</f>
        <v>-2.8181799999999999</v>
      </c>
      <c r="S4">
        <f>POWER(1-$F4,$R$1)</f>
        <v>0.60500606713753613</v>
      </c>
      <c r="T4">
        <f>IF($R$1&gt;D4,0,R4*S4*G4*H4)</f>
        <v>0</v>
      </c>
    </row>
    <row r="5" spans="1:20" x14ac:dyDescent="0.3">
      <c r="A5" t="s">
        <v>1</v>
      </c>
      <c r="B5">
        <v>5</v>
      </c>
      <c r="C5">
        <v>0.5</v>
      </c>
      <c r="D5">
        <v>8</v>
      </c>
      <c r="E5">
        <v>1</v>
      </c>
      <c r="F5">
        <v>0.25</v>
      </c>
      <c r="G5">
        <v>12</v>
      </c>
      <c r="H5">
        <f t="shared" ref="H5:H6" si="2">1/E5</f>
        <v>1</v>
      </c>
      <c r="I5" s="4">
        <f t="shared" ref="I5:O6" si="3">$B5-(I$2*$D5*$C5)</f>
        <v>5</v>
      </c>
      <c r="J5" s="5">
        <f>POWER(1-$F5,$D5*J$2)</f>
        <v>1</v>
      </c>
      <c r="K5" s="5">
        <f>$H5*I5*J5*G5</f>
        <v>60</v>
      </c>
      <c r="L5" s="4">
        <f t="shared" si="3"/>
        <v>3</v>
      </c>
      <c r="M5" s="5">
        <f>POWER(1-$F5,$D5*M$2)</f>
        <v>0.31640625</v>
      </c>
      <c r="N5" s="6">
        <f>$H5*L5*M5*G5</f>
        <v>11.390625</v>
      </c>
      <c r="O5" s="5">
        <f t="shared" si="3"/>
        <v>1</v>
      </c>
      <c r="P5" s="5">
        <f t="shared" ref="P5:P6" si="4">POWER(1-$F5,$D5*P$2)</f>
        <v>0.1001129150390625</v>
      </c>
      <c r="Q5" s="6">
        <f>$H5*O5*P5*G5</f>
        <v>1.20135498046875</v>
      </c>
      <c r="R5">
        <f t="shared" ref="R5:R6" si="5">$B5-($R$1*$C5)</f>
        <v>-20</v>
      </c>
      <c r="S5">
        <f t="shared" ref="S5:S6" si="6">POWER(1-$F5,$R$1)</f>
        <v>5.6632165642693762E-7</v>
      </c>
      <c r="T5">
        <f>IF($R$1&gt;D5,0,R5*S5*G5*H5)</f>
        <v>0</v>
      </c>
    </row>
    <row r="6" spans="1:20" x14ac:dyDescent="0.3">
      <c r="A6" t="s">
        <v>2</v>
      </c>
      <c r="B6">
        <v>50</v>
      </c>
      <c r="C6">
        <v>0.4</v>
      </c>
      <c r="D6">
        <v>100</v>
      </c>
      <c r="E6">
        <v>1.5</v>
      </c>
      <c r="F6">
        <v>1E-3</v>
      </c>
      <c r="G6">
        <v>1</v>
      </c>
      <c r="H6">
        <f t="shared" si="2"/>
        <v>0.66666666666666663</v>
      </c>
      <c r="I6" s="4">
        <f t="shared" si="3"/>
        <v>50</v>
      </c>
      <c r="J6" s="5">
        <f>POWER(1-$F6,$D6*J$2)</f>
        <v>1</v>
      </c>
      <c r="K6" s="5">
        <f>$H6*I6*J6*G6</f>
        <v>33.333333333333329</v>
      </c>
      <c r="L6" s="4">
        <f t="shared" si="3"/>
        <v>30</v>
      </c>
      <c r="M6" s="5">
        <f>POWER(1-$F6,$D6*M$2)</f>
        <v>0.95120562819703169</v>
      </c>
      <c r="N6" s="6">
        <f>$H6*L6*M6*G6</f>
        <v>19.024112563940633</v>
      </c>
      <c r="O6" s="5">
        <f t="shared" si="3"/>
        <v>10</v>
      </c>
      <c r="P6" s="5">
        <f t="shared" si="4"/>
        <v>0.9047921471137097</v>
      </c>
      <c r="Q6" s="6">
        <f>$H6*O6*P6*G6</f>
        <v>6.0319476474247304</v>
      </c>
      <c r="R6">
        <f t="shared" si="5"/>
        <v>30</v>
      </c>
      <c r="S6">
        <f t="shared" si="6"/>
        <v>0.95120562819703169</v>
      </c>
      <c r="T6">
        <f>IF($R$1&gt;D6,0,R6*S6*G6*H6)</f>
        <v>19.024112563940633</v>
      </c>
    </row>
  </sheetData>
  <mergeCells count="3">
    <mergeCell ref="I1:K1"/>
    <mergeCell ref="L1:N1"/>
    <mergeCell ref="O1:Q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Trautmann</dc:creator>
  <cp:lastModifiedBy>Dennis Trautmann</cp:lastModifiedBy>
  <dcterms:created xsi:type="dcterms:W3CDTF">2022-06-03T13:57:11Z</dcterms:created>
  <dcterms:modified xsi:type="dcterms:W3CDTF">2022-06-03T14:24:17Z</dcterms:modified>
</cp:coreProperties>
</file>