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istic" sheetId="1" r:id="rId4"/>
    <sheet state="visible" name="Current Offset" sheetId="2" r:id="rId5"/>
  </sheets>
  <definedNames/>
  <calcPr/>
</workbook>
</file>

<file path=xl/sharedStrings.xml><?xml version="1.0" encoding="utf-8"?>
<sst xmlns="http://schemas.openxmlformats.org/spreadsheetml/2006/main" count="29" uniqueCount="17">
  <si>
    <t>No-Load Current (A)</t>
  </si>
  <si>
    <t>Torque (Nm)</t>
  </si>
  <si>
    <t>Speed (rad/s)</t>
  </si>
  <si>
    <t>Power (Watt)</t>
  </si>
  <si>
    <t>No-Load Speed (rad/s)</t>
  </si>
  <si>
    <t>Stall Torque (Nm)</t>
  </si>
  <si>
    <t>Stall Current (A)</t>
  </si>
  <si>
    <t>Current (A)</t>
  </si>
  <si>
    <t>Efficiency (%)</t>
  </si>
  <si>
    <t>Pout</t>
  </si>
  <si>
    <t>Pin</t>
  </si>
  <si>
    <t>A</t>
  </si>
  <si>
    <t>B</t>
  </si>
  <si>
    <t>Ideal</t>
  </si>
  <si>
    <t>ความชัน</t>
  </si>
  <si>
    <t>gain</t>
  </si>
  <si>
    <t>offset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</si>
</sst>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(rad/s) vs. Torque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Characteristic!$E$1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Characteristic!$D$2:$D$3</c:f>
            </c:strRef>
          </c:cat>
          <c:val>
            <c:numRef>
              <c:f>Characteristic!$E$2:$E$3</c:f>
              <c:numCache/>
            </c:numRef>
          </c:val>
          <c:smooth val="0"/>
        </c:ser>
        <c:axId val="2139878373"/>
        <c:axId val="1974195862"/>
      </c:lineChart>
      <c:catAx>
        <c:axId val="213987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195862"/>
      </c:catAx>
      <c:valAx>
        <c:axId val="1974195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(rad/s)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878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vs. B (Before)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'Current Offset'!$B$1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'Current Offset'!$C$2:$C$6</c:f>
            </c:strRef>
          </c:cat>
          <c:val>
            <c:numRef>
              <c:f>'Current Offset'!$B$2:$B$6</c:f>
              <c:numCache/>
            </c:numRef>
          </c:val>
          <c:smooth val="0"/>
        </c:ser>
        <c:axId val="2111825161"/>
        <c:axId val="1447678634"/>
      </c:lineChart>
      <c:catAx>
        <c:axId val="2111825161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678634"/>
      </c:catAx>
      <c:valAx>
        <c:axId val="144767863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825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(A) vs. Torque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Characteristic!$E$17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Characteristic!$D$18:$D$19</c:f>
            </c:strRef>
          </c:cat>
          <c:val>
            <c:numRef>
              <c:f>Characteristic!$E$18:$E$19</c:f>
              <c:numCache/>
            </c:numRef>
          </c:val>
          <c:smooth val="0"/>
        </c:ser>
        <c:axId val="687550202"/>
        <c:axId val="1560547674"/>
      </c:lineChart>
      <c:catAx>
        <c:axId val="687550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547674"/>
      </c:catAx>
      <c:valAx>
        <c:axId val="1560547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550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(Watt) vs. Torque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Characteristic!$L$1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Characteristic!$K$2:$K$4</c:f>
            </c:strRef>
          </c:cat>
          <c:val>
            <c:numRef>
              <c:f>Characteristic!$L$2:$L$4</c:f>
              <c:numCache/>
            </c:numRef>
          </c:val>
          <c:smooth val="1"/>
        </c:ser>
        <c:axId val="82002044"/>
        <c:axId val="1358612716"/>
      </c:lineChart>
      <c:catAx>
        <c:axId val="82002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(gcm)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612716"/>
      </c:catAx>
      <c:valAx>
        <c:axId val="1358612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(Watt)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02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(%) vs. Torque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Characteristic!$L$17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Characteristic!$K$18:$K$27</c:f>
            </c:strRef>
          </c:cat>
          <c:val>
            <c:numRef>
              <c:f>Characteristic!$L$18:$L$27</c:f>
              <c:numCache/>
            </c:numRef>
          </c:val>
          <c:smooth val="1"/>
        </c:ser>
        <c:axId val="1627901938"/>
        <c:axId val="1619967006"/>
      </c:lineChart>
      <c:catAx>
        <c:axId val="1627901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67006"/>
      </c:catAx>
      <c:valAx>
        <c:axId val="1619967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901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(A) vs. Torque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Characteristic!$E$31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Characteristic!$D$32:$D$41</c:f>
            </c:strRef>
          </c:cat>
          <c:val>
            <c:numRef>
              <c:f>Characteristic!$E$32:$E$41</c:f>
              <c:numCache/>
            </c:numRef>
          </c:val>
          <c:smooth val="0"/>
        </c:ser>
        <c:axId val="1504027390"/>
        <c:axId val="416145473"/>
      </c:lineChart>
      <c:catAx>
        <c:axId val="150402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145473"/>
      </c:catAx>
      <c:valAx>
        <c:axId val="416145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027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(Watt) vs. Torque (Nm)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Characteristic!$K$32:$K$41</c:f>
            </c:strRef>
          </c:cat>
          <c:val>
            <c:numRef>
              <c:f>Characteristic!$L$32:$L$41</c:f>
              <c:numCache/>
            </c:numRef>
          </c:val>
          <c:smooth val="1"/>
        </c:ser>
        <c:axId val="971494883"/>
        <c:axId val="2117330105"/>
      </c:lineChart>
      <c:catAx>
        <c:axId val="971494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330105"/>
      </c:catAx>
      <c:valAx>
        <c:axId val="2117330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(Watt)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494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vs. A (Before)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'Current Offset'!$A$1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'Current Offset'!$D$2:$D$7</c:f>
            </c:strRef>
          </c:cat>
          <c:val>
            <c:numRef>
              <c:f>'Current Offset'!$A$2:$A$6</c:f>
              <c:numCache/>
            </c:numRef>
          </c:val>
          <c:smooth val="0"/>
        </c:ser>
        <c:axId val="902802111"/>
        <c:axId val="856292806"/>
      </c:lineChart>
      <c:catAx>
        <c:axId val="902802111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92806"/>
      </c:catAx>
      <c:valAx>
        <c:axId val="856292806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802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vs. A (After)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'Current Offset'!$D$1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'Current Offset'!$C$2:$C$6</c:f>
            </c:strRef>
          </c:cat>
          <c:val>
            <c:numRef>
              <c:f>'Current Offset'!$D$2:$D$6</c:f>
              <c:numCache/>
            </c:numRef>
          </c:val>
          <c:smooth val="0"/>
        </c:ser>
        <c:axId val="619046128"/>
        <c:axId val="1079972204"/>
      </c:lineChart>
      <c:catAx>
        <c:axId val="619046128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972204"/>
      </c:catAx>
      <c:valAx>
        <c:axId val="1079972204"/>
        <c:scaling>
          <c:orientation val="minMax"/>
          <c:max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9046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Ideal vs. B (After)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'Current Offset'!$C$1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'Current Offset'!$E$2:$E$6</c:f>
            </c:strRef>
          </c:cat>
          <c:val>
            <c:numRef>
              <c:f>'Current Offset'!$C$2:$C$6</c:f>
              <c:numCache/>
            </c:numRef>
          </c:val>
          <c:smooth val="0"/>
        </c:ser>
        <c:axId val="1780217520"/>
        <c:axId val="1112741611"/>
      </c:lineChart>
      <c:catAx>
        <c:axId val="1780217520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741611"/>
      </c:catAx>
      <c:valAx>
        <c:axId val="1112741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217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57150</xdr:rowOff>
    </xdr:from>
    <xdr:ext cx="4343400" cy="2676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</xdr:colOff>
      <xdr:row>15</xdr:row>
      <xdr:rowOff>66675</xdr:rowOff>
    </xdr:from>
    <xdr:ext cx="4343400" cy="2676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57150</xdr:rowOff>
    </xdr:from>
    <xdr:ext cx="4343400" cy="267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142875</xdr:colOff>
      <xdr:row>15</xdr:row>
      <xdr:rowOff>66675</xdr:rowOff>
    </xdr:from>
    <xdr:ext cx="4343400" cy="2676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57150</xdr:colOff>
      <xdr:row>30</xdr:row>
      <xdr:rowOff>76200</xdr:rowOff>
    </xdr:from>
    <xdr:ext cx="4343400" cy="2676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123825</xdr:colOff>
      <xdr:row>30</xdr:row>
      <xdr:rowOff>76200</xdr:rowOff>
    </xdr:from>
    <xdr:ext cx="4343400" cy="2676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838200</xdr:colOff>
      <xdr:row>6</xdr:row>
      <xdr:rowOff>133350</xdr:rowOff>
    </xdr:from>
    <xdr:ext cx="4248150" cy="26289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228600</xdr:colOff>
      <xdr:row>6</xdr:row>
      <xdr:rowOff>133350</xdr:rowOff>
    </xdr:from>
    <xdr:ext cx="4248150" cy="26289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228600</xdr:colOff>
      <xdr:row>20</xdr:row>
      <xdr:rowOff>66675</xdr:rowOff>
    </xdr:from>
    <xdr:ext cx="4248150" cy="26289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838200</xdr:colOff>
      <xdr:row>20</xdr:row>
      <xdr:rowOff>66675</xdr:rowOff>
    </xdr:from>
    <xdr:ext cx="4248150" cy="26289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1" t="s">
        <v>0</v>
      </c>
      <c r="B1" s="2">
        <v>0.61</v>
      </c>
      <c r="D1" s="2" t="s">
        <v>1</v>
      </c>
      <c r="E1" s="2" t="s">
        <v>2</v>
      </c>
      <c r="K1" s="2" t="s">
        <v>1</v>
      </c>
      <c r="L1" s="2" t="s">
        <v>3</v>
      </c>
      <c r="S1" s="3"/>
    </row>
    <row r="2">
      <c r="A2" s="1" t="s">
        <v>4</v>
      </c>
      <c r="B2" s="2">
        <v>247.7</v>
      </c>
      <c r="D2" s="2">
        <v>0.0</v>
      </c>
      <c r="E2" s="2">
        <f>B2</f>
        <v>247.7</v>
      </c>
      <c r="K2" s="2">
        <v>0.0</v>
      </c>
      <c r="L2" s="2">
        <v>0.0</v>
      </c>
      <c r="S2" s="3"/>
    </row>
    <row r="3">
      <c r="B3" s="2"/>
      <c r="D3" s="2">
        <f>B4</f>
        <v>0.41</v>
      </c>
      <c r="E3" s="2">
        <v>0.0</v>
      </c>
      <c r="K3" s="2">
        <f>B4/2</f>
        <v>0.205</v>
      </c>
      <c r="L3" s="3">
        <f>(B4*B2)/4</f>
        <v>25.38925</v>
      </c>
      <c r="S3" s="3"/>
    </row>
    <row r="4">
      <c r="A4" s="1" t="s">
        <v>5</v>
      </c>
      <c r="B4" s="2">
        <v>0.41</v>
      </c>
      <c r="D4" s="3"/>
      <c r="E4" s="3"/>
      <c r="K4" s="2">
        <f>B4</f>
        <v>0.41</v>
      </c>
      <c r="L4" s="2">
        <v>0.0</v>
      </c>
      <c r="S4" s="3"/>
    </row>
    <row r="5">
      <c r="A5" s="1" t="s">
        <v>6</v>
      </c>
      <c r="B5" s="2">
        <v>4.21</v>
      </c>
      <c r="D5" s="3"/>
      <c r="E5" s="3"/>
      <c r="L5" s="3"/>
      <c r="S5" s="3"/>
    </row>
    <row r="6">
      <c r="A6" s="2"/>
      <c r="B6" s="2"/>
      <c r="D6" s="3"/>
      <c r="E6" s="3"/>
      <c r="L6" s="3"/>
      <c r="S6" s="3"/>
    </row>
    <row r="7">
      <c r="A7" s="2"/>
      <c r="B7" s="2"/>
      <c r="D7" s="3"/>
      <c r="E7" s="3"/>
      <c r="K7" s="2"/>
      <c r="L7" s="3"/>
      <c r="S7" s="3"/>
    </row>
    <row r="8">
      <c r="A8" s="2"/>
      <c r="B8" s="2"/>
      <c r="D8" s="3"/>
      <c r="E8" s="3"/>
      <c r="K8" s="2"/>
      <c r="L8" s="3"/>
      <c r="S8" s="3"/>
    </row>
    <row r="9">
      <c r="A9" s="2"/>
      <c r="B9" s="2"/>
      <c r="D9" s="3"/>
      <c r="E9" s="3"/>
      <c r="K9" s="2"/>
      <c r="L9" s="3"/>
      <c r="S9" s="3"/>
    </row>
    <row r="10">
      <c r="A10" s="2"/>
      <c r="B10" s="2"/>
      <c r="D10" s="3"/>
      <c r="E10" s="3"/>
      <c r="K10" s="2"/>
      <c r="L10" s="3"/>
      <c r="S10" s="3"/>
    </row>
    <row r="11">
      <c r="A11" s="2"/>
      <c r="B11" s="2"/>
      <c r="D11" s="3"/>
      <c r="E11" s="3"/>
      <c r="K11" s="3"/>
      <c r="L11" s="3"/>
      <c r="S11" s="3"/>
    </row>
    <row r="12">
      <c r="A12" s="2"/>
      <c r="B12" s="2"/>
      <c r="D12" s="3"/>
      <c r="E12" s="3"/>
      <c r="K12" s="3"/>
      <c r="L12" s="3"/>
      <c r="S12" s="3"/>
    </row>
    <row r="13">
      <c r="D13" s="3"/>
      <c r="E13" s="3"/>
      <c r="K13" s="3"/>
      <c r="L13" s="3"/>
      <c r="S13" s="3"/>
    </row>
    <row r="14">
      <c r="D14" s="3"/>
      <c r="E14" s="3"/>
      <c r="K14" s="3"/>
      <c r="L14" s="3"/>
      <c r="S14" s="3"/>
    </row>
    <row r="15">
      <c r="D15" s="3"/>
      <c r="E15" s="3"/>
      <c r="K15" s="3"/>
      <c r="L15" s="3"/>
      <c r="S15" s="3"/>
    </row>
    <row r="16">
      <c r="D16" s="3"/>
      <c r="E16" s="3"/>
      <c r="K16" s="3"/>
      <c r="L16" s="3"/>
      <c r="S16" s="3"/>
    </row>
    <row r="17">
      <c r="D17" s="2" t="s">
        <v>1</v>
      </c>
      <c r="E17" s="2" t="s">
        <v>7</v>
      </c>
      <c r="K17" s="2" t="s">
        <v>1</v>
      </c>
      <c r="L17" s="2" t="s">
        <v>8</v>
      </c>
      <c r="M17" s="2" t="s">
        <v>9</v>
      </c>
      <c r="N17" s="2" t="s">
        <v>10</v>
      </c>
      <c r="S17" s="3"/>
    </row>
    <row r="18">
      <c r="D18" s="2">
        <v>0.0</v>
      </c>
      <c r="E18" s="2">
        <f>B1</f>
        <v>0.61</v>
      </c>
      <c r="K18" s="2">
        <v>0.0</v>
      </c>
      <c r="L18" s="3">
        <f t="shared" ref="L18:L27" si="1">M18/N18</f>
        <v>0</v>
      </c>
      <c r="M18" s="3">
        <f t="shared" ref="M18:M27" si="2">(((-$B$2/$B$4)*K18^2)+($B$2*K18))</f>
        <v>0</v>
      </c>
      <c r="N18" s="3">
        <f t="shared" ref="N18:N27" si="3">((($B$5-$B$1)/$B$4*K18*12)+($B$1*12))</f>
        <v>7.32</v>
      </c>
      <c r="S18" s="3"/>
    </row>
    <row r="19">
      <c r="D19" s="2">
        <f>B4</f>
        <v>0.41</v>
      </c>
      <c r="E19" s="2">
        <f>B5</f>
        <v>4.21</v>
      </c>
      <c r="K19" s="2">
        <v>0.05</v>
      </c>
      <c r="L19" s="3">
        <f t="shared" si="1"/>
        <v>0.8638688677</v>
      </c>
      <c r="M19" s="3">
        <f t="shared" si="2"/>
        <v>10.87463415</v>
      </c>
      <c r="N19" s="3">
        <f t="shared" si="3"/>
        <v>12.58829268</v>
      </c>
      <c r="S19" s="3"/>
    </row>
    <row r="20">
      <c r="D20" s="3"/>
      <c r="E20" s="3"/>
      <c r="K20" s="2">
        <v>0.1</v>
      </c>
      <c r="L20" s="3">
        <f t="shared" si="1"/>
        <v>1.048830793</v>
      </c>
      <c r="M20" s="3">
        <f t="shared" si="2"/>
        <v>18.72853659</v>
      </c>
      <c r="N20" s="3">
        <f t="shared" si="3"/>
        <v>17.85658537</v>
      </c>
      <c r="S20" s="3"/>
    </row>
    <row r="21">
      <c r="D21" s="3"/>
      <c r="E21" s="3"/>
      <c r="K21" s="2">
        <v>0.15</v>
      </c>
      <c r="L21" s="3">
        <f t="shared" si="1"/>
        <v>1.018890014</v>
      </c>
      <c r="M21" s="3">
        <f t="shared" si="2"/>
        <v>23.56170732</v>
      </c>
      <c r="N21" s="3">
        <f t="shared" si="3"/>
        <v>23.12487805</v>
      </c>
      <c r="S21" s="3"/>
    </row>
    <row r="22">
      <c r="D22" s="3"/>
      <c r="E22" s="3"/>
      <c r="K22" s="2">
        <v>0.2</v>
      </c>
      <c r="L22" s="3">
        <f t="shared" si="1"/>
        <v>0.8936707556</v>
      </c>
      <c r="M22" s="3">
        <f t="shared" si="2"/>
        <v>25.37414634</v>
      </c>
      <c r="N22" s="3">
        <f t="shared" si="3"/>
        <v>28.39317073</v>
      </c>
      <c r="S22" s="3"/>
    </row>
    <row r="23">
      <c r="D23" s="3"/>
      <c r="E23" s="3"/>
      <c r="K23" s="2">
        <v>0.25</v>
      </c>
      <c r="L23" s="3">
        <f t="shared" si="1"/>
        <v>0.7179085877</v>
      </c>
      <c r="M23" s="3">
        <f t="shared" si="2"/>
        <v>24.16585366</v>
      </c>
      <c r="N23" s="3">
        <f t="shared" si="3"/>
        <v>33.66146341</v>
      </c>
      <c r="S23" s="3"/>
    </row>
    <row r="24">
      <c r="D24" s="3"/>
      <c r="E24" s="3"/>
      <c r="K24" s="2">
        <v>0.3</v>
      </c>
      <c r="L24" s="3">
        <f t="shared" si="1"/>
        <v>0.5121231486</v>
      </c>
      <c r="M24" s="3">
        <f t="shared" si="2"/>
        <v>19.93682927</v>
      </c>
      <c r="N24" s="3">
        <f t="shared" si="3"/>
        <v>38.9297561</v>
      </c>
      <c r="S24" s="3"/>
    </row>
    <row r="25">
      <c r="D25" s="3"/>
      <c r="E25" s="3"/>
      <c r="K25" s="2">
        <v>0.35</v>
      </c>
      <c r="L25" s="3">
        <f t="shared" si="1"/>
        <v>0.2870505265</v>
      </c>
      <c r="M25" s="3">
        <f t="shared" si="2"/>
        <v>12.68707317</v>
      </c>
      <c r="N25" s="3">
        <f t="shared" si="3"/>
        <v>44.19804878</v>
      </c>
      <c r="S25" s="3"/>
    </row>
    <row r="26">
      <c r="D26" s="3"/>
      <c r="E26" s="3"/>
      <c r="K26" s="2">
        <v>0.4</v>
      </c>
      <c r="L26" s="3">
        <f t="shared" si="1"/>
        <v>0.04885312506</v>
      </c>
      <c r="M26" s="3">
        <f t="shared" si="2"/>
        <v>2.416585366</v>
      </c>
      <c r="N26" s="3">
        <f t="shared" si="3"/>
        <v>49.46634146</v>
      </c>
      <c r="S26" s="3"/>
    </row>
    <row r="27">
      <c r="D27" s="3"/>
      <c r="E27" s="3"/>
      <c r="K27" s="2">
        <v>0.41</v>
      </c>
      <c r="L27" s="3">
        <f t="shared" si="1"/>
        <v>0</v>
      </c>
      <c r="M27" s="3">
        <f t="shared" si="2"/>
        <v>0</v>
      </c>
      <c r="N27" s="3">
        <f t="shared" si="3"/>
        <v>50.52</v>
      </c>
      <c r="S27" s="3"/>
    </row>
    <row r="28">
      <c r="D28" s="3"/>
      <c r="E28" s="3"/>
      <c r="K28" s="3"/>
      <c r="L28" s="3"/>
      <c r="S28" s="3"/>
    </row>
    <row r="29">
      <c r="D29" s="3"/>
      <c r="E29" s="3"/>
      <c r="K29" s="3"/>
      <c r="L29" s="3"/>
      <c r="S29" s="3"/>
    </row>
    <row r="30">
      <c r="D30" s="3"/>
      <c r="E30" s="3"/>
      <c r="K30" s="3"/>
      <c r="L30" s="3"/>
      <c r="S30" s="3"/>
    </row>
    <row r="31">
      <c r="D31" s="2" t="s">
        <v>1</v>
      </c>
      <c r="E31" s="2" t="s">
        <v>7</v>
      </c>
      <c r="K31" s="2" t="s">
        <v>1</v>
      </c>
      <c r="L31" s="2" t="s">
        <v>3</v>
      </c>
    </row>
    <row r="32">
      <c r="D32" s="2">
        <v>0.0</v>
      </c>
      <c r="E32" s="3">
        <f t="shared" ref="E32:E41" si="4">(($B$5-$B$1)/$B$4*D32)+$B$1</f>
        <v>0.61</v>
      </c>
      <c r="K32" s="2">
        <v>0.0</v>
      </c>
      <c r="L32" s="3">
        <f t="shared" ref="L32:L41" si="5">((-$B$2/$B$4)*K32^2)+($B$2*K32)</f>
        <v>0</v>
      </c>
    </row>
    <row r="33">
      <c r="D33" s="2">
        <v>0.05</v>
      </c>
      <c r="E33" s="3">
        <f t="shared" si="4"/>
        <v>1.04902439</v>
      </c>
      <c r="K33" s="2">
        <v>0.05</v>
      </c>
      <c r="L33" s="3">
        <f t="shared" si="5"/>
        <v>10.87463415</v>
      </c>
    </row>
    <row r="34">
      <c r="D34" s="2">
        <v>0.1</v>
      </c>
      <c r="E34" s="3">
        <f t="shared" si="4"/>
        <v>1.48804878</v>
      </c>
      <c r="K34" s="2">
        <v>0.1</v>
      </c>
      <c r="L34" s="3">
        <f t="shared" si="5"/>
        <v>18.72853659</v>
      </c>
    </row>
    <row r="35">
      <c r="D35" s="2">
        <v>0.15</v>
      </c>
      <c r="E35" s="3">
        <f t="shared" si="4"/>
        <v>1.927073171</v>
      </c>
      <c r="K35" s="2">
        <v>0.15</v>
      </c>
      <c r="L35" s="3">
        <f t="shared" si="5"/>
        <v>23.56170732</v>
      </c>
    </row>
    <row r="36">
      <c r="D36" s="2">
        <v>0.2</v>
      </c>
      <c r="E36" s="3">
        <f t="shared" si="4"/>
        <v>2.366097561</v>
      </c>
      <c r="K36" s="2">
        <v>0.2</v>
      </c>
      <c r="L36" s="3">
        <f t="shared" si="5"/>
        <v>25.37414634</v>
      </c>
    </row>
    <row r="37">
      <c r="D37" s="2">
        <v>0.25</v>
      </c>
      <c r="E37" s="3">
        <f t="shared" si="4"/>
        <v>2.805121951</v>
      </c>
      <c r="K37" s="2">
        <v>0.25</v>
      </c>
      <c r="L37" s="3">
        <f t="shared" si="5"/>
        <v>24.16585366</v>
      </c>
    </row>
    <row r="38">
      <c r="D38" s="2">
        <v>0.3</v>
      </c>
      <c r="E38" s="3">
        <f t="shared" si="4"/>
        <v>3.244146341</v>
      </c>
      <c r="K38" s="2">
        <v>0.3</v>
      </c>
      <c r="L38" s="3">
        <f t="shared" si="5"/>
        <v>19.93682927</v>
      </c>
    </row>
    <row r="39">
      <c r="D39" s="2">
        <v>0.35</v>
      </c>
      <c r="E39" s="3">
        <f t="shared" si="4"/>
        <v>3.683170732</v>
      </c>
      <c r="K39" s="2">
        <v>0.35</v>
      </c>
      <c r="L39" s="3">
        <f t="shared" si="5"/>
        <v>12.68707317</v>
      </c>
    </row>
    <row r="40">
      <c r="D40" s="2">
        <v>0.4</v>
      </c>
      <c r="E40" s="3">
        <f t="shared" si="4"/>
        <v>4.122195122</v>
      </c>
      <c r="K40" s="2">
        <v>0.4</v>
      </c>
      <c r="L40" s="3">
        <f t="shared" si="5"/>
        <v>2.416585366</v>
      </c>
    </row>
    <row r="41">
      <c r="D41" s="2">
        <v>0.41</v>
      </c>
      <c r="E41" s="3">
        <f t="shared" si="4"/>
        <v>4.21</v>
      </c>
      <c r="K41" s="2">
        <v>0.41</v>
      </c>
      <c r="L41" s="3">
        <f t="shared" si="5"/>
        <v>0</v>
      </c>
    </row>
    <row r="42">
      <c r="D42" s="3"/>
      <c r="E42" s="3"/>
      <c r="K42" s="3"/>
      <c r="L42" s="3"/>
      <c r="S42" s="3"/>
    </row>
    <row r="43">
      <c r="D43" s="3"/>
      <c r="E43" s="3"/>
      <c r="K43" s="3"/>
      <c r="L43" s="3"/>
      <c r="S43" s="3"/>
    </row>
    <row r="44">
      <c r="D44" s="3"/>
      <c r="E44" s="3"/>
      <c r="K44" s="3"/>
      <c r="L44" s="3"/>
      <c r="S44" s="3"/>
    </row>
    <row r="45">
      <c r="D45" s="3"/>
      <c r="E45" s="3"/>
      <c r="K45" s="3"/>
      <c r="L45" s="3"/>
      <c r="S45" s="3"/>
    </row>
    <row r="46">
      <c r="D46" s="3"/>
      <c r="E46" s="3"/>
      <c r="K46" s="3"/>
      <c r="L46" s="3"/>
      <c r="S46" s="3"/>
    </row>
    <row r="47">
      <c r="D47" s="3"/>
      <c r="E47" s="3"/>
      <c r="K47" s="3"/>
      <c r="L47" s="3"/>
      <c r="S47" s="3"/>
    </row>
    <row r="48">
      <c r="D48" s="3"/>
      <c r="E48" s="3"/>
      <c r="K48" s="3"/>
      <c r="L48" s="3"/>
      <c r="S48" s="3"/>
    </row>
    <row r="49">
      <c r="D49" s="3"/>
      <c r="E49" s="3"/>
      <c r="K49" s="3"/>
      <c r="L49" s="3"/>
      <c r="S49" s="3"/>
    </row>
    <row r="50">
      <c r="D50" s="3"/>
      <c r="E50" s="3"/>
      <c r="K50" s="3"/>
      <c r="L50" s="3"/>
      <c r="S50" s="3"/>
    </row>
    <row r="51">
      <c r="D51" s="3"/>
      <c r="E51" s="3"/>
      <c r="K51" s="3"/>
      <c r="L51" s="3"/>
      <c r="S51" s="3"/>
    </row>
    <row r="52">
      <c r="D52" s="3"/>
      <c r="E52" s="3"/>
      <c r="K52" s="3"/>
      <c r="L52" s="3"/>
      <c r="S52" s="3"/>
    </row>
    <row r="53">
      <c r="D53" s="3"/>
      <c r="E53" s="3"/>
      <c r="K53" s="3"/>
      <c r="L53" s="3"/>
      <c r="S53" s="3"/>
    </row>
    <row r="54">
      <c r="D54" s="3"/>
      <c r="E54" s="3"/>
      <c r="K54" s="3"/>
      <c r="L54" s="3"/>
      <c r="S54" s="3"/>
    </row>
    <row r="55">
      <c r="D55" s="3"/>
      <c r="E55" s="3"/>
      <c r="K55" s="3"/>
      <c r="L55" s="3"/>
      <c r="S55" s="3"/>
    </row>
    <row r="56">
      <c r="D56" s="3"/>
      <c r="E56" s="3"/>
      <c r="K56" s="3"/>
      <c r="L56" s="3"/>
      <c r="S56" s="3"/>
    </row>
    <row r="57">
      <c r="D57" s="3"/>
      <c r="E57" s="3"/>
      <c r="K57" s="3"/>
      <c r="L57" s="3"/>
      <c r="S57" s="3"/>
    </row>
    <row r="58">
      <c r="D58" s="3"/>
      <c r="E58" s="3"/>
      <c r="K58" s="3"/>
      <c r="L58" s="3"/>
      <c r="S58" s="3"/>
    </row>
    <row r="59">
      <c r="D59" s="3"/>
      <c r="E59" s="3"/>
      <c r="K59" s="3"/>
      <c r="L59" s="3"/>
      <c r="S59" s="3"/>
    </row>
    <row r="60">
      <c r="D60" s="3"/>
      <c r="E60" s="3"/>
      <c r="K60" s="3"/>
      <c r="L60" s="3"/>
      <c r="S60" s="3"/>
    </row>
    <row r="61">
      <c r="D61" s="3"/>
      <c r="E61" s="3"/>
      <c r="K61" s="3"/>
      <c r="L61" s="3"/>
      <c r="S61" s="3"/>
    </row>
    <row r="62">
      <c r="D62" s="3"/>
      <c r="E62" s="3"/>
      <c r="K62" s="3"/>
      <c r="L62" s="3"/>
      <c r="S62" s="3"/>
    </row>
    <row r="63">
      <c r="D63" s="3"/>
      <c r="E63" s="3"/>
      <c r="K63" s="3"/>
      <c r="L63" s="3"/>
      <c r="S63" s="3"/>
    </row>
    <row r="64">
      <c r="D64" s="3"/>
      <c r="E64" s="3"/>
      <c r="K64" s="3"/>
      <c r="L64" s="3"/>
      <c r="S64" s="3"/>
    </row>
    <row r="65">
      <c r="D65" s="3"/>
      <c r="E65" s="3"/>
      <c r="K65" s="3"/>
      <c r="L65" s="3"/>
      <c r="S65" s="3"/>
    </row>
    <row r="66">
      <c r="D66" s="3"/>
      <c r="E66" s="3"/>
      <c r="K66" s="3"/>
      <c r="L66" s="3"/>
      <c r="S66" s="3"/>
    </row>
    <row r="67">
      <c r="D67" s="3"/>
      <c r="E67" s="3"/>
      <c r="K67" s="3"/>
      <c r="L67" s="3"/>
      <c r="S67" s="3"/>
    </row>
    <row r="68">
      <c r="D68" s="3"/>
      <c r="E68" s="3"/>
      <c r="K68" s="3"/>
      <c r="L68" s="3"/>
      <c r="S68" s="3"/>
    </row>
    <row r="69">
      <c r="D69" s="3"/>
      <c r="E69" s="3"/>
      <c r="K69" s="3"/>
      <c r="L69" s="3"/>
      <c r="S69" s="3"/>
    </row>
    <row r="70">
      <c r="D70" s="3"/>
      <c r="E70" s="3"/>
      <c r="K70" s="3"/>
      <c r="L70" s="3"/>
      <c r="S70" s="3"/>
    </row>
    <row r="71">
      <c r="D71" s="3"/>
      <c r="E71" s="3"/>
      <c r="K71" s="3"/>
      <c r="L71" s="3"/>
      <c r="S71" s="3"/>
    </row>
    <row r="72">
      <c r="D72" s="3"/>
      <c r="E72" s="3"/>
      <c r="K72" s="3"/>
      <c r="L72" s="3"/>
      <c r="S72" s="3"/>
    </row>
    <row r="73">
      <c r="D73" s="3"/>
      <c r="E73" s="3"/>
      <c r="K73" s="3"/>
      <c r="L73" s="3"/>
      <c r="S73" s="3"/>
    </row>
    <row r="74">
      <c r="D74" s="3"/>
      <c r="E74" s="3"/>
      <c r="K74" s="3"/>
      <c r="L74" s="3"/>
      <c r="S74" s="3"/>
    </row>
    <row r="75">
      <c r="D75" s="3"/>
      <c r="E75" s="3"/>
      <c r="K75" s="3"/>
      <c r="L75" s="3"/>
      <c r="S75" s="3"/>
    </row>
    <row r="76">
      <c r="D76" s="3"/>
      <c r="E76" s="3"/>
      <c r="K76" s="3"/>
      <c r="L76" s="3"/>
      <c r="S76" s="3"/>
    </row>
    <row r="77">
      <c r="D77" s="3"/>
      <c r="E77" s="3"/>
      <c r="K77" s="3"/>
      <c r="L77" s="3"/>
      <c r="S77" s="3"/>
    </row>
    <row r="78">
      <c r="D78" s="3"/>
      <c r="E78" s="3"/>
      <c r="K78" s="3"/>
      <c r="L78" s="3"/>
      <c r="S78" s="3"/>
    </row>
    <row r="79">
      <c r="D79" s="3"/>
      <c r="E79" s="3"/>
      <c r="K79" s="3"/>
      <c r="L79" s="3"/>
      <c r="S79" s="3"/>
    </row>
    <row r="80">
      <c r="D80" s="3"/>
      <c r="E80" s="3"/>
      <c r="K80" s="3"/>
      <c r="L80" s="3"/>
      <c r="S80" s="3"/>
    </row>
    <row r="81">
      <c r="D81" s="3"/>
      <c r="E81" s="3"/>
      <c r="K81" s="3"/>
      <c r="L81" s="3"/>
      <c r="S81" s="3"/>
    </row>
    <row r="82">
      <c r="D82" s="3"/>
      <c r="E82" s="3"/>
      <c r="K82" s="3"/>
      <c r="L82" s="3"/>
      <c r="S82" s="3"/>
    </row>
    <row r="83">
      <c r="D83" s="3"/>
      <c r="E83" s="3"/>
      <c r="K83" s="3"/>
      <c r="L83" s="3"/>
      <c r="S83" s="3"/>
    </row>
    <row r="84">
      <c r="D84" s="3"/>
      <c r="E84" s="3"/>
      <c r="K84" s="3"/>
      <c r="L84" s="3"/>
      <c r="S84" s="3"/>
    </row>
    <row r="85">
      <c r="D85" s="3"/>
      <c r="E85" s="3"/>
      <c r="K85" s="3"/>
      <c r="L85" s="3"/>
      <c r="S85" s="3"/>
    </row>
    <row r="86">
      <c r="D86" s="3"/>
      <c r="E86" s="3"/>
      <c r="K86" s="3"/>
      <c r="L86" s="3"/>
      <c r="S86" s="3"/>
    </row>
    <row r="87">
      <c r="D87" s="3"/>
      <c r="E87" s="3"/>
      <c r="K87" s="3"/>
      <c r="L87" s="3"/>
      <c r="S87" s="3"/>
    </row>
    <row r="88">
      <c r="D88" s="3"/>
      <c r="E88" s="3"/>
      <c r="K88" s="3"/>
      <c r="L88" s="3"/>
      <c r="S88" s="3"/>
    </row>
    <row r="89">
      <c r="D89" s="3"/>
      <c r="E89" s="3"/>
      <c r="K89" s="3"/>
      <c r="L89" s="3"/>
      <c r="S89" s="3"/>
    </row>
    <row r="90">
      <c r="D90" s="3"/>
      <c r="E90" s="3"/>
      <c r="K90" s="3"/>
      <c r="L90" s="3"/>
      <c r="S90" s="3"/>
    </row>
    <row r="91">
      <c r="D91" s="3"/>
      <c r="E91" s="3"/>
      <c r="K91" s="3"/>
      <c r="L91" s="3"/>
      <c r="S91" s="3"/>
    </row>
    <row r="92">
      <c r="D92" s="3"/>
      <c r="E92" s="3"/>
      <c r="K92" s="3"/>
      <c r="L92" s="3"/>
      <c r="S92" s="3"/>
    </row>
    <row r="93">
      <c r="D93" s="3"/>
      <c r="E93" s="3"/>
      <c r="K93" s="3"/>
      <c r="L93" s="3"/>
      <c r="S93" s="3"/>
    </row>
    <row r="94">
      <c r="D94" s="3"/>
      <c r="E94" s="3"/>
      <c r="K94" s="3"/>
      <c r="L94" s="3"/>
      <c r="S94" s="3"/>
    </row>
    <row r="95">
      <c r="D95" s="3"/>
      <c r="E95" s="3"/>
      <c r="K95" s="3"/>
      <c r="L95" s="3"/>
      <c r="S95" s="3"/>
    </row>
    <row r="96">
      <c r="D96" s="3"/>
      <c r="E96" s="3"/>
      <c r="K96" s="3"/>
      <c r="L96" s="3"/>
      <c r="S96" s="3"/>
    </row>
    <row r="97">
      <c r="D97" s="3"/>
      <c r="E97" s="3"/>
      <c r="K97" s="3"/>
      <c r="L97" s="3"/>
      <c r="S97" s="3"/>
    </row>
    <row r="98">
      <c r="D98" s="3"/>
      <c r="E98" s="3"/>
      <c r="K98" s="3"/>
      <c r="L98" s="3"/>
      <c r="S98" s="3"/>
    </row>
    <row r="99">
      <c r="D99" s="3"/>
      <c r="E99" s="3"/>
      <c r="K99" s="3"/>
      <c r="L99" s="3"/>
      <c r="S99" s="3"/>
    </row>
    <row r="100">
      <c r="D100" s="3"/>
      <c r="E100" s="3"/>
      <c r="K100" s="3"/>
      <c r="L100" s="3"/>
      <c r="S100" s="3"/>
    </row>
    <row r="101">
      <c r="D101" s="3"/>
      <c r="E101" s="3"/>
      <c r="K101" s="3"/>
      <c r="L101" s="3"/>
      <c r="S101" s="3"/>
    </row>
    <row r="102">
      <c r="D102" s="3"/>
      <c r="E102" s="3"/>
      <c r="K102" s="3"/>
      <c r="L102" s="3"/>
      <c r="S102" s="3"/>
    </row>
    <row r="103">
      <c r="D103" s="3"/>
      <c r="E103" s="3"/>
      <c r="K103" s="3"/>
      <c r="L103" s="3"/>
      <c r="S103" s="3"/>
    </row>
    <row r="104">
      <c r="D104" s="3"/>
      <c r="E104" s="3"/>
      <c r="K104" s="3"/>
      <c r="L104" s="3"/>
      <c r="S104" s="3"/>
    </row>
    <row r="105">
      <c r="D105" s="3"/>
      <c r="E105" s="3"/>
      <c r="K105" s="3"/>
      <c r="L105" s="3"/>
      <c r="S105" s="3"/>
    </row>
    <row r="106">
      <c r="D106" s="3"/>
      <c r="E106" s="3"/>
      <c r="K106" s="3"/>
      <c r="L106" s="3"/>
      <c r="S106" s="3"/>
    </row>
    <row r="107">
      <c r="D107" s="3"/>
      <c r="E107" s="3"/>
      <c r="K107" s="3"/>
      <c r="L107" s="3"/>
      <c r="S107" s="3"/>
    </row>
    <row r="108">
      <c r="D108" s="3"/>
      <c r="E108" s="3"/>
      <c r="K108" s="3"/>
      <c r="L108" s="3"/>
      <c r="S108" s="3"/>
    </row>
    <row r="109">
      <c r="D109" s="3"/>
      <c r="E109" s="3"/>
      <c r="K109" s="3"/>
      <c r="L109" s="3"/>
      <c r="S109" s="3"/>
    </row>
    <row r="110">
      <c r="D110" s="3"/>
      <c r="E110" s="3"/>
      <c r="K110" s="3"/>
      <c r="L110" s="3"/>
      <c r="S110" s="3"/>
    </row>
    <row r="111">
      <c r="D111" s="3"/>
      <c r="E111" s="3"/>
      <c r="K111" s="3"/>
      <c r="L111" s="3"/>
      <c r="S111" s="3"/>
    </row>
    <row r="112">
      <c r="D112" s="3"/>
      <c r="E112" s="3"/>
      <c r="K112" s="3"/>
      <c r="L112" s="3"/>
      <c r="S112" s="3"/>
    </row>
    <row r="113">
      <c r="D113" s="3"/>
      <c r="E113" s="3"/>
      <c r="K113" s="3"/>
      <c r="L113" s="3"/>
      <c r="S113" s="3"/>
    </row>
    <row r="114">
      <c r="D114" s="3"/>
      <c r="E114" s="3"/>
      <c r="K114" s="3"/>
      <c r="L114" s="3"/>
      <c r="S114" s="3"/>
    </row>
    <row r="115">
      <c r="D115" s="3"/>
      <c r="E115" s="3"/>
      <c r="K115" s="3"/>
      <c r="L115" s="3"/>
      <c r="S115" s="3"/>
    </row>
    <row r="116">
      <c r="D116" s="3"/>
      <c r="E116" s="3"/>
      <c r="K116" s="3"/>
      <c r="L116" s="3"/>
      <c r="S116" s="3"/>
    </row>
    <row r="117">
      <c r="D117" s="3"/>
      <c r="E117" s="3"/>
      <c r="K117" s="3"/>
      <c r="L117" s="3"/>
      <c r="S117" s="3"/>
    </row>
    <row r="118">
      <c r="D118" s="3"/>
      <c r="E118" s="3"/>
      <c r="K118" s="3"/>
      <c r="L118" s="3"/>
      <c r="S118" s="3"/>
    </row>
    <row r="119">
      <c r="D119" s="3"/>
      <c r="E119" s="3"/>
      <c r="K119" s="3"/>
      <c r="L119" s="3"/>
      <c r="S119" s="3"/>
    </row>
    <row r="120">
      <c r="D120" s="3"/>
      <c r="E120" s="3"/>
      <c r="K120" s="3"/>
      <c r="L120" s="3"/>
      <c r="S120" s="3"/>
    </row>
    <row r="121">
      <c r="D121" s="3"/>
      <c r="E121" s="3"/>
      <c r="K121" s="3"/>
      <c r="L121" s="3"/>
      <c r="S121" s="3"/>
    </row>
    <row r="122">
      <c r="D122" s="3"/>
      <c r="E122" s="3"/>
      <c r="K122" s="3"/>
      <c r="L122" s="3"/>
      <c r="S122" s="3"/>
    </row>
    <row r="123">
      <c r="D123" s="3"/>
      <c r="E123" s="3"/>
      <c r="K123" s="3"/>
      <c r="L123" s="3"/>
      <c r="S123" s="3"/>
    </row>
    <row r="124">
      <c r="D124" s="3"/>
      <c r="E124" s="3"/>
      <c r="K124" s="3"/>
      <c r="L124" s="3"/>
      <c r="S124" s="3"/>
    </row>
    <row r="125">
      <c r="D125" s="3"/>
      <c r="E125" s="3"/>
      <c r="K125" s="3"/>
      <c r="L125" s="3"/>
      <c r="S125" s="3"/>
    </row>
    <row r="126">
      <c r="D126" s="3"/>
      <c r="E126" s="3"/>
      <c r="K126" s="3"/>
      <c r="L126" s="3"/>
      <c r="S126" s="3"/>
    </row>
    <row r="127">
      <c r="D127" s="3"/>
      <c r="E127" s="3"/>
      <c r="K127" s="3"/>
      <c r="L127" s="3"/>
      <c r="S127" s="3"/>
    </row>
    <row r="128">
      <c r="D128" s="3"/>
      <c r="E128" s="3"/>
      <c r="K128" s="3"/>
      <c r="L128" s="3"/>
      <c r="S128" s="3"/>
    </row>
    <row r="129">
      <c r="D129" s="3"/>
      <c r="E129" s="3"/>
      <c r="K129" s="3"/>
      <c r="L129" s="3"/>
      <c r="S129" s="3"/>
    </row>
    <row r="130">
      <c r="D130" s="3"/>
      <c r="E130" s="3"/>
      <c r="K130" s="3"/>
      <c r="L130" s="3"/>
      <c r="S130" s="3"/>
    </row>
    <row r="131">
      <c r="D131" s="3"/>
      <c r="E131" s="3"/>
      <c r="K131" s="3"/>
      <c r="L131" s="3"/>
      <c r="S131" s="3"/>
    </row>
    <row r="132">
      <c r="D132" s="3"/>
      <c r="E132" s="3"/>
      <c r="K132" s="3"/>
      <c r="L132" s="3"/>
      <c r="S132" s="3"/>
    </row>
    <row r="133">
      <c r="D133" s="3"/>
      <c r="E133" s="3"/>
      <c r="K133" s="3"/>
      <c r="L133" s="3"/>
      <c r="S133" s="3"/>
    </row>
    <row r="134">
      <c r="D134" s="3"/>
      <c r="E134" s="3"/>
      <c r="K134" s="3"/>
      <c r="L134" s="3"/>
      <c r="S134" s="3"/>
    </row>
    <row r="135">
      <c r="D135" s="3"/>
      <c r="E135" s="3"/>
      <c r="K135" s="3"/>
      <c r="L135" s="3"/>
      <c r="S135" s="3"/>
    </row>
    <row r="136">
      <c r="D136" s="3"/>
      <c r="E136" s="3"/>
      <c r="K136" s="3"/>
      <c r="L136" s="3"/>
      <c r="S136" s="3"/>
    </row>
    <row r="137">
      <c r="D137" s="3"/>
      <c r="E137" s="3"/>
      <c r="K137" s="3"/>
      <c r="L137" s="3"/>
      <c r="S137" s="3"/>
    </row>
    <row r="138">
      <c r="D138" s="3"/>
      <c r="E138" s="3"/>
      <c r="K138" s="3"/>
      <c r="L138" s="3"/>
      <c r="S138" s="3"/>
    </row>
    <row r="139">
      <c r="D139" s="3"/>
      <c r="E139" s="3"/>
      <c r="K139" s="3"/>
      <c r="L139" s="3"/>
      <c r="S139" s="3"/>
    </row>
    <row r="140">
      <c r="D140" s="3"/>
      <c r="E140" s="3"/>
      <c r="K140" s="3"/>
      <c r="L140" s="3"/>
      <c r="S140" s="3"/>
    </row>
    <row r="141">
      <c r="D141" s="3"/>
      <c r="E141" s="3"/>
      <c r="K141" s="3"/>
      <c r="L141" s="3"/>
      <c r="S141" s="3"/>
    </row>
    <row r="142">
      <c r="D142" s="3"/>
      <c r="E142" s="3"/>
      <c r="K142" s="3"/>
      <c r="L142" s="3"/>
      <c r="S142" s="3"/>
    </row>
    <row r="143">
      <c r="D143" s="3"/>
      <c r="E143" s="3"/>
      <c r="K143" s="3"/>
      <c r="L143" s="3"/>
      <c r="S143" s="3"/>
    </row>
    <row r="144">
      <c r="D144" s="3"/>
      <c r="E144" s="3"/>
      <c r="K144" s="3"/>
      <c r="L144" s="3"/>
      <c r="S144" s="3"/>
    </row>
    <row r="145">
      <c r="D145" s="3"/>
      <c r="E145" s="3"/>
      <c r="K145" s="3"/>
      <c r="L145" s="3"/>
      <c r="S145" s="3"/>
    </row>
    <row r="146">
      <c r="D146" s="3"/>
      <c r="E146" s="3"/>
      <c r="K146" s="3"/>
      <c r="L146" s="3"/>
      <c r="S146" s="3"/>
    </row>
    <row r="147">
      <c r="D147" s="3"/>
      <c r="E147" s="3"/>
      <c r="K147" s="3"/>
      <c r="L147" s="3"/>
      <c r="S147" s="3"/>
    </row>
    <row r="148">
      <c r="D148" s="3"/>
      <c r="E148" s="3"/>
      <c r="K148" s="3"/>
      <c r="L148" s="3"/>
      <c r="S148" s="3"/>
    </row>
    <row r="149">
      <c r="D149" s="3"/>
      <c r="E149" s="3"/>
      <c r="K149" s="3"/>
      <c r="L149" s="3"/>
      <c r="S149" s="3"/>
    </row>
    <row r="150">
      <c r="D150" s="3"/>
      <c r="E150" s="3"/>
      <c r="K150" s="3"/>
      <c r="L150" s="3"/>
      <c r="S150" s="3"/>
    </row>
    <row r="151">
      <c r="D151" s="3"/>
      <c r="E151" s="3"/>
      <c r="K151" s="3"/>
      <c r="L151" s="3"/>
      <c r="S151" s="3"/>
    </row>
    <row r="152">
      <c r="D152" s="3"/>
      <c r="E152" s="3"/>
      <c r="K152" s="3"/>
      <c r="L152" s="3"/>
      <c r="S152" s="3"/>
    </row>
    <row r="153">
      <c r="D153" s="3"/>
      <c r="E153" s="3"/>
      <c r="K153" s="3"/>
      <c r="L153" s="3"/>
      <c r="S153" s="3"/>
    </row>
    <row r="154">
      <c r="D154" s="3"/>
      <c r="E154" s="3"/>
      <c r="K154" s="3"/>
      <c r="L154" s="3"/>
      <c r="S154" s="3"/>
    </row>
    <row r="155">
      <c r="D155" s="3"/>
      <c r="E155" s="3"/>
      <c r="K155" s="3"/>
      <c r="L155" s="3"/>
      <c r="S155" s="3"/>
    </row>
    <row r="156">
      <c r="D156" s="3"/>
      <c r="E156" s="3"/>
      <c r="K156" s="3"/>
      <c r="L156" s="3"/>
      <c r="S156" s="3"/>
    </row>
    <row r="157">
      <c r="D157" s="3"/>
      <c r="E157" s="3"/>
      <c r="K157" s="3"/>
      <c r="L157" s="3"/>
      <c r="S157" s="3"/>
    </row>
    <row r="158">
      <c r="D158" s="3"/>
      <c r="E158" s="3"/>
      <c r="K158" s="3"/>
      <c r="L158" s="3"/>
      <c r="S158" s="3"/>
    </row>
    <row r="159">
      <c r="D159" s="3"/>
      <c r="E159" s="3"/>
      <c r="K159" s="3"/>
      <c r="L159" s="3"/>
      <c r="S159" s="3"/>
    </row>
    <row r="160">
      <c r="D160" s="3"/>
      <c r="E160" s="3"/>
      <c r="K160" s="3"/>
      <c r="L160" s="3"/>
      <c r="S160" s="3"/>
    </row>
    <row r="161">
      <c r="D161" s="3"/>
      <c r="E161" s="3"/>
      <c r="K161" s="3"/>
      <c r="L161" s="3"/>
      <c r="S161" s="3"/>
    </row>
    <row r="162">
      <c r="D162" s="3"/>
      <c r="E162" s="3"/>
      <c r="K162" s="3"/>
      <c r="L162" s="3"/>
      <c r="S162" s="3"/>
    </row>
    <row r="163">
      <c r="D163" s="3"/>
      <c r="E163" s="3"/>
      <c r="K163" s="3"/>
      <c r="L163" s="3"/>
      <c r="S163" s="3"/>
    </row>
    <row r="164">
      <c r="D164" s="3"/>
      <c r="E164" s="3"/>
      <c r="K164" s="3"/>
      <c r="L164" s="3"/>
      <c r="S164" s="3"/>
    </row>
    <row r="165">
      <c r="D165" s="3"/>
      <c r="E165" s="3"/>
      <c r="K165" s="3"/>
      <c r="L165" s="3"/>
      <c r="S165" s="3"/>
    </row>
    <row r="166">
      <c r="D166" s="3"/>
      <c r="E166" s="3"/>
      <c r="K166" s="3"/>
      <c r="L166" s="3"/>
      <c r="S166" s="3"/>
    </row>
    <row r="167">
      <c r="D167" s="3"/>
      <c r="E167" s="3"/>
      <c r="K167" s="3"/>
      <c r="L167" s="3"/>
      <c r="S167" s="3"/>
    </row>
    <row r="168">
      <c r="D168" s="3"/>
      <c r="E168" s="3"/>
      <c r="K168" s="3"/>
      <c r="L168" s="3"/>
      <c r="S168" s="3"/>
    </row>
    <row r="169">
      <c r="D169" s="3"/>
      <c r="E169" s="3"/>
      <c r="K169" s="3"/>
      <c r="L169" s="3"/>
      <c r="S169" s="3"/>
    </row>
    <row r="170">
      <c r="D170" s="3"/>
      <c r="E170" s="3"/>
      <c r="K170" s="3"/>
      <c r="L170" s="3"/>
      <c r="S170" s="3"/>
    </row>
    <row r="171">
      <c r="D171" s="3"/>
      <c r="E171" s="3"/>
      <c r="K171" s="3"/>
      <c r="L171" s="3"/>
      <c r="S171" s="3"/>
    </row>
    <row r="172">
      <c r="D172" s="3"/>
      <c r="E172" s="3"/>
      <c r="K172" s="3"/>
      <c r="L172" s="3"/>
      <c r="S172" s="3"/>
    </row>
    <row r="173">
      <c r="D173" s="3"/>
      <c r="E173" s="3"/>
      <c r="K173" s="3"/>
      <c r="L173" s="3"/>
      <c r="S173" s="3"/>
    </row>
    <row r="174">
      <c r="D174" s="3"/>
      <c r="E174" s="3"/>
      <c r="K174" s="3"/>
      <c r="L174" s="3"/>
      <c r="S174" s="3"/>
    </row>
    <row r="175">
      <c r="D175" s="3"/>
      <c r="E175" s="3"/>
      <c r="K175" s="3"/>
      <c r="L175" s="3"/>
      <c r="S175" s="3"/>
    </row>
    <row r="176">
      <c r="D176" s="3"/>
      <c r="E176" s="3"/>
      <c r="K176" s="3"/>
      <c r="L176" s="3"/>
      <c r="S176" s="3"/>
    </row>
    <row r="177">
      <c r="D177" s="3"/>
      <c r="E177" s="3"/>
      <c r="K177" s="3"/>
      <c r="L177" s="3"/>
      <c r="S177" s="3"/>
    </row>
    <row r="178">
      <c r="D178" s="3"/>
      <c r="E178" s="3"/>
      <c r="K178" s="3"/>
      <c r="L178" s="3"/>
      <c r="S178" s="3"/>
    </row>
    <row r="179">
      <c r="D179" s="3"/>
      <c r="E179" s="3"/>
      <c r="K179" s="3"/>
      <c r="L179" s="3"/>
      <c r="S179" s="3"/>
    </row>
    <row r="180">
      <c r="D180" s="3"/>
      <c r="E180" s="3"/>
      <c r="K180" s="3"/>
      <c r="L180" s="3"/>
      <c r="S180" s="3"/>
    </row>
    <row r="181">
      <c r="D181" s="3"/>
      <c r="E181" s="3"/>
      <c r="K181" s="3"/>
      <c r="L181" s="3"/>
      <c r="S181" s="3"/>
    </row>
    <row r="182">
      <c r="D182" s="3"/>
      <c r="E182" s="3"/>
      <c r="K182" s="3"/>
      <c r="L182" s="3"/>
      <c r="S182" s="3"/>
    </row>
    <row r="183">
      <c r="D183" s="3"/>
      <c r="E183" s="3"/>
      <c r="K183" s="3"/>
      <c r="L183" s="3"/>
      <c r="S183" s="3"/>
    </row>
    <row r="184">
      <c r="D184" s="3"/>
      <c r="E184" s="3"/>
      <c r="K184" s="3"/>
      <c r="L184" s="3"/>
      <c r="S184" s="3"/>
    </row>
    <row r="185">
      <c r="D185" s="3"/>
      <c r="E185" s="3"/>
      <c r="K185" s="3"/>
      <c r="L185" s="3"/>
      <c r="S185" s="3"/>
    </row>
    <row r="186">
      <c r="D186" s="3"/>
      <c r="E186" s="3"/>
      <c r="K186" s="3"/>
      <c r="L186" s="3"/>
      <c r="S186" s="3"/>
    </row>
    <row r="187">
      <c r="D187" s="3"/>
      <c r="E187" s="3"/>
      <c r="K187" s="3"/>
      <c r="L187" s="3"/>
      <c r="S187" s="3"/>
    </row>
    <row r="188">
      <c r="D188" s="3"/>
      <c r="E188" s="3"/>
      <c r="K188" s="3"/>
      <c r="L188" s="3"/>
      <c r="S188" s="3"/>
    </row>
    <row r="189">
      <c r="D189" s="3"/>
      <c r="E189" s="3"/>
      <c r="K189" s="3"/>
      <c r="L189" s="3"/>
      <c r="S189" s="3"/>
    </row>
    <row r="190">
      <c r="D190" s="3"/>
      <c r="E190" s="3"/>
      <c r="K190" s="3"/>
      <c r="L190" s="3"/>
      <c r="S190" s="3"/>
    </row>
    <row r="191">
      <c r="D191" s="3"/>
      <c r="E191" s="3"/>
      <c r="K191" s="3"/>
      <c r="L191" s="3"/>
      <c r="S191" s="3"/>
    </row>
    <row r="192">
      <c r="D192" s="3"/>
      <c r="E192" s="3"/>
      <c r="K192" s="3"/>
      <c r="L192" s="3"/>
      <c r="S192" s="3"/>
    </row>
    <row r="193">
      <c r="D193" s="3"/>
      <c r="E193" s="3"/>
      <c r="K193" s="3"/>
      <c r="L193" s="3"/>
      <c r="S193" s="3"/>
    </row>
    <row r="194">
      <c r="D194" s="3"/>
      <c r="E194" s="3"/>
      <c r="K194" s="3"/>
      <c r="L194" s="3"/>
      <c r="S194" s="3"/>
    </row>
    <row r="195">
      <c r="D195" s="3"/>
      <c r="E195" s="3"/>
      <c r="K195" s="3"/>
      <c r="L195" s="3"/>
      <c r="S195" s="3"/>
    </row>
    <row r="196">
      <c r="D196" s="3"/>
      <c r="E196" s="3"/>
      <c r="K196" s="3"/>
      <c r="L196" s="3"/>
      <c r="S196" s="3"/>
    </row>
    <row r="197">
      <c r="D197" s="3"/>
      <c r="E197" s="3"/>
      <c r="K197" s="3"/>
      <c r="L197" s="3"/>
      <c r="S197" s="3"/>
    </row>
    <row r="198">
      <c r="D198" s="3"/>
      <c r="E198" s="3"/>
      <c r="K198" s="3"/>
      <c r="L198" s="3"/>
      <c r="S198" s="3"/>
    </row>
    <row r="199">
      <c r="D199" s="3"/>
      <c r="E199" s="3"/>
      <c r="K199" s="3"/>
      <c r="L199" s="3"/>
      <c r="S199" s="3"/>
    </row>
    <row r="200">
      <c r="D200" s="3"/>
      <c r="E200" s="3"/>
      <c r="K200" s="3"/>
      <c r="L200" s="3"/>
      <c r="S200" s="3"/>
    </row>
    <row r="201">
      <c r="D201" s="3"/>
      <c r="E201" s="3"/>
      <c r="K201" s="3"/>
      <c r="L201" s="3"/>
      <c r="S201" s="3"/>
    </row>
    <row r="202">
      <c r="D202" s="3"/>
      <c r="E202" s="3"/>
      <c r="K202" s="3"/>
      <c r="L202" s="3"/>
      <c r="S202" s="3"/>
    </row>
    <row r="203">
      <c r="D203" s="3"/>
      <c r="E203" s="3"/>
      <c r="K203" s="3"/>
      <c r="L203" s="3"/>
      <c r="S203" s="3"/>
    </row>
    <row r="204">
      <c r="D204" s="3"/>
      <c r="E204" s="3"/>
      <c r="K204" s="3"/>
      <c r="L204" s="3"/>
      <c r="S204" s="3"/>
    </row>
    <row r="205">
      <c r="D205" s="3"/>
      <c r="E205" s="3"/>
      <c r="K205" s="3"/>
      <c r="L205" s="3"/>
      <c r="S205" s="3"/>
    </row>
    <row r="206">
      <c r="D206" s="3"/>
      <c r="E206" s="3"/>
      <c r="K206" s="3"/>
      <c r="L206" s="3"/>
      <c r="S206" s="3"/>
    </row>
    <row r="207">
      <c r="D207" s="3"/>
      <c r="E207" s="3"/>
      <c r="K207" s="3"/>
      <c r="L207" s="3"/>
      <c r="S207" s="3"/>
    </row>
    <row r="208">
      <c r="D208" s="3"/>
      <c r="E208" s="3"/>
      <c r="K208" s="3"/>
      <c r="L208" s="3"/>
      <c r="S208" s="3"/>
    </row>
    <row r="209">
      <c r="D209" s="3"/>
      <c r="E209" s="3"/>
      <c r="K209" s="3"/>
      <c r="L209" s="3"/>
      <c r="S209" s="3"/>
    </row>
    <row r="210">
      <c r="D210" s="3"/>
      <c r="E210" s="3"/>
      <c r="K210" s="3"/>
      <c r="L210" s="3"/>
      <c r="S210" s="3"/>
    </row>
    <row r="211">
      <c r="D211" s="3"/>
      <c r="E211" s="3"/>
      <c r="K211" s="3"/>
      <c r="L211" s="3"/>
      <c r="S211" s="3"/>
    </row>
    <row r="212">
      <c r="D212" s="3"/>
      <c r="E212" s="3"/>
      <c r="K212" s="3"/>
      <c r="L212" s="3"/>
      <c r="S212" s="3"/>
    </row>
    <row r="213">
      <c r="D213" s="3"/>
      <c r="E213" s="3"/>
      <c r="K213" s="3"/>
      <c r="L213" s="3"/>
      <c r="S213" s="3"/>
    </row>
    <row r="214">
      <c r="D214" s="3"/>
      <c r="E214" s="3"/>
      <c r="K214" s="3"/>
      <c r="L214" s="3"/>
      <c r="S214" s="3"/>
    </row>
    <row r="215">
      <c r="D215" s="3"/>
      <c r="E215" s="3"/>
      <c r="K215" s="3"/>
      <c r="L215" s="3"/>
      <c r="S215" s="3"/>
    </row>
    <row r="216">
      <c r="D216" s="3"/>
      <c r="E216" s="3"/>
      <c r="K216" s="3"/>
      <c r="L216" s="3"/>
      <c r="S216" s="3"/>
    </row>
    <row r="217">
      <c r="D217" s="3"/>
      <c r="E217" s="3"/>
      <c r="K217" s="3"/>
      <c r="L217" s="3"/>
      <c r="S217" s="3"/>
    </row>
    <row r="218">
      <c r="D218" s="3"/>
      <c r="E218" s="3"/>
      <c r="K218" s="3"/>
      <c r="L218" s="3"/>
      <c r="S218" s="3"/>
    </row>
    <row r="219">
      <c r="D219" s="3"/>
      <c r="E219" s="3"/>
      <c r="K219" s="3"/>
      <c r="L219" s="3"/>
      <c r="S219" s="3"/>
    </row>
    <row r="220">
      <c r="D220" s="3"/>
      <c r="E220" s="3"/>
      <c r="K220" s="3"/>
      <c r="L220" s="3"/>
      <c r="S220" s="3"/>
    </row>
    <row r="221">
      <c r="D221" s="3"/>
      <c r="E221" s="3"/>
      <c r="K221" s="3"/>
      <c r="L221" s="3"/>
      <c r="S221" s="3"/>
    </row>
    <row r="222">
      <c r="D222" s="3"/>
      <c r="E222" s="3"/>
      <c r="K222" s="3"/>
      <c r="L222" s="3"/>
      <c r="S222" s="3"/>
    </row>
    <row r="223">
      <c r="D223" s="3"/>
      <c r="E223" s="3"/>
      <c r="K223" s="3"/>
      <c r="L223" s="3"/>
      <c r="S223" s="3"/>
    </row>
    <row r="224">
      <c r="D224" s="3"/>
      <c r="E224" s="3"/>
      <c r="K224" s="3"/>
      <c r="L224" s="3"/>
      <c r="S224" s="3"/>
    </row>
    <row r="225">
      <c r="D225" s="3"/>
      <c r="E225" s="3"/>
      <c r="K225" s="3"/>
      <c r="L225" s="3"/>
      <c r="S225" s="3"/>
    </row>
    <row r="226">
      <c r="D226" s="3"/>
      <c r="E226" s="3"/>
      <c r="K226" s="3"/>
      <c r="L226" s="3"/>
      <c r="S226" s="3"/>
    </row>
    <row r="227">
      <c r="D227" s="3"/>
      <c r="E227" s="3"/>
      <c r="K227" s="3"/>
      <c r="L227" s="3"/>
      <c r="S227" s="3"/>
    </row>
    <row r="228">
      <c r="D228" s="3"/>
      <c r="E228" s="3"/>
      <c r="K228" s="3"/>
      <c r="L228" s="3"/>
      <c r="S228" s="3"/>
    </row>
    <row r="229">
      <c r="D229" s="3"/>
      <c r="E229" s="3"/>
      <c r="K229" s="3"/>
      <c r="L229" s="3"/>
      <c r="S229" s="3"/>
    </row>
    <row r="230">
      <c r="D230" s="3"/>
      <c r="E230" s="3"/>
      <c r="K230" s="3"/>
      <c r="L230" s="3"/>
      <c r="S230" s="3"/>
    </row>
    <row r="231">
      <c r="D231" s="3"/>
      <c r="E231" s="3"/>
      <c r="K231" s="3"/>
      <c r="L231" s="3"/>
      <c r="S231" s="3"/>
    </row>
    <row r="232">
      <c r="D232" s="3"/>
      <c r="E232" s="3"/>
      <c r="K232" s="3"/>
      <c r="L232" s="3"/>
      <c r="S232" s="3"/>
    </row>
    <row r="233">
      <c r="D233" s="3"/>
      <c r="E233" s="3"/>
      <c r="K233" s="3"/>
      <c r="L233" s="3"/>
      <c r="S233" s="3"/>
    </row>
    <row r="234">
      <c r="D234" s="3"/>
      <c r="E234" s="3"/>
      <c r="K234" s="3"/>
      <c r="L234" s="3"/>
      <c r="S234" s="3"/>
    </row>
    <row r="235">
      <c r="D235" s="3"/>
      <c r="E235" s="3"/>
      <c r="K235" s="3"/>
      <c r="L235" s="3"/>
      <c r="S235" s="3"/>
    </row>
    <row r="236">
      <c r="D236" s="3"/>
      <c r="E236" s="3"/>
      <c r="K236" s="3"/>
      <c r="L236" s="3"/>
      <c r="S236" s="3"/>
    </row>
    <row r="237">
      <c r="D237" s="3"/>
      <c r="E237" s="3"/>
      <c r="K237" s="3"/>
      <c r="L237" s="3"/>
      <c r="S237" s="3"/>
    </row>
    <row r="238">
      <c r="D238" s="3"/>
      <c r="E238" s="3"/>
      <c r="K238" s="3"/>
      <c r="L238" s="3"/>
      <c r="S238" s="3"/>
    </row>
    <row r="239">
      <c r="D239" s="3"/>
      <c r="E239" s="3"/>
      <c r="K239" s="3"/>
      <c r="L239" s="3"/>
      <c r="S239" s="3"/>
    </row>
    <row r="240">
      <c r="D240" s="3"/>
      <c r="E240" s="3"/>
      <c r="K240" s="3"/>
      <c r="L240" s="3"/>
      <c r="S240" s="3"/>
    </row>
    <row r="241">
      <c r="D241" s="3"/>
      <c r="E241" s="3"/>
      <c r="K241" s="3"/>
      <c r="L241" s="3"/>
      <c r="S241" s="3"/>
    </row>
    <row r="242">
      <c r="D242" s="3"/>
      <c r="E242" s="3"/>
      <c r="K242" s="3"/>
      <c r="L242" s="3"/>
      <c r="S242" s="3"/>
    </row>
    <row r="243">
      <c r="D243" s="3"/>
      <c r="E243" s="3"/>
      <c r="K243" s="3"/>
      <c r="L243" s="3"/>
      <c r="S243" s="3"/>
    </row>
    <row r="244">
      <c r="D244" s="3"/>
      <c r="E244" s="3"/>
      <c r="K244" s="3"/>
      <c r="L244" s="3"/>
      <c r="S244" s="3"/>
    </row>
    <row r="245">
      <c r="D245" s="3"/>
      <c r="E245" s="3"/>
      <c r="K245" s="3"/>
      <c r="L245" s="3"/>
      <c r="S245" s="3"/>
    </row>
    <row r="246">
      <c r="D246" s="3"/>
      <c r="E246" s="3"/>
      <c r="K246" s="3"/>
      <c r="L246" s="3"/>
      <c r="S246" s="3"/>
    </row>
    <row r="247">
      <c r="D247" s="3"/>
      <c r="E247" s="3"/>
      <c r="K247" s="3"/>
      <c r="L247" s="3"/>
      <c r="S247" s="3"/>
    </row>
    <row r="248">
      <c r="D248" s="3"/>
      <c r="E248" s="3"/>
      <c r="K248" s="3"/>
      <c r="L248" s="3"/>
      <c r="S248" s="3"/>
    </row>
    <row r="249">
      <c r="D249" s="3"/>
      <c r="E249" s="3"/>
      <c r="K249" s="3"/>
      <c r="L249" s="3"/>
      <c r="S249" s="3"/>
    </row>
    <row r="250">
      <c r="D250" s="3"/>
      <c r="E250" s="3"/>
      <c r="K250" s="3"/>
      <c r="L250" s="3"/>
      <c r="S250" s="3"/>
    </row>
    <row r="251">
      <c r="D251" s="3"/>
      <c r="E251" s="3"/>
      <c r="K251" s="3"/>
      <c r="L251" s="3"/>
      <c r="S251" s="3"/>
    </row>
    <row r="252">
      <c r="D252" s="3"/>
      <c r="E252" s="3"/>
      <c r="K252" s="3"/>
      <c r="L252" s="3"/>
      <c r="S252" s="3"/>
    </row>
    <row r="253">
      <c r="D253" s="3"/>
      <c r="E253" s="3"/>
      <c r="K253" s="3"/>
      <c r="L253" s="3"/>
      <c r="S253" s="3"/>
    </row>
    <row r="254">
      <c r="D254" s="3"/>
      <c r="E254" s="3"/>
      <c r="K254" s="3"/>
      <c r="L254" s="3"/>
      <c r="S254" s="3"/>
    </row>
    <row r="255">
      <c r="D255" s="3"/>
      <c r="E255" s="3"/>
      <c r="K255" s="3"/>
      <c r="L255" s="3"/>
      <c r="S255" s="3"/>
    </row>
    <row r="256">
      <c r="D256" s="3"/>
      <c r="E256" s="3"/>
      <c r="K256" s="3"/>
      <c r="L256" s="3"/>
      <c r="S256" s="3"/>
    </row>
    <row r="257">
      <c r="D257" s="3"/>
      <c r="E257" s="3"/>
      <c r="K257" s="3"/>
      <c r="L257" s="3"/>
      <c r="S257" s="3"/>
    </row>
    <row r="258">
      <c r="D258" s="3"/>
      <c r="E258" s="3"/>
      <c r="K258" s="3"/>
      <c r="L258" s="3"/>
      <c r="S258" s="3"/>
    </row>
    <row r="259">
      <c r="D259" s="3"/>
      <c r="E259" s="3"/>
      <c r="K259" s="3"/>
      <c r="L259" s="3"/>
      <c r="S259" s="3"/>
    </row>
    <row r="260">
      <c r="D260" s="3"/>
      <c r="E260" s="3"/>
      <c r="K260" s="3"/>
      <c r="L260" s="3"/>
      <c r="S260" s="3"/>
    </row>
    <row r="261">
      <c r="D261" s="3"/>
      <c r="E261" s="3"/>
      <c r="K261" s="3"/>
      <c r="L261" s="3"/>
      <c r="S261" s="3"/>
    </row>
    <row r="262">
      <c r="D262" s="3"/>
      <c r="E262" s="3"/>
      <c r="K262" s="3"/>
      <c r="L262" s="3"/>
      <c r="S262" s="3"/>
    </row>
    <row r="263">
      <c r="D263" s="3"/>
      <c r="E263" s="3"/>
      <c r="K263" s="3"/>
      <c r="L263" s="3"/>
      <c r="S263" s="3"/>
    </row>
    <row r="264">
      <c r="D264" s="3"/>
      <c r="E264" s="3"/>
      <c r="K264" s="3"/>
      <c r="L264" s="3"/>
      <c r="S264" s="3"/>
    </row>
    <row r="265">
      <c r="D265" s="3"/>
      <c r="E265" s="3"/>
      <c r="K265" s="3"/>
      <c r="L265" s="3"/>
      <c r="S265" s="3"/>
    </row>
    <row r="266">
      <c r="D266" s="3"/>
      <c r="E266" s="3"/>
      <c r="K266" s="3"/>
      <c r="L266" s="3"/>
      <c r="S266" s="3"/>
    </row>
    <row r="267">
      <c r="D267" s="3"/>
      <c r="E267" s="3"/>
      <c r="K267" s="3"/>
      <c r="L267" s="3"/>
      <c r="S267" s="3"/>
    </row>
    <row r="268">
      <c r="D268" s="3"/>
      <c r="E268" s="3"/>
      <c r="K268" s="3"/>
      <c r="L268" s="3"/>
      <c r="S268" s="3"/>
    </row>
    <row r="269">
      <c r="D269" s="3"/>
      <c r="E269" s="3"/>
      <c r="K269" s="3"/>
      <c r="L269" s="3"/>
      <c r="S269" s="3"/>
    </row>
    <row r="270">
      <c r="D270" s="3"/>
      <c r="E270" s="3"/>
      <c r="K270" s="3"/>
      <c r="L270" s="3"/>
      <c r="S270" s="3"/>
    </row>
    <row r="271">
      <c r="D271" s="3"/>
      <c r="E271" s="3"/>
      <c r="K271" s="3"/>
      <c r="L271" s="3"/>
      <c r="S271" s="3"/>
    </row>
    <row r="272">
      <c r="D272" s="3"/>
      <c r="E272" s="3"/>
      <c r="K272" s="3"/>
      <c r="L272" s="3"/>
      <c r="S272" s="3"/>
    </row>
    <row r="273">
      <c r="D273" s="3"/>
      <c r="E273" s="3"/>
      <c r="K273" s="3"/>
      <c r="L273" s="3"/>
      <c r="S273" s="3"/>
    </row>
    <row r="274">
      <c r="D274" s="3"/>
      <c r="E274" s="3"/>
      <c r="K274" s="3"/>
      <c r="L274" s="3"/>
      <c r="S274" s="3"/>
    </row>
    <row r="275">
      <c r="D275" s="3"/>
      <c r="E275" s="3"/>
      <c r="K275" s="3"/>
      <c r="L275" s="3"/>
      <c r="S275" s="3"/>
    </row>
    <row r="276">
      <c r="D276" s="3"/>
      <c r="E276" s="3"/>
      <c r="K276" s="3"/>
      <c r="L276" s="3"/>
      <c r="S276" s="3"/>
    </row>
    <row r="277">
      <c r="D277" s="3"/>
      <c r="E277" s="3"/>
      <c r="K277" s="3"/>
      <c r="L277" s="3"/>
      <c r="S277" s="3"/>
    </row>
    <row r="278">
      <c r="D278" s="3"/>
      <c r="E278" s="3"/>
      <c r="K278" s="3"/>
      <c r="L278" s="3"/>
      <c r="S278" s="3"/>
    </row>
    <row r="279">
      <c r="D279" s="3"/>
      <c r="E279" s="3"/>
      <c r="K279" s="3"/>
      <c r="L279" s="3"/>
      <c r="S279" s="3"/>
    </row>
    <row r="280">
      <c r="D280" s="3"/>
      <c r="E280" s="3"/>
      <c r="K280" s="3"/>
      <c r="L280" s="3"/>
      <c r="S280" s="3"/>
    </row>
    <row r="281">
      <c r="D281" s="3"/>
      <c r="E281" s="3"/>
      <c r="K281" s="3"/>
      <c r="L281" s="3"/>
      <c r="S281" s="3"/>
    </row>
    <row r="282">
      <c r="D282" s="3"/>
      <c r="E282" s="3"/>
      <c r="K282" s="3"/>
      <c r="L282" s="3"/>
      <c r="S282" s="3"/>
    </row>
    <row r="283">
      <c r="D283" s="3"/>
      <c r="E283" s="3"/>
      <c r="K283" s="3"/>
      <c r="L283" s="3"/>
      <c r="S283" s="3"/>
    </row>
    <row r="284">
      <c r="D284" s="3"/>
      <c r="E284" s="3"/>
      <c r="K284" s="3"/>
      <c r="L284" s="3"/>
      <c r="S284" s="3"/>
    </row>
    <row r="285">
      <c r="D285" s="3"/>
      <c r="E285" s="3"/>
      <c r="K285" s="3"/>
      <c r="L285" s="3"/>
      <c r="S285" s="3"/>
    </row>
    <row r="286">
      <c r="D286" s="3"/>
      <c r="E286" s="3"/>
      <c r="K286" s="3"/>
      <c r="L286" s="3"/>
      <c r="S286" s="3"/>
    </row>
    <row r="287">
      <c r="D287" s="3"/>
      <c r="E287" s="3"/>
      <c r="K287" s="3"/>
      <c r="L287" s="3"/>
      <c r="S287" s="3"/>
    </row>
    <row r="288">
      <c r="D288" s="3"/>
      <c r="E288" s="3"/>
      <c r="K288" s="3"/>
      <c r="L288" s="3"/>
      <c r="S288" s="3"/>
    </row>
    <row r="289">
      <c r="D289" s="3"/>
      <c r="E289" s="3"/>
      <c r="K289" s="3"/>
      <c r="L289" s="3"/>
      <c r="S289" s="3"/>
    </row>
    <row r="290">
      <c r="D290" s="3"/>
      <c r="E290" s="3"/>
      <c r="K290" s="3"/>
      <c r="L290" s="3"/>
      <c r="S290" s="3"/>
    </row>
    <row r="291">
      <c r="D291" s="3"/>
      <c r="E291" s="3"/>
      <c r="K291" s="3"/>
      <c r="L291" s="3"/>
      <c r="S291" s="3"/>
    </row>
    <row r="292">
      <c r="D292" s="3"/>
      <c r="E292" s="3"/>
      <c r="K292" s="3"/>
      <c r="L292" s="3"/>
      <c r="S292" s="3"/>
    </row>
    <row r="293">
      <c r="D293" s="3"/>
      <c r="E293" s="3"/>
      <c r="K293" s="3"/>
      <c r="L293" s="3"/>
      <c r="S293" s="3"/>
    </row>
    <row r="294">
      <c r="D294" s="3"/>
      <c r="E294" s="3"/>
      <c r="K294" s="3"/>
      <c r="L294" s="3"/>
      <c r="S294" s="3"/>
    </row>
    <row r="295">
      <c r="D295" s="3"/>
      <c r="E295" s="3"/>
      <c r="K295" s="3"/>
      <c r="L295" s="3"/>
      <c r="S295" s="3"/>
    </row>
    <row r="296">
      <c r="D296" s="3"/>
      <c r="E296" s="3"/>
      <c r="K296" s="3"/>
      <c r="L296" s="3"/>
      <c r="S296" s="3"/>
    </row>
    <row r="297">
      <c r="D297" s="3"/>
      <c r="E297" s="3"/>
      <c r="K297" s="3"/>
      <c r="L297" s="3"/>
      <c r="S297" s="3"/>
    </row>
    <row r="298">
      <c r="D298" s="3"/>
      <c r="E298" s="3"/>
      <c r="K298" s="3"/>
      <c r="L298" s="3"/>
      <c r="S298" s="3"/>
    </row>
    <row r="299">
      <c r="D299" s="3"/>
      <c r="E299" s="3"/>
      <c r="K299" s="3"/>
      <c r="L299" s="3"/>
      <c r="S299" s="3"/>
    </row>
    <row r="300">
      <c r="D300" s="3"/>
      <c r="E300" s="3"/>
      <c r="K300" s="3"/>
      <c r="L300" s="3"/>
      <c r="S300" s="3"/>
    </row>
    <row r="301">
      <c r="D301" s="3"/>
      <c r="E301" s="3"/>
      <c r="K301" s="3"/>
      <c r="L301" s="3"/>
      <c r="S301" s="3"/>
    </row>
    <row r="302">
      <c r="D302" s="3"/>
      <c r="E302" s="3"/>
      <c r="K302" s="3"/>
      <c r="L302" s="3"/>
      <c r="S302" s="3"/>
    </row>
    <row r="303">
      <c r="D303" s="3"/>
      <c r="E303" s="3"/>
      <c r="K303" s="3"/>
      <c r="L303" s="3"/>
      <c r="S303" s="3"/>
    </row>
    <row r="304">
      <c r="D304" s="3"/>
      <c r="E304" s="3"/>
      <c r="K304" s="3"/>
      <c r="L304" s="3"/>
      <c r="S304" s="3"/>
    </row>
    <row r="305">
      <c r="D305" s="3"/>
      <c r="E305" s="3"/>
      <c r="K305" s="3"/>
      <c r="L305" s="3"/>
      <c r="S305" s="3"/>
    </row>
    <row r="306">
      <c r="D306" s="3"/>
      <c r="E306" s="3"/>
      <c r="K306" s="3"/>
      <c r="L306" s="3"/>
      <c r="S306" s="3"/>
    </row>
    <row r="307">
      <c r="D307" s="3"/>
      <c r="E307" s="3"/>
      <c r="K307" s="3"/>
      <c r="L307" s="3"/>
      <c r="S307" s="3"/>
    </row>
    <row r="308">
      <c r="D308" s="3"/>
      <c r="E308" s="3"/>
      <c r="K308" s="3"/>
      <c r="L308" s="3"/>
      <c r="S308" s="3"/>
    </row>
    <row r="309">
      <c r="D309" s="3"/>
      <c r="E309" s="3"/>
      <c r="K309" s="3"/>
      <c r="L309" s="3"/>
      <c r="S309" s="3"/>
    </row>
    <row r="310">
      <c r="D310" s="3"/>
      <c r="E310" s="3"/>
      <c r="K310" s="3"/>
      <c r="L310" s="3"/>
      <c r="S310" s="3"/>
    </row>
    <row r="311">
      <c r="D311" s="3"/>
      <c r="E311" s="3"/>
      <c r="K311" s="3"/>
      <c r="L311" s="3"/>
      <c r="S311" s="3"/>
    </row>
    <row r="312">
      <c r="D312" s="3"/>
      <c r="E312" s="3"/>
      <c r="K312" s="3"/>
      <c r="L312" s="3"/>
      <c r="S312" s="3"/>
    </row>
    <row r="313">
      <c r="D313" s="3"/>
      <c r="E313" s="3"/>
      <c r="K313" s="3"/>
      <c r="L313" s="3"/>
      <c r="S313" s="3"/>
    </row>
    <row r="314">
      <c r="D314" s="3"/>
      <c r="E314" s="3"/>
      <c r="K314" s="3"/>
      <c r="L314" s="3"/>
      <c r="S314" s="3"/>
    </row>
    <row r="315">
      <c r="D315" s="3"/>
      <c r="E315" s="3"/>
      <c r="K315" s="3"/>
      <c r="L315" s="3"/>
      <c r="S315" s="3"/>
    </row>
    <row r="316">
      <c r="D316" s="3"/>
      <c r="E316" s="3"/>
      <c r="K316" s="3"/>
      <c r="L316" s="3"/>
      <c r="S316" s="3"/>
    </row>
    <row r="317">
      <c r="D317" s="3"/>
      <c r="E317" s="3"/>
      <c r="K317" s="3"/>
      <c r="L317" s="3"/>
      <c r="S317" s="3"/>
    </row>
    <row r="318">
      <c r="D318" s="3"/>
      <c r="E318" s="3"/>
      <c r="K318" s="3"/>
      <c r="L318" s="3"/>
      <c r="S318" s="3"/>
    </row>
    <row r="319">
      <c r="D319" s="3"/>
      <c r="E319" s="3"/>
      <c r="K319" s="3"/>
      <c r="L319" s="3"/>
      <c r="S319" s="3"/>
    </row>
    <row r="320">
      <c r="D320" s="3"/>
      <c r="E320" s="3"/>
      <c r="K320" s="3"/>
      <c r="L320" s="3"/>
      <c r="S320" s="3"/>
    </row>
    <row r="321">
      <c r="D321" s="3"/>
      <c r="E321" s="3"/>
      <c r="K321" s="3"/>
      <c r="L321" s="3"/>
      <c r="S321" s="3"/>
    </row>
    <row r="322">
      <c r="D322" s="3"/>
      <c r="E322" s="3"/>
      <c r="K322" s="3"/>
      <c r="L322" s="3"/>
      <c r="S322" s="3"/>
    </row>
    <row r="323">
      <c r="D323" s="3"/>
      <c r="E323" s="3"/>
      <c r="K323" s="3"/>
      <c r="L323" s="3"/>
      <c r="S323" s="3"/>
    </row>
    <row r="324">
      <c r="D324" s="3"/>
      <c r="E324" s="3"/>
      <c r="K324" s="3"/>
      <c r="L324" s="3"/>
      <c r="S324" s="3"/>
    </row>
    <row r="325">
      <c r="D325" s="3"/>
      <c r="E325" s="3"/>
      <c r="K325" s="3"/>
      <c r="L325" s="3"/>
      <c r="S325" s="3"/>
    </row>
    <row r="326">
      <c r="D326" s="3"/>
      <c r="E326" s="3"/>
      <c r="K326" s="3"/>
      <c r="L326" s="3"/>
      <c r="S326" s="3"/>
    </row>
    <row r="327">
      <c r="D327" s="3"/>
      <c r="E327" s="3"/>
      <c r="K327" s="3"/>
      <c r="L327" s="3"/>
      <c r="S327" s="3"/>
    </row>
    <row r="328">
      <c r="D328" s="3"/>
      <c r="E328" s="3"/>
      <c r="K328" s="3"/>
      <c r="L328" s="3"/>
      <c r="S328" s="3"/>
    </row>
    <row r="329">
      <c r="D329" s="3"/>
      <c r="E329" s="3"/>
      <c r="K329" s="3"/>
      <c r="L329" s="3"/>
      <c r="S329" s="3"/>
    </row>
    <row r="330">
      <c r="D330" s="3"/>
      <c r="E330" s="3"/>
      <c r="K330" s="3"/>
      <c r="L330" s="3"/>
      <c r="S330" s="3"/>
    </row>
    <row r="331">
      <c r="D331" s="3"/>
      <c r="E331" s="3"/>
      <c r="K331" s="3"/>
      <c r="L331" s="3"/>
      <c r="S331" s="3"/>
    </row>
    <row r="332">
      <c r="D332" s="3"/>
      <c r="E332" s="3"/>
      <c r="K332" s="3"/>
      <c r="L332" s="3"/>
      <c r="S332" s="3"/>
    </row>
    <row r="333">
      <c r="D333" s="3"/>
      <c r="E333" s="3"/>
      <c r="K333" s="3"/>
      <c r="L333" s="3"/>
      <c r="S333" s="3"/>
    </row>
    <row r="334">
      <c r="D334" s="3"/>
      <c r="E334" s="3"/>
      <c r="K334" s="3"/>
      <c r="L334" s="3"/>
      <c r="S334" s="3"/>
    </row>
    <row r="335">
      <c r="D335" s="3"/>
      <c r="E335" s="3"/>
      <c r="K335" s="3"/>
      <c r="L335" s="3"/>
      <c r="S335" s="3"/>
    </row>
    <row r="336">
      <c r="D336" s="3"/>
      <c r="E336" s="3"/>
      <c r="K336" s="3"/>
      <c r="L336" s="3"/>
      <c r="S336" s="3"/>
    </row>
    <row r="337">
      <c r="D337" s="3"/>
      <c r="E337" s="3"/>
      <c r="K337" s="3"/>
      <c r="L337" s="3"/>
      <c r="S337" s="3"/>
    </row>
    <row r="338">
      <c r="D338" s="3"/>
      <c r="E338" s="3"/>
      <c r="K338" s="3"/>
      <c r="L338" s="3"/>
      <c r="S338" s="3"/>
    </row>
    <row r="339">
      <c r="D339" s="3"/>
      <c r="E339" s="3"/>
      <c r="K339" s="3"/>
      <c r="L339" s="3"/>
      <c r="S339" s="3"/>
    </row>
    <row r="340">
      <c r="D340" s="3"/>
      <c r="E340" s="3"/>
      <c r="K340" s="3"/>
      <c r="L340" s="3"/>
      <c r="S340" s="3"/>
    </row>
    <row r="341">
      <c r="D341" s="3"/>
      <c r="E341" s="3"/>
      <c r="K341" s="3"/>
      <c r="L341" s="3"/>
      <c r="S341" s="3"/>
    </row>
    <row r="342">
      <c r="D342" s="3"/>
      <c r="E342" s="3"/>
      <c r="K342" s="3"/>
      <c r="L342" s="3"/>
      <c r="S342" s="3"/>
    </row>
    <row r="343">
      <c r="D343" s="3"/>
      <c r="E343" s="3"/>
      <c r="K343" s="3"/>
      <c r="L343" s="3"/>
      <c r="S343" s="3"/>
    </row>
    <row r="344">
      <c r="D344" s="3"/>
      <c r="E344" s="3"/>
      <c r="K344" s="3"/>
      <c r="L344" s="3"/>
      <c r="S344" s="3"/>
    </row>
    <row r="345">
      <c r="D345" s="3"/>
      <c r="E345" s="3"/>
      <c r="K345" s="3"/>
      <c r="L345" s="3"/>
      <c r="S345" s="3"/>
    </row>
    <row r="346">
      <c r="D346" s="3"/>
      <c r="E346" s="3"/>
      <c r="K346" s="3"/>
      <c r="L346" s="3"/>
      <c r="S346" s="3"/>
    </row>
    <row r="347">
      <c r="D347" s="3"/>
      <c r="E347" s="3"/>
      <c r="K347" s="3"/>
      <c r="L347" s="3"/>
      <c r="S347" s="3"/>
    </row>
    <row r="348">
      <c r="D348" s="3"/>
      <c r="E348" s="3"/>
      <c r="K348" s="3"/>
      <c r="L348" s="3"/>
      <c r="S348" s="3"/>
    </row>
    <row r="349">
      <c r="D349" s="3"/>
      <c r="E349" s="3"/>
      <c r="K349" s="3"/>
      <c r="L349" s="3"/>
      <c r="S349" s="3"/>
    </row>
    <row r="350">
      <c r="D350" s="3"/>
      <c r="E350" s="3"/>
      <c r="K350" s="3"/>
      <c r="L350" s="3"/>
      <c r="S350" s="3"/>
    </row>
    <row r="351">
      <c r="D351" s="3"/>
      <c r="E351" s="3"/>
      <c r="K351" s="3"/>
      <c r="L351" s="3"/>
      <c r="S351" s="3"/>
    </row>
    <row r="352">
      <c r="D352" s="3"/>
      <c r="E352" s="3"/>
      <c r="K352" s="3"/>
      <c r="L352" s="3"/>
      <c r="S352" s="3"/>
    </row>
    <row r="353">
      <c r="D353" s="3"/>
      <c r="E353" s="3"/>
      <c r="K353" s="3"/>
      <c r="L353" s="3"/>
      <c r="S353" s="3"/>
    </row>
    <row r="354">
      <c r="D354" s="3"/>
      <c r="E354" s="3"/>
      <c r="K354" s="3"/>
      <c r="L354" s="3"/>
      <c r="S354" s="3"/>
    </row>
    <row r="355">
      <c r="D355" s="3"/>
      <c r="E355" s="3"/>
      <c r="K355" s="3"/>
      <c r="L355" s="3"/>
      <c r="S355" s="3"/>
    </row>
    <row r="356">
      <c r="D356" s="3"/>
      <c r="E356" s="3"/>
      <c r="K356" s="3"/>
      <c r="L356" s="3"/>
      <c r="S356" s="3"/>
    </row>
    <row r="357">
      <c r="D357" s="3"/>
      <c r="E357" s="3"/>
      <c r="K357" s="3"/>
      <c r="L357" s="3"/>
      <c r="S357" s="3"/>
    </row>
    <row r="358">
      <c r="D358" s="3"/>
      <c r="E358" s="3"/>
      <c r="K358" s="3"/>
      <c r="L358" s="3"/>
      <c r="S358" s="3"/>
    </row>
    <row r="359">
      <c r="D359" s="3"/>
      <c r="E359" s="3"/>
      <c r="K359" s="3"/>
      <c r="L359" s="3"/>
      <c r="S359" s="3"/>
    </row>
    <row r="360">
      <c r="D360" s="3"/>
      <c r="E360" s="3"/>
      <c r="K360" s="3"/>
      <c r="L360" s="3"/>
      <c r="S360" s="3"/>
    </row>
    <row r="361">
      <c r="D361" s="3"/>
      <c r="E361" s="3"/>
      <c r="K361" s="3"/>
      <c r="L361" s="3"/>
      <c r="S361" s="3"/>
    </row>
    <row r="362">
      <c r="D362" s="3"/>
      <c r="E362" s="3"/>
      <c r="K362" s="3"/>
      <c r="L362" s="3"/>
      <c r="S362" s="3"/>
    </row>
    <row r="363">
      <c r="D363" s="3"/>
      <c r="E363" s="3"/>
      <c r="K363" s="3"/>
      <c r="L363" s="3"/>
      <c r="S363" s="3"/>
    </row>
    <row r="364">
      <c r="D364" s="3"/>
      <c r="E364" s="3"/>
      <c r="K364" s="3"/>
      <c r="L364" s="3"/>
      <c r="S364" s="3"/>
    </row>
    <row r="365">
      <c r="D365" s="3"/>
      <c r="E365" s="3"/>
      <c r="K365" s="3"/>
      <c r="L365" s="3"/>
      <c r="S365" s="3"/>
    </row>
    <row r="366">
      <c r="D366" s="3"/>
      <c r="E366" s="3"/>
      <c r="K366" s="3"/>
      <c r="L366" s="3"/>
      <c r="S366" s="3"/>
    </row>
    <row r="367">
      <c r="D367" s="3"/>
      <c r="E367" s="3"/>
      <c r="K367" s="3"/>
      <c r="L367" s="3"/>
      <c r="S367" s="3"/>
    </row>
    <row r="368">
      <c r="D368" s="3"/>
      <c r="E368" s="3"/>
      <c r="K368" s="3"/>
      <c r="L368" s="3"/>
      <c r="S368" s="3"/>
    </row>
    <row r="369">
      <c r="D369" s="3"/>
      <c r="E369" s="3"/>
      <c r="K369" s="3"/>
      <c r="L369" s="3"/>
      <c r="S369" s="3"/>
    </row>
    <row r="370">
      <c r="D370" s="3"/>
      <c r="E370" s="3"/>
      <c r="K370" s="3"/>
      <c r="L370" s="3"/>
      <c r="S370" s="3"/>
    </row>
    <row r="371">
      <c r="D371" s="3"/>
      <c r="E371" s="3"/>
      <c r="K371" s="3"/>
      <c r="L371" s="3"/>
      <c r="S371" s="3"/>
    </row>
    <row r="372">
      <c r="D372" s="3"/>
      <c r="E372" s="3"/>
      <c r="K372" s="3"/>
      <c r="L372" s="3"/>
      <c r="S372" s="3"/>
    </row>
    <row r="373">
      <c r="D373" s="3"/>
      <c r="E373" s="3"/>
      <c r="K373" s="3"/>
      <c r="L373" s="3"/>
      <c r="S373" s="3"/>
    </row>
    <row r="374">
      <c r="D374" s="3"/>
      <c r="E374" s="3"/>
      <c r="K374" s="3"/>
      <c r="L374" s="3"/>
      <c r="S374" s="3"/>
    </row>
    <row r="375">
      <c r="D375" s="3"/>
      <c r="E375" s="3"/>
      <c r="K375" s="3"/>
      <c r="L375" s="3"/>
      <c r="S375" s="3"/>
    </row>
    <row r="376">
      <c r="D376" s="3"/>
      <c r="E376" s="3"/>
      <c r="K376" s="3"/>
      <c r="L376" s="3"/>
      <c r="S376" s="3"/>
    </row>
    <row r="377">
      <c r="D377" s="3"/>
      <c r="E377" s="3"/>
      <c r="K377" s="3"/>
      <c r="L377" s="3"/>
      <c r="S377" s="3"/>
    </row>
    <row r="378">
      <c r="D378" s="3"/>
      <c r="E378" s="3"/>
      <c r="K378" s="3"/>
      <c r="L378" s="3"/>
      <c r="S378" s="3"/>
    </row>
    <row r="379">
      <c r="D379" s="3"/>
      <c r="E379" s="3"/>
      <c r="K379" s="3"/>
      <c r="L379" s="3"/>
      <c r="S379" s="3"/>
    </row>
    <row r="380">
      <c r="D380" s="3"/>
      <c r="E380" s="3"/>
      <c r="K380" s="3"/>
      <c r="L380" s="3"/>
      <c r="S380" s="3"/>
    </row>
    <row r="381">
      <c r="D381" s="3"/>
      <c r="E381" s="3"/>
      <c r="K381" s="3"/>
      <c r="L381" s="3"/>
      <c r="S381" s="3"/>
    </row>
    <row r="382">
      <c r="D382" s="3"/>
      <c r="E382" s="3"/>
      <c r="K382" s="3"/>
      <c r="L382" s="3"/>
      <c r="S382" s="3"/>
    </row>
    <row r="383">
      <c r="D383" s="3"/>
      <c r="E383" s="3"/>
      <c r="K383" s="3"/>
      <c r="L383" s="3"/>
      <c r="S383" s="3"/>
    </row>
    <row r="384">
      <c r="D384" s="3"/>
      <c r="E384" s="3"/>
      <c r="K384" s="3"/>
      <c r="L384" s="3"/>
      <c r="S384" s="3"/>
    </row>
    <row r="385">
      <c r="D385" s="3"/>
      <c r="E385" s="3"/>
      <c r="K385" s="3"/>
      <c r="L385" s="3"/>
      <c r="S385" s="3"/>
    </row>
    <row r="386">
      <c r="D386" s="3"/>
      <c r="E386" s="3"/>
      <c r="K386" s="3"/>
      <c r="L386" s="3"/>
      <c r="S386" s="3"/>
    </row>
    <row r="387">
      <c r="D387" s="3"/>
      <c r="E387" s="3"/>
      <c r="K387" s="3"/>
      <c r="L387" s="3"/>
      <c r="S387" s="3"/>
    </row>
    <row r="388">
      <c r="D388" s="3"/>
      <c r="E388" s="3"/>
      <c r="K388" s="3"/>
      <c r="L388" s="3"/>
      <c r="S388" s="3"/>
    </row>
    <row r="389">
      <c r="D389" s="3"/>
      <c r="E389" s="3"/>
      <c r="K389" s="3"/>
      <c r="L389" s="3"/>
      <c r="S389" s="3"/>
    </row>
    <row r="390">
      <c r="D390" s="3"/>
      <c r="E390" s="3"/>
      <c r="K390" s="3"/>
      <c r="L390" s="3"/>
      <c r="S390" s="3"/>
    </row>
    <row r="391">
      <c r="D391" s="3"/>
      <c r="E391" s="3"/>
      <c r="K391" s="3"/>
      <c r="L391" s="3"/>
      <c r="S391" s="3"/>
    </row>
    <row r="392">
      <c r="D392" s="3"/>
      <c r="E392" s="3"/>
      <c r="K392" s="3"/>
      <c r="L392" s="3"/>
      <c r="S392" s="3"/>
    </row>
    <row r="393">
      <c r="D393" s="3"/>
      <c r="E393" s="3"/>
      <c r="K393" s="3"/>
      <c r="L393" s="3"/>
      <c r="S393" s="3"/>
    </row>
    <row r="394">
      <c r="D394" s="3"/>
      <c r="E394" s="3"/>
      <c r="K394" s="3"/>
      <c r="L394" s="3"/>
      <c r="S394" s="3"/>
    </row>
    <row r="395">
      <c r="D395" s="3"/>
      <c r="E395" s="3"/>
      <c r="K395" s="3"/>
      <c r="L395" s="3"/>
      <c r="S395" s="3"/>
    </row>
    <row r="396">
      <c r="D396" s="3"/>
      <c r="E396" s="3"/>
      <c r="K396" s="3"/>
      <c r="L396" s="3"/>
      <c r="S396" s="3"/>
    </row>
    <row r="397">
      <c r="D397" s="3"/>
      <c r="E397" s="3"/>
      <c r="K397" s="3"/>
      <c r="L397" s="3"/>
      <c r="S397" s="3"/>
    </row>
    <row r="398">
      <c r="D398" s="3"/>
      <c r="E398" s="3"/>
      <c r="K398" s="3"/>
      <c r="L398" s="3"/>
      <c r="S398" s="3"/>
    </row>
    <row r="399">
      <c r="D399" s="3"/>
      <c r="E399" s="3"/>
      <c r="K399" s="3"/>
      <c r="L399" s="3"/>
      <c r="S399" s="3"/>
    </row>
    <row r="400">
      <c r="D400" s="3"/>
      <c r="E400" s="3"/>
      <c r="K400" s="3"/>
      <c r="L400" s="3"/>
      <c r="S400" s="3"/>
    </row>
    <row r="401">
      <c r="D401" s="3"/>
      <c r="E401" s="3"/>
      <c r="K401" s="3"/>
      <c r="L401" s="3"/>
      <c r="S401" s="3"/>
    </row>
    <row r="402">
      <c r="D402" s="3"/>
      <c r="E402" s="3"/>
      <c r="K402" s="3"/>
      <c r="L402" s="3"/>
      <c r="S402" s="3"/>
    </row>
    <row r="403">
      <c r="D403" s="3"/>
      <c r="E403" s="3"/>
      <c r="K403" s="3"/>
      <c r="L403" s="3"/>
      <c r="S403" s="3"/>
    </row>
    <row r="404">
      <c r="D404" s="3"/>
      <c r="E404" s="3"/>
      <c r="K404" s="3"/>
      <c r="L404" s="3"/>
      <c r="S404" s="3"/>
    </row>
    <row r="405">
      <c r="D405" s="3"/>
      <c r="E405" s="3"/>
      <c r="K405" s="3"/>
      <c r="L405" s="3"/>
      <c r="S405" s="3"/>
    </row>
    <row r="406">
      <c r="D406" s="3"/>
      <c r="E406" s="3"/>
      <c r="K406" s="3"/>
      <c r="L406" s="3"/>
      <c r="S406" s="3"/>
    </row>
    <row r="407">
      <c r="D407" s="3"/>
      <c r="E407" s="3"/>
      <c r="K407" s="3"/>
      <c r="L407" s="3"/>
      <c r="S407" s="3"/>
    </row>
    <row r="408">
      <c r="D408" s="3"/>
      <c r="E408" s="3"/>
      <c r="K408" s="3"/>
      <c r="L408" s="3"/>
      <c r="S408" s="3"/>
    </row>
    <row r="409">
      <c r="D409" s="3"/>
      <c r="E409" s="3"/>
      <c r="K409" s="3"/>
      <c r="L409" s="3"/>
      <c r="S409" s="3"/>
    </row>
    <row r="410">
      <c r="D410" s="3"/>
      <c r="E410" s="3"/>
      <c r="K410" s="3"/>
      <c r="L410" s="3"/>
      <c r="S410" s="3"/>
    </row>
    <row r="411">
      <c r="D411" s="3"/>
      <c r="E411" s="3"/>
      <c r="K411" s="3"/>
      <c r="L411" s="3"/>
      <c r="S411" s="3"/>
    </row>
    <row r="412">
      <c r="D412" s="3"/>
      <c r="E412" s="3"/>
      <c r="K412" s="3"/>
      <c r="L412" s="3"/>
      <c r="S412" s="3"/>
    </row>
    <row r="413">
      <c r="D413" s="3"/>
      <c r="E413" s="3"/>
      <c r="K413" s="3"/>
      <c r="L413" s="3"/>
      <c r="S413" s="3"/>
    </row>
    <row r="414">
      <c r="D414" s="3"/>
      <c r="E414" s="3"/>
      <c r="K414" s="3"/>
      <c r="L414" s="3"/>
      <c r="S414" s="3"/>
    </row>
    <row r="415">
      <c r="D415" s="3"/>
      <c r="E415" s="3"/>
      <c r="K415" s="3"/>
      <c r="L415" s="3"/>
      <c r="S415" s="3"/>
    </row>
    <row r="416">
      <c r="D416" s="3"/>
      <c r="E416" s="3"/>
      <c r="K416" s="3"/>
      <c r="L416" s="3"/>
      <c r="S416" s="3"/>
    </row>
    <row r="417">
      <c r="D417" s="3"/>
      <c r="E417" s="3"/>
      <c r="K417" s="3"/>
      <c r="L417" s="3"/>
      <c r="S417" s="3"/>
    </row>
    <row r="418">
      <c r="D418" s="3"/>
      <c r="E418" s="3"/>
      <c r="K418" s="3"/>
      <c r="L418" s="3"/>
      <c r="S418" s="3"/>
    </row>
    <row r="419">
      <c r="D419" s="3"/>
      <c r="E419" s="3"/>
      <c r="K419" s="3"/>
      <c r="L419" s="3"/>
      <c r="S419" s="3"/>
    </row>
    <row r="420">
      <c r="D420" s="3"/>
      <c r="E420" s="3"/>
      <c r="K420" s="3"/>
      <c r="L420" s="3"/>
      <c r="S420" s="3"/>
    </row>
    <row r="421">
      <c r="D421" s="3"/>
      <c r="E421" s="3"/>
      <c r="K421" s="3"/>
      <c r="L421" s="3"/>
      <c r="S421" s="3"/>
    </row>
    <row r="422">
      <c r="D422" s="3"/>
      <c r="E422" s="3"/>
      <c r="K422" s="3"/>
      <c r="L422" s="3"/>
      <c r="S422" s="3"/>
    </row>
    <row r="423">
      <c r="D423" s="3"/>
      <c r="E423" s="3"/>
      <c r="K423" s="3"/>
      <c r="L423" s="3"/>
      <c r="S423" s="3"/>
    </row>
    <row r="424">
      <c r="D424" s="3"/>
      <c r="E424" s="3"/>
      <c r="K424" s="3"/>
      <c r="L424" s="3"/>
      <c r="S424" s="3"/>
    </row>
    <row r="425">
      <c r="D425" s="3"/>
      <c r="E425" s="3"/>
      <c r="K425" s="3"/>
      <c r="L425" s="3"/>
      <c r="S425" s="3"/>
    </row>
    <row r="426">
      <c r="D426" s="3"/>
      <c r="E426" s="3"/>
      <c r="K426" s="3"/>
      <c r="L426" s="3"/>
      <c r="S426" s="3"/>
    </row>
    <row r="427">
      <c r="D427" s="3"/>
      <c r="E427" s="3"/>
      <c r="K427" s="3"/>
      <c r="L427" s="3"/>
      <c r="S427" s="3"/>
    </row>
    <row r="428">
      <c r="D428" s="3"/>
      <c r="E428" s="3"/>
      <c r="K428" s="3"/>
      <c r="L428" s="3"/>
      <c r="S428" s="3"/>
    </row>
    <row r="429">
      <c r="D429" s="3"/>
      <c r="E429" s="3"/>
      <c r="K429" s="3"/>
      <c r="L429" s="3"/>
      <c r="S429" s="3"/>
    </row>
    <row r="430">
      <c r="D430" s="3"/>
      <c r="E430" s="3"/>
      <c r="K430" s="3"/>
      <c r="L430" s="3"/>
      <c r="S430" s="3"/>
    </row>
    <row r="431">
      <c r="D431" s="3"/>
      <c r="E431" s="3"/>
      <c r="K431" s="3"/>
      <c r="L431" s="3"/>
      <c r="S431" s="3"/>
    </row>
    <row r="432">
      <c r="D432" s="3"/>
      <c r="E432" s="3"/>
      <c r="K432" s="3"/>
      <c r="L432" s="3"/>
      <c r="S432" s="3"/>
    </row>
    <row r="433">
      <c r="D433" s="3"/>
      <c r="E433" s="3"/>
      <c r="K433" s="3"/>
      <c r="L433" s="3"/>
      <c r="S433" s="3"/>
    </row>
    <row r="434">
      <c r="D434" s="3"/>
      <c r="E434" s="3"/>
      <c r="K434" s="3"/>
      <c r="L434" s="3"/>
      <c r="S434" s="3"/>
    </row>
    <row r="435">
      <c r="D435" s="3"/>
      <c r="E435" s="3"/>
      <c r="K435" s="3"/>
      <c r="L435" s="3"/>
      <c r="S435" s="3"/>
    </row>
    <row r="436">
      <c r="D436" s="3"/>
      <c r="E436" s="3"/>
      <c r="K436" s="3"/>
      <c r="L436" s="3"/>
      <c r="S436" s="3"/>
    </row>
    <row r="437">
      <c r="D437" s="3"/>
      <c r="E437" s="3"/>
      <c r="K437" s="3"/>
      <c r="L437" s="3"/>
      <c r="S437" s="3"/>
    </row>
    <row r="438">
      <c r="D438" s="3"/>
      <c r="E438" s="3"/>
      <c r="K438" s="3"/>
      <c r="L438" s="3"/>
      <c r="S438" s="3"/>
    </row>
    <row r="439">
      <c r="D439" s="3"/>
      <c r="E439" s="3"/>
      <c r="K439" s="3"/>
      <c r="L439" s="3"/>
      <c r="S439" s="3"/>
    </row>
    <row r="440">
      <c r="D440" s="3"/>
      <c r="E440" s="3"/>
      <c r="K440" s="3"/>
      <c r="L440" s="3"/>
      <c r="S440" s="3"/>
    </row>
    <row r="441">
      <c r="D441" s="3"/>
      <c r="E441" s="3"/>
      <c r="K441" s="3"/>
      <c r="L441" s="3"/>
      <c r="S441" s="3"/>
    </row>
    <row r="442">
      <c r="D442" s="3"/>
      <c r="E442" s="3"/>
      <c r="K442" s="3"/>
      <c r="L442" s="3"/>
      <c r="S442" s="3"/>
    </row>
    <row r="443">
      <c r="D443" s="3"/>
      <c r="E443" s="3"/>
      <c r="K443" s="3"/>
      <c r="L443" s="3"/>
      <c r="S443" s="3"/>
    </row>
    <row r="444">
      <c r="D444" s="3"/>
      <c r="E444" s="3"/>
      <c r="K444" s="3"/>
      <c r="L444" s="3"/>
      <c r="S444" s="3"/>
    </row>
    <row r="445">
      <c r="D445" s="3"/>
      <c r="E445" s="3"/>
      <c r="K445" s="3"/>
      <c r="L445" s="3"/>
      <c r="S445" s="3"/>
    </row>
    <row r="446">
      <c r="D446" s="3"/>
      <c r="E446" s="3"/>
      <c r="K446" s="3"/>
      <c r="L446" s="3"/>
      <c r="S446" s="3"/>
    </row>
    <row r="447">
      <c r="D447" s="3"/>
      <c r="E447" s="3"/>
      <c r="K447" s="3"/>
      <c r="L447" s="3"/>
      <c r="S447" s="3"/>
    </row>
    <row r="448">
      <c r="D448" s="3"/>
      <c r="E448" s="3"/>
      <c r="K448" s="3"/>
      <c r="L448" s="3"/>
      <c r="S448" s="3"/>
    </row>
    <row r="449">
      <c r="D449" s="3"/>
      <c r="E449" s="3"/>
      <c r="K449" s="3"/>
      <c r="L449" s="3"/>
      <c r="S449" s="3"/>
    </row>
    <row r="450">
      <c r="D450" s="3"/>
      <c r="E450" s="3"/>
      <c r="K450" s="3"/>
      <c r="L450" s="3"/>
      <c r="S450" s="3"/>
    </row>
    <row r="451">
      <c r="D451" s="3"/>
      <c r="E451" s="3"/>
      <c r="K451" s="3"/>
      <c r="L451" s="3"/>
      <c r="S451" s="3"/>
    </row>
    <row r="452">
      <c r="D452" s="3"/>
      <c r="E452" s="3"/>
      <c r="K452" s="3"/>
      <c r="L452" s="3"/>
      <c r="S452" s="3"/>
    </row>
    <row r="453">
      <c r="D453" s="3"/>
      <c r="E453" s="3"/>
      <c r="K453" s="3"/>
      <c r="L453" s="3"/>
      <c r="S453" s="3"/>
    </row>
    <row r="454">
      <c r="D454" s="3"/>
      <c r="E454" s="3"/>
      <c r="K454" s="3"/>
      <c r="L454" s="3"/>
      <c r="S454" s="3"/>
    </row>
    <row r="455">
      <c r="D455" s="3"/>
      <c r="E455" s="3"/>
      <c r="K455" s="3"/>
      <c r="L455" s="3"/>
      <c r="S455" s="3"/>
    </row>
    <row r="456">
      <c r="D456" s="3"/>
      <c r="E456" s="3"/>
      <c r="K456" s="3"/>
      <c r="L456" s="3"/>
      <c r="S456" s="3"/>
    </row>
    <row r="457">
      <c r="D457" s="3"/>
      <c r="E457" s="3"/>
      <c r="K457" s="3"/>
      <c r="L457" s="3"/>
      <c r="S457" s="3"/>
    </row>
    <row r="458">
      <c r="D458" s="3"/>
      <c r="E458" s="3"/>
      <c r="K458" s="3"/>
      <c r="L458" s="3"/>
      <c r="S458" s="3"/>
    </row>
    <row r="459">
      <c r="D459" s="3"/>
      <c r="E459" s="3"/>
      <c r="K459" s="3"/>
      <c r="L459" s="3"/>
      <c r="S459" s="3"/>
    </row>
    <row r="460">
      <c r="D460" s="3"/>
      <c r="E460" s="3"/>
      <c r="K460" s="3"/>
      <c r="L460" s="3"/>
      <c r="S460" s="3"/>
    </row>
    <row r="461">
      <c r="D461" s="3"/>
      <c r="E461" s="3"/>
      <c r="K461" s="3"/>
      <c r="L461" s="3"/>
      <c r="S461" s="3"/>
    </row>
    <row r="462">
      <c r="D462" s="3"/>
      <c r="E462" s="3"/>
      <c r="K462" s="3"/>
      <c r="L462" s="3"/>
      <c r="S462" s="3"/>
    </row>
    <row r="463">
      <c r="D463" s="3"/>
      <c r="E463" s="3"/>
      <c r="K463" s="3"/>
      <c r="L463" s="3"/>
      <c r="S463" s="3"/>
    </row>
    <row r="464">
      <c r="D464" s="3"/>
      <c r="E464" s="3"/>
      <c r="K464" s="3"/>
      <c r="L464" s="3"/>
      <c r="S464" s="3"/>
    </row>
    <row r="465">
      <c r="D465" s="3"/>
      <c r="E465" s="3"/>
      <c r="K465" s="3"/>
      <c r="L465" s="3"/>
      <c r="S465" s="3"/>
    </row>
    <row r="466">
      <c r="D466" s="3"/>
      <c r="E466" s="3"/>
      <c r="K466" s="3"/>
      <c r="L466" s="3"/>
      <c r="S466" s="3"/>
    </row>
    <row r="467">
      <c r="D467" s="3"/>
      <c r="E467" s="3"/>
      <c r="K467" s="3"/>
      <c r="L467" s="3"/>
      <c r="S467" s="3"/>
    </row>
    <row r="468">
      <c r="D468" s="3"/>
      <c r="E468" s="3"/>
      <c r="K468" s="3"/>
      <c r="L468" s="3"/>
      <c r="S468" s="3"/>
    </row>
    <row r="469">
      <c r="D469" s="3"/>
      <c r="E469" s="3"/>
      <c r="K469" s="3"/>
      <c r="L469" s="3"/>
      <c r="S469" s="3"/>
    </row>
    <row r="470">
      <c r="D470" s="3"/>
      <c r="E470" s="3"/>
      <c r="K470" s="3"/>
      <c r="L470" s="3"/>
      <c r="S470" s="3"/>
    </row>
    <row r="471">
      <c r="D471" s="3"/>
      <c r="E471" s="3"/>
      <c r="K471" s="3"/>
      <c r="L471" s="3"/>
      <c r="S471" s="3"/>
    </row>
    <row r="472">
      <c r="D472" s="3"/>
      <c r="E472" s="3"/>
      <c r="K472" s="3"/>
      <c r="L472" s="3"/>
      <c r="S472" s="3"/>
    </row>
    <row r="473">
      <c r="D473" s="3"/>
      <c r="E473" s="3"/>
      <c r="K473" s="3"/>
      <c r="L473" s="3"/>
      <c r="S473" s="3"/>
    </row>
    <row r="474">
      <c r="D474" s="3"/>
      <c r="E474" s="3"/>
      <c r="K474" s="3"/>
      <c r="L474" s="3"/>
      <c r="S474" s="3"/>
    </row>
    <row r="475">
      <c r="D475" s="3"/>
      <c r="E475" s="3"/>
      <c r="K475" s="3"/>
      <c r="L475" s="3"/>
      <c r="S475" s="3"/>
    </row>
    <row r="476">
      <c r="D476" s="3"/>
      <c r="E476" s="3"/>
      <c r="K476" s="3"/>
      <c r="L476" s="3"/>
      <c r="S476" s="3"/>
    </row>
    <row r="477">
      <c r="D477" s="3"/>
      <c r="E477" s="3"/>
      <c r="K477" s="3"/>
      <c r="L477" s="3"/>
      <c r="S477" s="3"/>
    </row>
    <row r="478">
      <c r="D478" s="3"/>
      <c r="E478" s="3"/>
      <c r="K478" s="3"/>
      <c r="L478" s="3"/>
      <c r="S478" s="3"/>
    </row>
    <row r="479">
      <c r="D479" s="3"/>
      <c r="E479" s="3"/>
      <c r="K479" s="3"/>
      <c r="L479" s="3"/>
      <c r="S479" s="3"/>
    </row>
    <row r="480">
      <c r="D480" s="3"/>
      <c r="E480" s="3"/>
      <c r="K480" s="3"/>
      <c r="L480" s="3"/>
      <c r="S480" s="3"/>
    </row>
    <row r="481">
      <c r="D481" s="3"/>
      <c r="E481" s="3"/>
      <c r="K481" s="3"/>
      <c r="L481" s="3"/>
      <c r="S481" s="3"/>
    </row>
    <row r="482">
      <c r="D482" s="3"/>
      <c r="E482" s="3"/>
      <c r="K482" s="3"/>
      <c r="L482" s="3"/>
      <c r="S482" s="3"/>
    </row>
    <row r="483">
      <c r="D483" s="3"/>
      <c r="E483" s="3"/>
      <c r="K483" s="3"/>
      <c r="L483" s="3"/>
      <c r="S483" s="3"/>
    </row>
    <row r="484">
      <c r="D484" s="3"/>
      <c r="E484" s="3"/>
      <c r="K484" s="3"/>
      <c r="L484" s="3"/>
      <c r="S484" s="3"/>
    </row>
    <row r="485">
      <c r="D485" s="3"/>
      <c r="E485" s="3"/>
      <c r="K485" s="3"/>
      <c r="L485" s="3"/>
      <c r="S485" s="3"/>
    </row>
    <row r="486">
      <c r="D486" s="3"/>
      <c r="E486" s="3"/>
      <c r="K486" s="3"/>
      <c r="L486" s="3"/>
      <c r="S486" s="3"/>
    </row>
    <row r="487">
      <c r="D487" s="3"/>
      <c r="E487" s="3"/>
      <c r="K487" s="3"/>
      <c r="L487" s="3"/>
      <c r="S487" s="3"/>
    </row>
    <row r="488">
      <c r="D488" s="3"/>
      <c r="E488" s="3"/>
      <c r="K488" s="3"/>
      <c r="L488" s="3"/>
      <c r="S488" s="3"/>
    </row>
    <row r="489">
      <c r="D489" s="3"/>
      <c r="E489" s="3"/>
      <c r="K489" s="3"/>
      <c r="L489" s="3"/>
      <c r="S489" s="3"/>
    </row>
    <row r="490">
      <c r="D490" s="3"/>
      <c r="E490" s="3"/>
      <c r="K490" s="3"/>
      <c r="L490" s="3"/>
      <c r="S490" s="3"/>
    </row>
    <row r="491">
      <c r="D491" s="3"/>
      <c r="E491" s="3"/>
      <c r="K491" s="3"/>
      <c r="L491" s="3"/>
      <c r="S491" s="3"/>
    </row>
    <row r="492">
      <c r="D492" s="3"/>
      <c r="E492" s="3"/>
      <c r="K492" s="3"/>
      <c r="L492" s="3"/>
      <c r="S492" s="3"/>
    </row>
    <row r="493">
      <c r="D493" s="3"/>
      <c r="E493" s="3"/>
      <c r="K493" s="3"/>
      <c r="L493" s="3"/>
      <c r="S493" s="3"/>
    </row>
    <row r="494">
      <c r="D494" s="3"/>
      <c r="E494" s="3"/>
      <c r="K494" s="3"/>
      <c r="L494" s="3"/>
      <c r="S494" s="3"/>
    </row>
    <row r="495">
      <c r="D495" s="3"/>
      <c r="E495" s="3"/>
      <c r="K495" s="3"/>
      <c r="L495" s="3"/>
      <c r="S495" s="3"/>
    </row>
    <row r="496">
      <c r="D496" s="3"/>
      <c r="E496" s="3"/>
      <c r="K496" s="3"/>
      <c r="L496" s="3"/>
      <c r="S496" s="3"/>
    </row>
    <row r="497">
      <c r="D497" s="3"/>
      <c r="E497" s="3"/>
      <c r="K497" s="3"/>
      <c r="L497" s="3"/>
      <c r="S497" s="3"/>
    </row>
    <row r="498">
      <c r="D498" s="3"/>
      <c r="E498" s="3"/>
      <c r="K498" s="3"/>
      <c r="L498" s="3"/>
      <c r="S498" s="3"/>
    </row>
    <row r="499">
      <c r="D499" s="3"/>
      <c r="E499" s="3"/>
      <c r="K499" s="3"/>
      <c r="L499" s="3"/>
      <c r="S499" s="3"/>
    </row>
    <row r="500">
      <c r="D500" s="3"/>
      <c r="E500" s="3"/>
      <c r="K500" s="3"/>
      <c r="L500" s="3"/>
      <c r="S500" s="3"/>
    </row>
    <row r="501">
      <c r="D501" s="3"/>
      <c r="E501" s="3"/>
      <c r="K501" s="3"/>
      <c r="L501" s="3"/>
      <c r="S501" s="3"/>
    </row>
    <row r="502">
      <c r="D502" s="3"/>
      <c r="E502" s="3"/>
      <c r="K502" s="3"/>
      <c r="L502" s="3"/>
      <c r="S502" s="3"/>
    </row>
    <row r="503">
      <c r="D503" s="3"/>
      <c r="E503" s="3"/>
      <c r="K503" s="3"/>
      <c r="L503" s="3"/>
      <c r="S503" s="3"/>
    </row>
    <row r="504">
      <c r="D504" s="3"/>
      <c r="E504" s="3"/>
      <c r="K504" s="3"/>
      <c r="L504" s="3"/>
      <c r="S504" s="3"/>
    </row>
    <row r="505">
      <c r="D505" s="3"/>
      <c r="E505" s="3"/>
      <c r="K505" s="3"/>
      <c r="L505" s="3"/>
      <c r="S505" s="3"/>
    </row>
    <row r="506">
      <c r="D506" s="3"/>
      <c r="E506" s="3"/>
      <c r="K506" s="3"/>
      <c r="L506" s="3"/>
      <c r="S506" s="3"/>
    </row>
    <row r="507">
      <c r="D507" s="3"/>
      <c r="E507" s="3"/>
      <c r="K507" s="3"/>
      <c r="L507" s="3"/>
      <c r="S507" s="3"/>
    </row>
    <row r="508">
      <c r="D508" s="3"/>
      <c r="E508" s="3"/>
      <c r="K508" s="3"/>
      <c r="L508" s="3"/>
      <c r="S508" s="3"/>
    </row>
    <row r="509">
      <c r="D509" s="3"/>
      <c r="E509" s="3"/>
      <c r="K509" s="3"/>
      <c r="L509" s="3"/>
      <c r="S509" s="3"/>
    </row>
    <row r="510">
      <c r="D510" s="3"/>
      <c r="E510" s="3"/>
      <c r="K510" s="3"/>
      <c r="L510" s="3"/>
      <c r="S510" s="3"/>
    </row>
    <row r="511">
      <c r="D511" s="3"/>
      <c r="E511" s="3"/>
      <c r="K511" s="3"/>
      <c r="L511" s="3"/>
      <c r="S511" s="3"/>
    </row>
    <row r="512">
      <c r="D512" s="3"/>
      <c r="E512" s="3"/>
      <c r="K512" s="3"/>
      <c r="L512" s="3"/>
      <c r="S512" s="3"/>
    </row>
    <row r="513">
      <c r="D513" s="3"/>
      <c r="E513" s="3"/>
      <c r="K513" s="3"/>
      <c r="L513" s="3"/>
      <c r="S513" s="3"/>
    </row>
    <row r="514">
      <c r="D514" s="3"/>
      <c r="E514" s="3"/>
      <c r="K514" s="3"/>
      <c r="L514" s="3"/>
      <c r="S514" s="3"/>
    </row>
    <row r="515">
      <c r="D515" s="3"/>
      <c r="E515" s="3"/>
      <c r="K515" s="3"/>
      <c r="L515" s="3"/>
      <c r="S515" s="3"/>
    </row>
    <row r="516">
      <c r="D516" s="3"/>
      <c r="E516" s="3"/>
      <c r="K516" s="3"/>
      <c r="L516" s="3"/>
      <c r="S516" s="3"/>
    </row>
    <row r="517">
      <c r="D517" s="3"/>
      <c r="E517" s="3"/>
      <c r="K517" s="3"/>
      <c r="L517" s="3"/>
      <c r="S517" s="3"/>
    </row>
    <row r="518">
      <c r="D518" s="3"/>
      <c r="E518" s="3"/>
      <c r="K518" s="3"/>
      <c r="L518" s="3"/>
      <c r="S518" s="3"/>
    </row>
    <row r="519">
      <c r="D519" s="3"/>
      <c r="E519" s="3"/>
      <c r="K519" s="3"/>
      <c r="L519" s="3"/>
      <c r="S519" s="3"/>
    </row>
    <row r="520">
      <c r="D520" s="3"/>
      <c r="E520" s="3"/>
      <c r="K520" s="3"/>
      <c r="L520" s="3"/>
      <c r="S520" s="3"/>
    </row>
    <row r="521">
      <c r="D521" s="3"/>
      <c r="E521" s="3"/>
      <c r="K521" s="3"/>
      <c r="L521" s="3"/>
      <c r="S521" s="3"/>
    </row>
    <row r="522">
      <c r="D522" s="3"/>
      <c r="E522" s="3"/>
      <c r="K522" s="3"/>
      <c r="L522" s="3"/>
      <c r="S522" s="3"/>
    </row>
    <row r="523">
      <c r="D523" s="3"/>
      <c r="E523" s="3"/>
      <c r="K523" s="3"/>
      <c r="L523" s="3"/>
      <c r="S523" s="3"/>
    </row>
    <row r="524">
      <c r="D524" s="3"/>
      <c r="E524" s="3"/>
      <c r="K524" s="3"/>
      <c r="L524" s="3"/>
      <c r="S524" s="3"/>
    </row>
    <row r="525">
      <c r="D525" s="3"/>
      <c r="E525" s="3"/>
      <c r="K525" s="3"/>
      <c r="L525" s="3"/>
      <c r="S525" s="3"/>
    </row>
    <row r="526">
      <c r="D526" s="3"/>
      <c r="E526" s="3"/>
      <c r="K526" s="3"/>
      <c r="L526" s="3"/>
      <c r="S526" s="3"/>
    </row>
    <row r="527">
      <c r="D527" s="3"/>
      <c r="E527" s="3"/>
      <c r="K527" s="3"/>
      <c r="L527" s="3"/>
      <c r="S527" s="3"/>
    </row>
    <row r="528">
      <c r="D528" s="3"/>
      <c r="E528" s="3"/>
      <c r="K528" s="3"/>
      <c r="L528" s="3"/>
      <c r="S528" s="3"/>
    </row>
    <row r="529">
      <c r="D529" s="3"/>
      <c r="E529" s="3"/>
      <c r="K529" s="3"/>
      <c r="L529" s="3"/>
      <c r="S529" s="3"/>
    </row>
    <row r="530">
      <c r="D530" s="3"/>
      <c r="E530" s="3"/>
      <c r="K530" s="3"/>
      <c r="L530" s="3"/>
      <c r="S530" s="3"/>
    </row>
    <row r="531">
      <c r="D531" s="3"/>
      <c r="E531" s="3"/>
      <c r="K531" s="3"/>
      <c r="L531" s="3"/>
      <c r="S531" s="3"/>
    </row>
    <row r="532">
      <c r="D532" s="3"/>
      <c r="E532" s="3"/>
      <c r="K532" s="3"/>
      <c r="L532" s="3"/>
      <c r="S532" s="3"/>
    </row>
    <row r="533">
      <c r="D533" s="3"/>
      <c r="E533" s="3"/>
      <c r="K533" s="3"/>
      <c r="L533" s="3"/>
      <c r="S533" s="3"/>
    </row>
    <row r="534">
      <c r="D534" s="3"/>
      <c r="E534" s="3"/>
      <c r="K534" s="3"/>
      <c r="L534" s="3"/>
      <c r="S534" s="3"/>
    </row>
    <row r="535">
      <c r="D535" s="3"/>
      <c r="E535" s="3"/>
      <c r="K535" s="3"/>
      <c r="L535" s="3"/>
      <c r="S535" s="3"/>
    </row>
    <row r="536">
      <c r="D536" s="3"/>
      <c r="E536" s="3"/>
      <c r="K536" s="3"/>
      <c r="L536" s="3"/>
      <c r="S536" s="3"/>
    </row>
    <row r="537">
      <c r="D537" s="3"/>
      <c r="E537" s="3"/>
      <c r="K537" s="3"/>
      <c r="L537" s="3"/>
      <c r="S537" s="3"/>
    </row>
    <row r="538">
      <c r="D538" s="3"/>
      <c r="E538" s="3"/>
      <c r="K538" s="3"/>
      <c r="L538" s="3"/>
      <c r="S538" s="3"/>
    </row>
    <row r="539">
      <c r="D539" s="3"/>
      <c r="E539" s="3"/>
      <c r="K539" s="3"/>
      <c r="L539" s="3"/>
      <c r="S539" s="3"/>
    </row>
    <row r="540">
      <c r="D540" s="3"/>
      <c r="E540" s="3"/>
      <c r="K540" s="3"/>
      <c r="L540" s="3"/>
      <c r="S540" s="3"/>
    </row>
    <row r="541">
      <c r="D541" s="3"/>
      <c r="E541" s="3"/>
      <c r="K541" s="3"/>
      <c r="L541" s="3"/>
      <c r="S541" s="3"/>
    </row>
    <row r="542">
      <c r="D542" s="3"/>
      <c r="E542" s="3"/>
      <c r="K542" s="3"/>
      <c r="L542" s="3"/>
      <c r="S542" s="3"/>
    </row>
    <row r="543">
      <c r="D543" s="3"/>
      <c r="E543" s="3"/>
      <c r="K543" s="3"/>
      <c r="L543" s="3"/>
      <c r="S543" s="3"/>
    </row>
    <row r="544">
      <c r="D544" s="3"/>
      <c r="E544" s="3"/>
      <c r="K544" s="3"/>
      <c r="L544" s="3"/>
      <c r="S544" s="3"/>
    </row>
    <row r="545">
      <c r="D545" s="3"/>
      <c r="E545" s="3"/>
      <c r="K545" s="3"/>
      <c r="L545" s="3"/>
      <c r="S545" s="3"/>
    </row>
    <row r="546">
      <c r="D546" s="3"/>
      <c r="E546" s="3"/>
      <c r="K546" s="3"/>
      <c r="L546" s="3"/>
      <c r="S546" s="3"/>
    </row>
    <row r="547">
      <c r="D547" s="3"/>
      <c r="E547" s="3"/>
      <c r="K547" s="3"/>
      <c r="L547" s="3"/>
      <c r="S547" s="3"/>
    </row>
    <row r="548">
      <c r="D548" s="3"/>
      <c r="E548" s="3"/>
      <c r="K548" s="3"/>
      <c r="L548" s="3"/>
      <c r="S548" s="3"/>
    </row>
    <row r="549">
      <c r="D549" s="3"/>
      <c r="E549" s="3"/>
      <c r="K549" s="3"/>
      <c r="L549" s="3"/>
      <c r="S549" s="3"/>
    </row>
    <row r="550">
      <c r="D550" s="3"/>
      <c r="E550" s="3"/>
      <c r="K550" s="3"/>
      <c r="L550" s="3"/>
      <c r="S550" s="3"/>
    </row>
    <row r="551">
      <c r="D551" s="3"/>
      <c r="E551" s="3"/>
      <c r="K551" s="3"/>
      <c r="L551" s="3"/>
      <c r="S551" s="3"/>
    </row>
    <row r="552">
      <c r="D552" s="3"/>
      <c r="E552" s="3"/>
      <c r="K552" s="3"/>
      <c r="L552" s="3"/>
      <c r="S552" s="3"/>
    </row>
    <row r="553">
      <c r="D553" s="3"/>
      <c r="E553" s="3"/>
      <c r="K553" s="3"/>
      <c r="L553" s="3"/>
      <c r="S553" s="3"/>
    </row>
    <row r="554">
      <c r="D554" s="3"/>
      <c r="E554" s="3"/>
      <c r="K554" s="3"/>
      <c r="L554" s="3"/>
      <c r="S554" s="3"/>
    </row>
    <row r="555">
      <c r="D555" s="3"/>
      <c r="E555" s="3"/>
      <c r="K555" s="3"/>
      <c r="L555" s="3"/>
      <c r="S555" s="3"/>
    </row>
    <row r="556">
      <c r="D556" s="3"/>
      <c r="E556" s="3"/>
      <c r="K556" s="3"/>
      <c r="L556" s="3"/>
      <c r="S556" s="3"/>
    </row>
    <row r="557">
      <c r="D557" s="3"/>
      <c r="E557" s="3"/>
      <c r="K557" s="3"/>
      <c r="L557" s="3"/>
      <c r="S557" s="3"/>
    </row>
    <row r="558">
      <c r="D558" s="3"/>
      <c r="E558" s="3"/>
      <c r="K558" s="3"/>
      <c r="L558" s="3"/>
      <c r="S558" s="3"/>
    </row>
    <row r="559">
      <c r="D559" s="3"/>
      <c r="E559" s="3"/>
      <c r="K559" s="3"/>
      <c r="L559" s="3"/>
      <c r="S559" s="3"/>
    </row>
    <row r="560">
      <c r="D560" s="3"/>
      <c r="E560" s="3"/>
      <c r="K560" s="3"/>
      <c r="L560" s="3"/>
      <c r="S560" s="3"/>
    </row>
    <row r="561">
      <c r="D561" s="3"/>
      <c r="E561" s="3"/>
      <c r="K561" s="3"/>
      <c r="L561" s="3"/>
      <c r="S561" s="3"/>
    </row>
    <row r="562">
      <c r="D562" s="3"/>
      <c r="E562" s="3"/>
      <c r="K562" s="3"/>
      <c r="L562" s="3"/>
      <c r="S562" s="3"/>
    </row>
    <row r="563">
      <c r="D563" s="3"/>
      <c r="E563" s="3"/>
      <c r="K563" s="3"/>
      <c r="L563" s="3"/>
      <c r="S563" s="3"/>
    </row>
    <row r="564">
      <c r="D564" s="3"/>
      <c r="E564" s="3"/>
      <c r="K564" s="3"/>
      <c r="L564" s="3"/>
      <c r="S564" s="3"/>
    </row>
    <row r="565">
      <c r="D565" s="3"/>
      <c r="E565" s="3"/>
      <c r="K565" s="3"/>
      <c r="L565" s="3"/>
      <c r="S565" s="3"/>
    </row>
    <row r="566">
      <c r="D566" s="3"/>
      <c r="E566" s="3"/>
      <c r="K566" s="3"/>
      <c r="L566" s="3"/>
      <c r="S566" s="3"/>
    </row>
    <row r="567">
      <c r="D567" s="3"/>
      <c r="E567" s="3"/>
      <c r="K567" s="3"/>
      <c r="L567" s="3"/>
      <c r="S567" s="3"/>
    </row>
    <row r="568">
      <c r="D568" s="3"/>
      <c r="E568" s="3"/>
      <c r="K568" s="3"/>
      <c r="L568" s="3"/>
      <c r="S568" s="3"/>
    </row>
    <row r="569">
      <c r="D569" s="3"/>
      <c r="E569" s="3"/>
      <c r="K569" s="3"/>
      <c r="L569" s="3"/>
      <c r="S569" s="3"/>
    </row>
    <row r="570">
      <c r="D570" s="3"/>
      <c r="E570" s="3"/>
      <c r="K570" s="3"/>
      <c r="L570" s="3"/>
      <c r="S570" s="3"/>
    </row>
    <row r="571">
      <c r="D571" s="3"/>
      <c r="E571" s="3"/>
      <c r="K571" s="3"/>
      <c r="L571" s="3"/>
      <c r="S571" s="3"/>
    </row>
    <row r="572">
      <c r="D572" s="3"/>
      <c r="E572" s="3"/>
      <c r="K572" s="3"/>
      <c r="L572" s="3"/>
      <c r="S572" s="3"/>
    </row>
    <row r="573">
      <c r="D573" s="3"/>
      <c r="E573" s="3"/>
      <c r="K573" s="3"/>
      <c r="L573" s="3"/>
      <c r="S573" s="3"/>
    </row>
    <row r="574">
      <c r="D574" s="3"/>
      <c r="E574" s="3"/>
      <c r="K574" s="3"/>
      <c r="L574" s="3"/>
      <c r="S574" s="3"/>
    </row>
    <row r="575">
      <c r="D575" s="3"/>
      <c r="E575" s="3"/>
      <c r="K575" s="3"/>
      <c r="L575" s="3"/>
      <c r="S575" s="3"/>
    </row>
    <row r="576">
      <c r="D576" s="3"/>
      <c r="E576" s="3"/>
      <c r="K576" s="3"/>
      <c r="L576" s="3"/>
      <c r="S576" s="3"/>
    </row>
    <row r="577">
      <c r="D577" s="3"/>
      <c r="E577" s="3"/>
      <c r="K577" s="3"/>
      <c r="L577" s="3"/>
      <c r="S577" s="3"/>
    </row>
    <row r="578">
      <c r="D578" s="3"/>
      <c r="E578" s="3"/>
      <c r="K578" s="3"/>
      <c r="L578" s="3"/>
      <c r="S578" s="3"/>
    </row>
    <row r="579">
      <c r="D579" s="3"/>
      <c r="E579" s="3"/>
      <c r="K579" s="3"/>
      <c r="L579" s="3"/>
      <c r="S579" s="3"/>
    </row>
    <row r="580">
      <c r="D580" s="3"/>
      <c r="E580" s="3"/>
      <c r="K580" s="3"/>
      <c r="L580" s="3"/>
      <c r="S580" s="3"/>
    </row>
    <row r="581">
      <c r="D581" s="3"/>
      <c r="E581" s="3"/>
      <c r="K581" s="3"/>
      <c r="L581" s="3"/>
      <c r="S581" s="3"/>
    </row>
    <row r="582">
      <c r="D582" s="3"/>
      <c r="E582" s="3"/>
      <c r="K582" s="3"/>
      <c r="L582" s="3"/>
      <c r="S582" s="3"/>
    </row>
    <row r="583">
      <c r="D583" s="3"/>
      <c r="E583" s="3"/>
      <c r="K583" s="3"/>
      <c r="L583" s="3"/>
      <c r="S583" s="3"/>
    </row>
    <row r="584">
      <c r="D584" s="3"/>
      <c r="E584" s="3"/>
      <c r="K584" s="3"/>
      <c r="L584" s="3"/>
      <c r="S584" s="3"/>
    </row>
    <row r="585">
      <c r="D585" s="3"/>
      <c r="E585" s="3"/>
      <c r="K585" s="3"/>
      <c r="L585" s="3"/>
      <c r="S585" s="3"/>
    </row>
    <row r="586">
      <c r="D586" s="3"/>
      <c r="E586" s="3"/>
      <c r="K586" s="3"/>
      <c r="L586" s="3"/>
      <c r="S586" s="3"/>
    </row>
    <row r="587">
      <c r="D587" s="3"/>
      <c r="E587" s="3"/>
      <c r="K587" s="3"/>
      <c r="L587" s="3"/>
      <c r="S587" s="3"/>
    </row>
    <row r="588">
      <c r="D588" s="3"/>
      <c r="E588" s="3"/>
      <c r="K588" s="3"/>
      <c r="L588" s="3"/>
      <c r="S588" s="3"/>
    </row>
    <row r="589">
      <c r="D589" s="3"/>
      <c r="E589" s="3"/>
      <c r="K589" s="3"/>
      <c r="L589" s="3"/>
      <c r="S589" s="3"/>
    </row>
    <row r="590">
      <c r="D590" s="3"/>
      <c r="E590" s="3"/>
      <c r="K590" s="3"/>
      <c r="L590" s="3"/>
      <c r="S590" s="3"/>
    </row>
    <row r="591">
      <c r="D591" s="3"/>
      <c r="E591" s="3"/>
      <c r="K591" s="3"/>
      <c r="L591" s="3"/>
      <c r="S591" s="3"/>
    </row>
    <row r="592">
      <c r="D592" s="3"/>
      <c r="E592" s="3"/>
      <c r="K592" s="3"/>
      <c r="L592" s="3"/>
      <c r="S592" s="3"/>
    </row>
    <row r="593">
      <c r="D593" s="3"/>
      <c r="E593" s="3"/>
      <c r="K593" s="3"/>
      <c r="L593" s="3"/>
      <c r="S593" s="3"/>
    </row>
    <row r="594">
      <c r="D594" s="3"/>
      <c r="E594" s="3"/>
      <c r="K594" s="3"/>
      <c r="L594" s="3"/>
      <c r="S594" s="3"/>
    </row>
    <row r="595">
      <c r="D595" s="3"/>
      <c r="E595" s="3"/>
      <c r="K595" s="3"/>
      <c r="L595" s="3"/>
      <c r="S595" s="3"/>
    </row>
    <row r="596">
      <c r="D596" s="3"/>
      <c r="E596" s="3"/>
      <c r="K596" s="3"/>
      <c r="L596" s="3"/>
      <c r="S596" s="3"/>
    </row>
    <row r="597">
      <c r="D597" s="3"/>
      <c r="E597" s="3"/>
      <c r="K597" s="3"/>
      <c r="L597" s="3"/>
      <c r="S597" s="3"/>
    </row>
    <row r="598">
      <c r="D598" s="3"/>
      <c r="E598" s="3"/>
      <c r="K598" s="3"/>
      <c r="L598" s="3"/>
      <c r="S598" s="3"/>
    </row>
    <row r="599">
      <c r="D599" s="3"/>
      <c r="E599" s="3"/>
      <c r="K599" s="3"/>
      <c r="L599" s="3"/>
      <c r="S599" s="3"/>
    </row>
    <row r="600">
      <c r="D600" s="3"/>
      <c r="E600" s="3"/>
      <c r="K600" s="3"/>
      <c r="L600" s="3"/>
      <c r="S600" s="3"/>
    </row>
    <row r="601">
      <c r="D601" s="3"/>
      <c r="E601" s="3"/>
      <c r="K601" s="3"/>
      <c r="L601" s="3"/>
      <c r="S601" s="3"/>
    </row>
    <row r="602">
      <c r="D602" s="3"/>
      <c r="E602" s="3"/>
      <c r="K602" s="3"/>
      <c r="L602" s="3"/>
      <c r="S602" s="3"/>
    </row>
    <row r="603">
      <c r="D603" s="3"/>
      <c r="E603" s="3"/>
      <c r="K603" s="3"/>
      <c r="L603" s="3"/>
      <c r="S603" s="3"/>
    </row>
    <row r="604">
      <c r="D604" s="3"/>
      <c r="E604" s="3"/>
      <c r="K604" s="3"/>
      <c r="L604" s="3"/>
      <c r="S604" s="3"/>
    </row>
    <row r="605">
      <c r="D605" s="3"/>
      <c r="E605" s="3"/>
      <c r="K605" s="3"/>
      <c r="L605" s="3"/>
      <c r="S605" s="3"/>
    </row>
    <row r="606">
      <c r="D606" s="3"/>
      <c r="E606" s="3"/>
      <c r="K606" s="3"/>
      <c r="L606" s="3"/>
      <c r="S606" s="3"/>
    </row>
    <row r="607">
      <c r="D607" s="3"/>
      <c r="E607" s="3"/>
      <c r="K607" s="3"/>
      <c r="L607" s="3"/>
      <c r="S607" s="3"/>
    </row>
    <row r="608">
      <c r="D608" s="3"/>
      <c r="E608" s="3"/>
      <c r="K608" s="3"/>
      <c r="L608" s="3"/>
      <c r="S608" s="3"/>
    </row>
    <row r="609">
      <c r="D609" s="3"/>
      <c r="E609" s="3"/>
      <c r="K609" s="3"/>
      <c r="L609" s="3"/>
      <c r="S609" s="3"/>
    </row>
    <row r="610">
      <c r="D610" s="3"/>
      <c r="E610" s="3"/>
      <c r="K610" s="3"/>
      <c r="L610" s="3"/>
      <c r="S610" s="3"/>
    </row>
    <row r="611">
      <c r="D611" s="3"/>
      <c r="E611" s="3"/>
      <c r="K611" s="3"/>
      <c r="L611" s="3"/>
      <c r="S611" s="3"/>
    </row>
    <row r="612">
      <c r="D612" s="3"/>
      <c r="E612" s="3"/>
      <c r="K612" s="3"/>
      <c r="L612" s="3"/>
      <c r="S612" s="3"/>
    </row>
    <row r="613">
      <c r="D613" s="3"/>
      <c r="E613" s="3"/>
      <c r="K613" s="3"/>
      <c r="L613" s="3"/>
      <c r="S613" s="3"/>
    </row>
    <row r="614">
      <c r="D614" s="3"/>
      <c r="E614" s="3"/>
      <c r="K614" s="3"/>
      <c r="L614" s="3"/>
      <c r="S614" s="3"/>
    </row>
    <row r="615">
      <c r="D615" s="3"/>
      <c r="E615" s="3"/>
      <c r="K615" s="3"/>
      <c r="L615" s="3"/>
      <c r="S615" s="3"/>
    </row>
    <row r="616">
      <c r="D616" s="3"/>
      <c r="E616" s="3"/>
      <c r="K616" s="3"/>
      <c r="L616" s="3"/>
      <c r="S616" s="3"/>
    </row>
    <row r="617">
      <c r="D617" s="3"/>
      <c r="E617" s="3"/>
      <c r="K617" s="3"/>
      <c r="L617" s="3"/>
      <c r="S617" s="3"/>
    </row>
    <row r="618">
      <c r="D618" s="3"/>
      <c r="E618" s="3"/>
      <c r="K618" s="3"/>
      <c r="L618" s="3"/>
      <c r="S618" s="3"/>
    </row>
    <row r="619">
      <c r="D619" s="3"/>
      <c r="E619" s="3"/>
      <c r="K619" s="3"/>
      <c r="L619" s="3"/>
      <c r="S619" s="3"/>
    </row>
    <row r="620">
      <c r="D620" s="3"/>
      <c r="E620" s="3"/>
      <c r="K620" s="3"/>
      <c r="L620" s="3"/>
      <c r="S620" s="3"/>
    </row>
    <row r="621">
      <c r="D621" s="3"/>
      <c r="E621" s="3"/>
      <c r="K621" s="3"/>
      <c r="L621" s="3"/>
      <c r="S621" s="3"/>
    </row>
    <row r="622">
      <c r="D622" s="3"/>
      <c r="E622" s="3"/>
      <c r="K622" s="3"/>
      <c r="L622" s="3"/>
      <c r="S622" s="3"/>
    </row>
    <row r="623">
      <c r="D623" s="3"/>
      <c r="E623" s="3"/>
      <c r="K623" s="3"/>
      <c r="L623" s="3"/>
      <c r="S623" s="3"/>
    </row>
    <row r="624">
      <c r="D624" s="3"/>
      <c r="E624" s="3"/>
      <c r="K624" s="3"/>
      <c r="L624" s="3"/>
      <c r="S624" s="3"/>
    </row>
    <row r="625">
      <c r="D625" s="3"/>
      <c r="E625" s="3"/>
      <c r="K625" s="3"/>
      <c r="L625" s="3"/>
      <c r="S625" s="3"/>
    </row>
    <row r="626">
      <c r="D626" s="3"/>
      <c r="E626" s="3"/>
      <c r="K626" s="3"/>
      <c r="L626" s="3"/>
      <c r="S626" s="3"/>
    </row>
    <row r="627">
      <c r="D627" s="3"/>
      <c r="E627" s="3"/>
      <c r="K627" s="3"/>
      <c r="L627" s="3"/>
      <c r="S627" s="3"/>
    </row>
    <row r="628">
      <c r="D628" s="3"/>
      <c r="E628" s="3"/>
      <c r="K628" s="3"/>
      <c r="L628" s="3"/>
      <c r="S628" s="3"/>
    </row>
    <row r="629">
      <c r="D629" s="3"/>
      <c r="E629" s="3"/>
      <c r="K629" s="3"/>
      <c r="L629" s="3"/>
      <c r="S629" s="3"/>
    </row>
    <row r="630">
      <c r="D630" s="3"/>
      <c r="E630" s="3"/>
      <c r="K630" s="3"/>
      <c r="L630" s="3"/>
      <c r="S630" s="3"/>
    </row>
    <row r="631">
      <c r="D631" s="3"/>
      <c r="E631" s="3"/>
      <c r="K631" s="3"/>
      <c r="L631" s="3"/>
      <c r="S631" s="3"/>
    </row>
    <row r="632">
      <c r="D632" s="3"/>
      <c r="E632" s="3"/>
      <c r="K632" s="3"/>
      <c r="L632" s="3"/>
      <c r="S632" s="3"/>
    </row>
    <row r="633">
      <c r="D633" s="3"/>
      <c r="E633" s="3"/>
      <c r="K633" s="3"/>
      <c r="L633" s="3"/>
      <c r="S633" s="3"/>
    </row>
    <row r="634">
      <c r="D634" s="3"/>
      <c r="E634" s="3"/>
      <c r="K634" s="3"/>
      <c r="L634" s="3"/>
      <c r="S634" s="3"/>
    </row>
    <row r="635">
      <c r="D635" s="3"/>
      <c r="E635" s="3"/>
      <c r="K635" s="3"/>
      <c r="L635" s="3"/>
      <c r="S635" s="3"/>
    </row>
    <row r="636">
      <c r="D636" s="3"/>
      <c r="E636" s="3"/>
      <c r="K636" s="3"/>
      <c r="L636" s="3"/>
      <c r="S636" s="3"/>
    </row>
    <row r="637">
      <c r="D637" s="3"/>
      <c r="E637" s="3"/>
      <c r="K637" s="3"/>
      <c r="L637" s="3"/>
      <c r="S637" s="3"/>
    </row>
    <row r="638">
      <c r="D638" s="3"/>
      <c r="E638" s="3"/>
      <c r="K638" s="3"/>
      <c r="L638" s="3"/>
      <c r="S638" s="3"/>
    </row>
    <row r="639">
      <c r="D639" s="3"/>
      <c r="E639" s="3"/>
      <c r="K639" s="3"/>
      <c r="L639" s="3"/>
      <c r="S639" s="3"/>
    </row>
    <row r="640">
      <c r="D640" s="3"/>
      <c r="E640" s="3"/>
      <c r="K640" s="3"/>
      <c r="L640" s="3"/>
      <c r="S640" s="3"/>
    </row>
    <row r="641">
      <c r="D641" s="3"/>
      <c r="E641" s="3"/>
      <c r="K641" s="3"/>
      <c r="L641" s="3"/>
      <c r="S641" s="3"/>
    </row>
    <row r="642">
      <c r="D642" s="3"/>
      <c r="E642" s="3"/>
      <c r="K642" s="3"/>
      <c r="L642" s="3"/>
      <c r="S642" s="3"/>
    </row>
    <row r="643">
      <c r="D643" s="3"/>
      <c r="E643" s="3"/>
      <c r="K643" s="3"/>
      <c r="L643" s="3"/>
      <c r="S643" s="3"/>
    </row>
    <row r="644">
      <c r="D644" s="3"/>
      <c r="E644" s="3"/>
      <c r="K644" s="3"/>
      <c r="L644" s="3"/>
      <c r="S644" s="3"/>
    </row>
    <row r="645">
      <c r="D645" s="3"/>
      <c r="E645" s="3"/>
      <c r="K645" s="3"/>
      <c r="L645" s="3"/>
      <c r="S645" s="3"/>
    </row>
    <row r="646">
      <c r="D646" s="3"/>
      <c r="E646" s="3"/>
      <c r="K646" s="3"/>
      <c r="L646" s="3"/>
      <c r="S646" s="3"/>
    </row>
    <row r="647">
      <c r="D647" s="3"/>
      <c r="E647" s="3"/>
      <c r="K647" s="3"/>
      <c r="L647" s="3"/>
      <c r="S647" s="3"/>
    </row>
    <row r="648">
      <c r="D648" s="3"/>
      <c r="E648" s="3"/>
      <c r="K648" s="3"/>
      <c r="L648" s="3"/>
      <c r="S648" s="3"/>
    </row>
    <row r="649">
      <c r="D649" s="3"/>
      <c r="E649" s="3"/>
      <c r="K649" s="3"/>
      <c r="L649" s="3"/>
      <c r="S649" s="3"/>
    </row>
    <row r="650">
      <c r="D650" s="3"/>
      <c r="E650" s="3"/>
      <c r="K650" s="3"/>
      <c r="L650" s="3"/>
      <c r="S650" s="3"/>
    </row>
    <row r="651">
      <c r="D651" s="3"/>
      <c r="E651" s="3"/>
      <c r="K651" s="3"/>
      <c r="L651" s="3"/>
      <c r="S651" s="3"/>
    </row>
    <row r="652">
      <c r="D652" s="3"/>
      <c r="E652" s="3"/>
      <c r="K652" s="3"/>
      <c r="L652" s="3"/>
      <c r="S652" s="3"/>
    </row>
    <row r="653">
      <c r="D653" s="3"/>
      <c r="E653" s="3"/>
      <c r="K653" s="3"/>
      <c r="L653" s="3"/>
      <c r="S653" s="3"/>
    </row>
    <row r="654">
      <c r="D654" s="3"/>
      <c r="E654" s="3"/>
      <c r="K654" s="3"/>
      <c r="L654" s="3"/>
      <c r="S654" s="3"/>
    </row>
    <row r="655">
      <c r="D655" s="3"/>
      <c r="E655" s="3"/>
      <c r="K655" s="3"/>
      <c r="L655" s="3"/>
      <c r="S655" s="3"/>
    </row>
    <row r="656">
      <c r="D656" s="3"/>
      <c r="E656" s="3"/>
      <c r="K656" s="3"/>
      <c r="L656" s="3"/>
      <c r="S656" s="3"/>
    </row>
    <row r="657">
      <c r="D657" s="3"/>
      <c r="E657" s="3"/>
      <c r="K657" s="3"/>
      <c r="L657" s="3"/>
      <c r="S657" s="3"/>
    </row>
    <row r="658">
      <c r="D658" s="3"/>
      <c r="E658" s="3"/>
      <c r="K658" s="3"/>
      <c r="L658" s="3"/>
      <c r="S658" s="3"/>
    </row>
    <row r="659">
      <c r="D659" s="3"/>
      <c r="E659" s="3"/>
      <c r="K659" s="3"/>
      <c r="L659" s="3"/>
      <c r="S659" s="3"/>
    </row>
    <row r="660">
      <c r="D660" s="3"/>
      <c r="E660" s="3"/>
      <c r="K660" s="3"/>
      <c r="L660" s="3"/>
      <c r="S660" s="3"/>
    </row>
    <row r="661">
      <c r="D661" s="3"/>
      <c r="E661" s="3"/>
      <c r="K661" s="3"/>
      <c r="L661" s="3"/>
      <c r="S661" s="3"/>
    </row>
    <row r="662">
      <c r="D662" s="3"/>
      <c r="E662" s="3"/>
      <c r="K662" s="3"/>
      <c r="L662" s="3"/>
      <c r="S662" s="3"/>
    </row>
    <row r="663">
      <c r="D663" s="3"/>
      <c r="E663" s="3"/>
      <c r="K663" s="3"/>
      <c r="L663" s="3"/>
      <c r="S663" s="3"/>
    </row>
    <row r="664">
      <c r="D664" s="3"/>
      <c r="E664" s="3"/>
      <c r="K664" s="3"/>
      <c r="L664" s="3"/>
      <c r="S664" s="3"/>
    </row>
    <row r="665">
      <c r="D665" s="3"/>
      <c r="E665" s="3"/>
      <c r="K665" s="3"/>
      <c r="L665" s="3"/>
      <c r="S665" s="3"/>
    </row>
    <row r="666">
      <c r="D666" s="3"/>
      <c r="E666" s="3"/>
      <c r="K666" s="3"/>
      <c r="L666" s="3"/>
      <c r="S666" s="3"/>
    </row>
    <row r="667">
      <c r="D667" s="3"/>
      <c r="E667" s="3"/>
      <c r="K667" s="3"/>
      <c r="L667" s="3"/>
      <c r="S667" s="3"/>
    </row>
    <row r="668">
      <c r="D668" s="3"/>
      <c r="E668" s="3"/>
      <c r="K668" s="3"/>
      <c r="L668" s="3"/>
      <c r="S668" s="3"/>
    </row>
    <row r="669">
      <c r="D669" s="3"/>
      <c r="E669" s="3"/>
      <c r="K669" s="3"/>
      <c r="L669" s="3"/>
      <c r="S669" s="3"/>
    </row>
    <row r="670">
      <c r="D670" s="3"/>
      <c r="E670" s="3"/>
      <c r="K670" s="3"/>
      <c r="L670" s="3"/>
      <c r="S670" s="3"/>
    </row>
    <row r="671">
      <c r="D671" s="3"/>
      <c r="E671" s="3"/>
      <c r="K671" s="3"/>
      <c r="L671" s="3"/>
      <c r="S671" s="3"/>
    </row>
    <row r="672">
      <c r="D672" s="3"/>
      <c r="E672" s="3"/>
      <c r="K672" s="3"/>
      <c r="L672" s="3"/>
      <c r="S672" s="3"/>
    </row>
    <row r="673">
      <c r="D673" s="3"/>
      <c r="E673" s="3"/>
      <c r="K673" s="3"/>
      <c r="L673" s="3"/>
      <c r="S673" s="3"/>
    </row>
    <row r="674">
      <c r="D674" s="3"/>
      <c r="E674" s="3"/>
      <c r="K674" s="3"/>
      <c r="L674" s="3"/>
      <c r="S674" s="3"/>
    </row>
    <row r="675">
      <c r="D675" s="3"/>
      <c r="E675" s="3"/>
      <c r="K675" s="3"/>
      <c r="L675" s="3"/>
      <c r="S675" s="3"/>
    </row>
    <row r="676">
      <c r="D676" s="3"/>
      <c r="E676" s="3"/>
      <c r="K676" s="3"/>
      <c r="L676" s="3"/>
      <c r="S676" s="3"/>
    </row>
    <row r="677">
      <c r="D677" s="3"/>
      <c r="E677" s="3"/>
      <c r="K677" s="3"/>
      <c r="L677" s="3"/>
      <c r="S677" s="3"/>
    </row>
    <row r="678">
      <c r="D678" s="3"/>
      <c r="E678" s="3"/>
      <c r="K678" s="3"/>
      <c r="L678" s="3"/>
      <c r="S678" s="3"/>
    </row>
    <row r="679">
      <c r="D679" s="3"/>
      <c r="E679" s="3"/>
      <c r="K679" s="3"/>
      <c r="L679" s="3"/>
      <c r="S679" s="3"/>
    </row>
    <row r="680">
      <c r="D680" s="3"/>
      <c r="E680" s="3"/>
      <c r="K680" s="3"/>
      <c r="L680" s="3"/>
      <c r="S680" s="3"/>
    </row>
    <row r="681">
      <c r="D681" s="3"/>
      <c r="E681" s="3"/>
      <c r="K681" s="3"/>
      <c r="L681" s="3"/>
      <c r="S681" s="3"/>
    </row>
    <row r="682">
      <c r="D682" s="3"/>
      <c r="E682" s="3"/>
      <c r="K682" s="3"/>
      <c r="L682" s="3"/>
      <c r="S682" s="3"/>
    </row>
    <row r="683">
      <c r="D683" s="3"/>
      <c r="E683" s="3"/>
      <c r="K683" s="3"/>
      <c r="L683" s="3"/>
      <c r="S683" s="3"/>
    </row>
    <row r="684">
      <c r="D684" s="3"/>
      <c r="E684" s="3"/>
      <c r="K684" s="3"/>
      <c r="L684" s="3"/>
      <c r="S684" s="3"/>
    </row>
    <row r="685">
      <c r="D685" s="3"/>
      <c r="E685" s="3"/>
      <c r="K685" s="3"/>
      <c r="L685" s="3"/>
      <c r="S685" s="3"/>
    </row>
    <row r="686">
      <c r="D686" s="3"/>
      <c r="E686" s="3"/>
      <c r="K686" s="3"/>
      <c r="L686" s="3"/>
      <c r="S686" s="3"/>
    </row>
    <row r="687">
      <c r="D687" s="3"/>
      <c r="E687" s="3"/>
      <c r="K687" s="3"/>
      <c r="L687" s="3"/>
      <c r="S687" s="3"/>
    </row>
    <row r="688">
      <c r="D688" s="3"/>
      <c r="E688" s="3"/>
      <c r="K688" s="3"/>
      <c r="L688" s="3"/>
      <c r="S688" s="3"/>
    </row>
    <row r="689">
      <c r="D689" s="3"/>
      <c r="E689" s="3"/>
      <c r="K689" s="3"/>
      <c r="L689" s="3"/>
      <c r="S689" s="3"/>
    </row>
    <row r="690">
      <c r="D690" s="3"/>
      <c r="E690" s="3"/>
      <c r="K690" s="3"/>
      <c r="L690" s="3"/>
      <c r="S690" s="3"/>
    </row>
    <row r="691">
      <c r="D691" s="3"/>
      <c r="E691" s="3"/>
      <c r="K691" s="3"/>
      <c r="L691" s="3"/>
      <c r="S691" s="3"/>
    </row>
    <row r="692">
      <c r="D692" s="3"/>
      <c r="E692" s="3"/>
      <c r="K692" s="3"/>
      <c r="L692" s="3"/>
      <c r="S692" s="3"/>
    </row>
    <row r="693">
      <c r="D693" s="3"/>
      <c r="E693" s="3"/>
      <c r="K693" s="3"/>
      <c r="L693" s="3"/>
      <c r="S693" s="3"/>
    </row>
    <row r="694">
      <c r="D694" s="3"/>
      <c r="E694" s="3"/>
      <c r="K694" s="3"/>
      <c r="L694" s="3"/>
      <c r="S694" s="3"/>
    </row>
    <row r="695">
      <c r="D695" s="3"/>
      <c r="E695" s="3"/>
      <c r="K695" s="3"/>
      <c r="L695" s="3"/>
      <c r="S695" s="3"/>
    </row>
    <row r="696">
      <c r="D696" s="3"/>
      <c r="E696" s="3"/>
      <c r="K696" s="3"/>
      <c r="L696" s="3"/>
      <c r="S696" s="3"/>
    </row>
    <row r="697">
      <c r="D697" s="3"/>
      <c r="E697" s="3"/>
      <c r="K697" s="3"/>
      <c r="L697" s="3"/>
      <c r="S697" s="3"/>
    </row>
    <row r="698">
      <c r="D698" s="3"/>
      <c r="E698" s="3"/>
      <c r="K698" s="3"/>
      <c r="L698" s="3"/>
      <c r="S698" s="3"/>
    </row>
    <row r="699">
      <c r="D699" s="3"/>
      <c r="E699" s="3"/>
      <c r="K699" s="3"/>
      <c r="L699" s="3"/>
      <c r="S699" s="3"/>
    </row>
    <row r="700">
      <c r="D700" s="3"/>
      <c r="E700" s="3"/>
      <c r="K700" s="3"/>
      <c r="L700" s="3"/>
      <c r="S700" s="3"/>
    </row>
    <row r="701">
      <c r="D701" s="3"/>
      <c r="E701" s="3"/>
      <c r="K701" s="3"/>
      <c r="L701" s="3"/>
      <c r="S701" s="3"/>
    </row>
    <row r="702">
      <c r="D702" s="3"/>
      <c r="E702" s="3"/>
      <c r="K702" s="3"/>
      <c r="L702" s="3"/>
      <c r="S702" s="3"/>
    </row>
    <row r="703">
      <c r="D703" s="3"/>
      <c r="E703" s="3"/>
      <c r="K703" s="3"/>
      <c r="L703" s="3"/>
      <c r="S703" s="3"/>
    </row>
    <row r="704">
      <c r="D704" s="3"/>
      <c r="E704" s="3"/>
      <c r="K704" s="3"/>
      <c r="L704" s="3"/>
      <c r="S704" s="3"/>
    </row>
    <row r="705">
      <c r="D705" s="3"/>
      <c r="E705" s="3"/>
      <c r="K705" s="3"/>
      <c r="L705" s="3"/>
      <c r="S705" s="3"/>
    </row>
    <row r="706">
      <c r="D706" s="3"/>
      <c r="E706" s="3"/>
      <c r="K706" s="3"/>
      <c r="L706" s="3"/>
      <c r="S706" s="3"/>
    </row>
    <row r="707">
      <c r="D707" s="3"/>
      <c r="E707" s="3"/>
      <c r="K707" s="3"/>
      <c r="L707" s="3"/>
      <c r="S707" s="3"/>
    </row>
    <row r="708">
      <c r="D708" s="3"/>
      <c r="E708" s="3"/>
      <c r="K708" s="3"/>
      <c r="L708" s="3"/>
      <c r="S708" s="3"/>
    </row>
    <row r="709">
      <c r="D709" s="3"/>
      <c r="E709" s="3"/>
      <c r="K709" s="3"/>
      <c r="L709" s="3"/>
      <c r="S709" s="3"/>
    </row>
    <row r="710">
      <c r="D710" s="3"/>
      <c r="E710" s="3"/>
      <c r="K710" s="3"/>
      <c r="L710" s="3"/>
      <c r="S710" s="3"/>
    </row>
    <row r="711">
      <c r="D711" s="3"/>
      <c r="E711" s="3"/>
      <c r="K711" s="3"/>
      <c r="L711" s="3"/>
      <c r="S711" s="3"/>
    </row>
    <row r="712">
      <c r="D712" s="3"/>
      <c r="E712" s="3"/>
      <c r="K712" s="3"/>
      <c r="L712" s="3"/>
      <c r="S712" s="3"/>
    </row>
    <row r="713">
      <c r="D713" s="3"/>
      <c r="E713" s="3"/>
      <c r="K713" s="3"/>
      <c r="L713" s="3"/>
      <c r="S713" s="3"/>
    </row>
    <row r="714">
      <c r="D714" s="3"/>
      <c r="E714" s="3"/>
      <c r="K714" s="3"/>
      <c r="L714" s="3"/>
      <c r="S714" s="3"/>
    </row>
    <row r="715">
      <c r="D715" s="3"/>
      <c r="E715" s="3"/>
      <c r="K715" s="3"/>
      <c r="L715" s="3"/>
      <c r="S715" s="3"/>
    </row>
    <row r="716">
      <c r="D716" s="3"/>
      <c r="E716" s="3"/>
      <c r="K716" s="3"/>
      <c r="L716" s="3"/>
      <c r="S716" s="3"/>
    </row>
    <row r="717">
      <c r="D717" s="3"/>
      <c r="E717" s="3"/>
      <c r="K717" s="3"/>
      <c r="L717" s="3"/>
      <c r="S717" s="3"/>
    </row>
    <row r="718">
      <c r="D718" s="3"/>
      <c r="E718" s="3"/>
      <c r="K718" s="3"/>
      <c r="L718" s="3"/>
      <c r="S718" s="3"/>
    </row>
    <row r="719">
      <c r="D719" s="3"/>
      <c r="E719" s="3"/>
      <c r="K719" s="3"/>
      <c r="L719" s="3"/>
      <c r="S719" s="3"/>
    </row>
    <row r="720">
      <c r="D720" s="3"/>
      <c r="E720" s="3"/>
      <c r="K720" s="3"/>
      <c r="L720" s="3"/>
      <c r="S720" s="3"/>
    </row>
    <row r="721">
      <c r="D721" s="3"/>
      <c r="E721" s="3"/>
      <c r="K721" s="3"/>
      <c r="L721" s="3"/>
      <c r="S721" s="3"/>
    </row>
    <row r="722">
      <c r="D722" s="3"/>
      <c r="E722" s="3"/>
      <c r="K722" s="3"/>
      <c r="L722" s="3"/>
      <c r="S722" s="3"/>
    </row>
    <row r="723">
      <c r="D723" s="3"/>
      <c r="E723" s="3"/>
      <c r="K723" s="3"/>
      <c r="L723" s="3"/>
      <c r="S723" s="3"/>
    </row>
    <row r="724">
      <c r="D724" s="3"/>
      <c r="E724" s="3"/>
      <c r="K724" s="3"/>
      <c r="L724" s="3"/>
      <c r="S724" s="3"/>
    </row>
    <row r="725">
      <c r="D725" s="3"/>
      <c r="E725" s="3"/>
      <c r="K725" s="3"/>
      <c r="L725" s="3"/>
      <c r="S725" s="3"/>
    </row>
    <row r="726">
      <c r="D726" s="3"/>
      <c r="E726" s="3"/>
      <c r="K726" s="3"/>
      <c r="L726" s="3"/>
      <c r="S726" s="3"/>
    </row>
    <row r="727">
      <c r="D727" s="3"/>
      <c r="E727" s="3"/>
      <c r="K727" s="3"/>
      <c r="L727" s="3"/>
      <c r="S727" s="3"/>
    </row>
    <row r="728">
      <c r="D728" s="3"/>
      <c r="E728" s="3"/>
      <c r="K728" s="3"/>
      <c r="L728" s="3"/>
      <c r="S728" s="3"/>
    </row>
    <row r="729">
      <c r="D729" s="3"/>
      <c r="E729" s="3"/>
      <c r="K729" s="3"/>
      <c r="L729" s="3"/>
      <c r="S729" s="3"/>
    </row>
    <row r="730">
      <c r="D730" s="3"/>
      <c r="E730" s="3"/>
      <c r="K730" s="3"/>
      <c r="L730" s="3"/>
      <c r="S730" s="3"/>
    </row>
    <row r="731">
      <c r="D731" s="3"/>
      <c r="E731" s="3"/>
      <c r="K731" s="3"/>
      <c r="L731" s="3"/>
      <c r="S731" s="3"/>
    </row>
    <row r="732">
      <c r="D732" s="3"/>
      <c r="E732" s="3"/>
      <c r="K732" s="3"/>
      <c r="L732" s="3"/>
      <c r="S732" s="3"/>
    </row>
    <row r="733">
      <c r="D733" s="3"/>
      <c r="E733" s="3"/>
      <c r="K733" s="3"/>
      <c r="L733" s="3"/>
      <c r="S733" s="3"/>
    </row>
    <row r="734">
      <c r="D734" s="3"/>
      <c r="E734" s="3"/>
      <c r="K734" s="3"/>
      <c r="L734" s="3"/>
      <c r="S734" s="3"/>
    </row>
    <row r="735">
      <c r="D735" s="3"/>
      <c r="E735" s="3"/>
      <c r="K735" s="3"/>
      <c r="L735" s="3"/>
      <c r="S735" s="3"/>
    </row>
    <row r="736">
      <c r="D736" s="3"/>
      <c r="E736" s="3"/>
      <c r="K736" s="3"/>
      <c r="L736" s="3"/>
      <c r="S736" s="3"/>
    </row>
    <row r="737">
      <c r="D737" s="3"/>
      <c r="E737" s="3"/>
      <c r="K737" s="3"/>
      <c r="L737" s="3"/>
      <c r="S737" s="3"/>
    </row>
    <row r="738">
      <c r="D738" s="3"/>
      <c r="E738" s="3"/>
      <c r="K738" s="3"/>
      <c r="L738" s="3"/>
      <c r="S738" s="3"/>
    </row>
    <row r="739">
      <c r="D739" s="3"/>
      <c r="E739" s="3"/>
      <c r="K739" s="3"/>
      <c r="L739" s="3"/>
      <c r="S739" s="3"/>
    </row>
    <row r="740">
      <c r="D740" s="3"/>
      <c r="E740" s="3"/>
      <c r="K740" s="3"/>
      <c r="L740" s="3"/>
      <c r="S740" s="3"/>
    </row>
    <row r="741">
      <c r="D741" s="3"/>
      <c r="E741" s="3"/>
      <c r="K741" s="3"/>
      <c r="L741" s="3"/>
      <c r="S741" s="3"/>
    </row>
    <row r="742">
      <c r="D742" s="3"/>
      <c r="E742" s="3"/>
      <c r="K742" s="3"/>
      <c r="L742" s="3"/>
      <c r="S742" s="3"/>
    </row>
    <row r="743">
      <c r="D743" s="3"/>
      <c r="E743" s="3"/>
      <c r="K743" s="3"/>
      <c r="L743" s="3"/>
      <c r="S743" s="3"/>
    </row>
    <row r="744">
      <c r="D744" s="3"/>
      <c r="E744" s="3"/>
      <c r="K744" s="3"/>
      <c r="L744" s="3"/>
      <c r="S744" s="3"/>
    </row>
    <row r="745">
      <c r="D745" s="3"/>
      <c r="E745" s="3"/>
      <c r="K745" s="3"/>
      <c r="L745" s="3"/>
      <c r="S745" s="3"/>
    </row>
    <row r="746">
      <c r="D746" s="3"/>
      <c r="E746" s="3"/>
      <c r="K746" s="3"/>
      <c r="L746" s="3"/>
      <c r="S746" s="3"/>
    </row>
    <row r="747">
      <c r="D747" s="3"/>
      <c r="E747" s="3"/>
      <c r="K747" s="3"/>
      <c r="L747" s="3"/>
      <c r="S747" s="3"/>
    </row>
    <row r="748">
      <c r="D748" s="3"/>
      <c r="E748" s="3"/>
      <c r="K748" s="3"/>
      <c r="L748" s="3"/>
      <c r="S748" s="3"/>
    </row>
    <row r="749">
      <c r="D749" s="3"/>
      <c r="E749" s="3"/>
      <c r="K749" s="3"/>
      <c r="L749" s="3"/>
      <c r="S749" s="3"/>
    </row>
    <row r="750">
      <c r="D750" s="3"/>
      <c r="E750" s="3"/>
      <c r="K750" s="3"/>
      <c r="L750" s="3"/>
      <c r="S750" s="3"/>
    </row>
    <row r="751">
      <c r="D751" s="3"/>
      <c r="E751" s="3"/>
      <c r="K751" s="3"/>
      <c r="L751" s="3"/>
      <c r="S751" s="3"/>
    </row>
    <row r="752">
      <c r="D752" s="3"/>
      <c r="E752" s="3"/>
      <c r="K752" s="3"/>
      <c r="L752" s="3"/>
      <c r="S752" s="3"/>
    </row>
    <row r="753">
      <c r="D753" s="3"/>
      <c r="E753" s="3"/>
      <c r="K753" s="3"/>
      <c r="L753" s="3"/>
      <c r="S753" s="3"/>
    </row>
    <row r="754">
      <c r="D754" s="3"/>
      <c r="E754" s="3"/>
      <c r="K754" s="3"/>
      <c r="L754" s="3"/>
      <c r="S754" s="3"/>
    </row>
    <row r="755">
      <c r="D755" s="3"/>
      <c r="E755" s="3"/>
      <c r="K755" s="3"/>
      <c r="L755" s="3"/>
      <c r="S755" s="3"/>
    </row>
    <row r="756">
      <c r="D756" s="3"/>
      <c r="E756" s="3"/>
      <c r="K756" s="3"/>
      <c r="L756" s="3"/>
      <c r="S756" s="3"/>
    </row>
    <row r="757">
      <c r="D757" s="3"/>
      <c r="E757" s="3"/>
      <c r="K757" s="3"/>
      <c r="L757" s="3"/>
      <c r="S757" s="3"/>
    </row>
    <row r="758">
      <c r="D758" s="3"/>
      <c r="E758" s="3"/>
      <c r="K758" s="3"/>
      <c r="L758" s="3"/>
      <c r="S758" s="3"/>
    </row>
    <row r="759">
      <c r="D759" s="3"/>
      <c r="E759" s="3"/>
      <c r="K759" s="3"/>
      <c r="L759" s="3"/>
      <c r="S759" s="3"/>
    </row>
    <row r="760">
      <c r="D760" s="3"/>
      <c r="E760" s="3"/>
      <c r="K760" s="3"/>
      <c r="L760" s="3"/>
      <c r="S760" s="3"/>
    </row>
    <row r="761">
      <c r="D761" s="3"/>
      <c r="E761" s="3"/>
      <c r="K761" s="3"/>
      <c r="L761" s="3"/>
      <c r="S761" s="3"/>
    </row>
    <row r="762">
      <c r="D762" s="3"/>
      <c r="E762" s="3"/>
      <c r="K762" s="3"/>
      <c r="L762" s="3"/>
      <c r="S762" s="3"/>
    </row>
    <row r="763">
      <c r="D763" s="3"/>
      <c r="E763" s="3"/>
      <c r="K763" s="3"/>
      <c r="L763" s="3"/>
      <c r="S763" s="3"/>
    </row>
    <row r="764">
      <c r="D764" s="3"/>
      <c r="E764" s="3"/>
      <c r="K764" s="3"/>
      <c r="L764" s="3"/>
      <c r="S764" s="3"/>
    </row>
    <row r="765">
      <c r="D765" s="3"/>
      <c r="E765" s="3"/>
      <c r="K765" s="3"/>
      <c r="L765" s="3"/>
      <c r="S765" s="3"/>
    </row>
    <row r="766">
      <c r="D766" s="3"/>
      <c r="E766" s="3"/>
      <c r="K766" s="3"/>
      <c r="L766" s="3"/>
      <c r="S766" s="3"/>
    </row>
    <row r="767">
      <c r="D767" s="3"/>
      <c r="E767" s="3"/>
      <c r="K767" s="3"/>
      <c r="L767" s="3"/>
      <c r="S767" s="3"/>
    </row>
    <row r="768">
      <c r="D768" s="3"/>
      <c r="E768" s="3"/>
      <c r="K768" s="3"/>
      <c r="L768" s="3"/>
      <c r="S768" s="3"/>
    </row>
    <row r="769">
      <c r="D769" s="3"/>
      <c r="E769" s="3"/>
      <c r="K769" s="3"/>
      <c r="L769" s="3"/>
      <c r="S769" s="3"/>
    </row>
    <row r="770">
      <c r="D770" s="3"/>
      <c r="E770" s="3"/>
      <c r="K770" s="3"/>
      <c r="L770" s="3"/>
      <c r="S770" s="3"/>
    </row>
    <row r="771">
      <c r="D771" s="3"/>
      <c r="E771" s="3"/>
      <c r="K771" s="3"/>
      <c r="L771" s="3"/>
      <c r="S771" s="3"/>
    </row>
    <row r="772">
      <c r="D772" s="3"/>
      <c r="E772" s="3"/>
      <c r="K772" s="3"/>
      <c r="L772" s="3"/>
      <c r="S772" s="3"/>
    </row>
    <row r="773">
      <c r="D773" s="3"/>
      <c r="E773" s="3"/>
      <c r="K773" s="3"/>
      <c r="L773" s="3"/>
      <c r="S773" s="3"/>
    </row>
    <row r="774">
      <c r="D774" s="3"/>
      <c r="E774" s="3"/>
      <c r="K774" s="3"/>
      <c r="L774" s="3"/>
      <c r="S774" s="3"/>
    </row>
    <row r="775">
      <c r="D775" s="3"/>
      <c r="E775" s="3"/>
      <c r="K775" s="3"/>
      <c r="L775" s="3"/>
      <c r="S775" s="3"/>
    </row>
    <row r="776">
      <c r="D776" s="3"/>
      <c r="E776" s="3"/>
      <c r="K776" s="3"/>
      <c r="L776" s="3"/>
      <c r="S776" s="3"/>
    </row>
    <row r="777">
      <c r="D777" s="3"/>
      <c r="E777" s="3"/>
      <c r="K777" s="3"/>
      <c r="L777" s="3"/>
      <c r="S777" s="3"/>
    </row>
    <row r="778">
      <c r="D778" s="3"/>
      <c r="E778" s="3"/>
      <c r="K778" s="3"/>
      <c r="L778" s="3"/>
      <c r="S778" s="3"/>
    </row>
    <row r="779">
      <c r="D779" s="3"/>
      <c r="E779" s="3"/>
      <c r="K779" s="3"/>
      <c r="L779" s="3"/>
      <c r="S779" s="3"/>
    </row>
    <row r="780">
      <c r="D780" s="3"/>
      <c r="E780" s="3"/>
      <c r="K780" s="3"/>
      <c r="L780" s="3"/>
      <c r="S780" s="3"/>
    </row>
    <row r="781">
      <c r="D781" s="3"/>
      <c r="E781" s="3"/>
      <c r="K781" s="3"/>
      <c r="L781" s="3"/>
      <c r="S781" s="3"/>
    </row>
    <row r="782">
      <c r="D782" s="3"/>
      <c r="E782" s="3"/>
      <c r="K782" s="3"/>
      <c r="L782" s="3"/>
      <c r="S782" s="3"/>
    </row>
    <row r="783">
      <c r="D783" s="3"/>
      <c r="E783" s="3"/>
      <c r="K783" s="3"/>
      <c r="L783" s="3"/>
      <c r="S783" s="3"/>
    </row>
    <row r="784">
      <c r="D784" s="3"/>
      <c r="E784" s="3"/>
      <c r="K784" s="3"/>
      <c r="L784" s="3"/>
      <c r="S784" s="3"/>
    </row>
    <row r="785">
      <c r="D785" s="3"/>
      <c r="E785" s="3"/>
      <c r="K785" s="3"/>
      <c r="L785" s="3"/>
      <c r="S785" s="3"/>
    </row>
    <row r="786">
      <c r="D786" s="3"/>
      <c r="E786" s="3"/>
      <c r="K786" s="3"/>
      <c r="L786" s="3"/>
      <c r="S786" s="3"/>
    </row>
    <row r="787">
      <c r="D787" s="3"/>
      <c r="E787" s="3"/>
      <c r="K787" s="3"/>
      <c r="L787" s="3"/>
      <c r="S787" s="3"/>
    </row>
    <row r="788">
      <c r="D788" s="3"/>
      <c r="E788" s="3"/>
      <c r="K788" s="3"/>
      <c r="L788" s="3"/>
      <c r="S788" s="3"/>
    </row>
    <row r="789">
      <c r="D789" s="3"/>
      <c r="E789" s="3"/>
      <c r="K789" s="3"/>
      <c r="L789" s="3"/>
      <c r="S789" s="3"/>
    </row>
    <row r="790">
      <c r="D790" s="3"/>
      <c r="E790" s="3"/>
      <c r="K790" s="3"/>
      <c r="L790" s="3"/>
      <c r="S790" s="3"/>
    </row>
    <row r="791">
      <c r="D791" s="3"/>
      <c r="E791" s="3"/>
      <c r="K791" s="3"/>
      <c r="L791" s="3"/>
      <c r="S791" s="3"/>
    </row>
    <row r="792">
      <c r="D792" s="3"/>
      <c r="E792" s="3"/>
      <c r="K792" s="3"/>
      <c r="L792" s="3"/>
      <c r="S792" s="3"/>
    </row>
    <row r="793">
      <c r="D793" s="3"/>
      <c r="E793" s="3"/>
      <c r="K793" s="3"/>
      <c r="L793" s="3"/>
      <c r="S793" s="3"/>
    </row>
    <row r="794">
      <c r="D794" s="3"/>
      <c r="E794" s="3"/>
      <c r="K794" s="3"/>
      <c r="L794" s="3"/>
      <c r="S794" s="3"/>
    </row>
    <row r="795">
      <c r="D795" s="3"/>
      <c r="E795" s="3"/>
      <c r="K795" s="3"/>
      <c r="L795" s="3"/>
      <c r="S795" s="3"/>
    </row>
    <row r="796">
      <c r="D796" s="3"/>
      <c r="E796" s="3"/>
      <c r="K796" s="3"/>
      <c r="L796" s="3"/>
      <c r="S796" s="3"/>
    </row>
    <row r="797">
      <c r="D797" s="3"/>
      <c r="E797" s="3"/>
      <c r="K797" s="3"/>
      <c r="L797" s="3"/>
      <c r="S797" s="3"/>
    </row>
    <row r="798">
      <c r="D798" s="3"/>
      <c r="E798" s="3"/>
      <c r="K798" s="3"/>
      <c r="L798" s="3"/>
      <c r="S798" s="3"/>
    </row>
    <row r="799">
      <c r="D799" s="3"/>
      <c r="E799" s="3"/>
      <c r="K799" s="3"/>
      <c r="L799" s="3"/>
      <c r="S799" s="3"/>
    </row>
    <row r="800">
      <c r="D800" s="3"/>
      <c r="E800" s="3"/>
      <c r="K800" s="3"/>
      <c r="L800" s="3"/>
      <c r="S800" s="3"/>
    </row>
    <row r="801">
      <c r="D801" s="3"/>
      <c r="E801" s="3"/>
      <c r="K801" s="3"/>
      <c r="L801" s="3"/>
      <c r="S801" s="3"/>
    </row>
    <row r="802">
      <c r="D802" s="3"/>
      <c r="E802" s="3"/>
      <c r="K802" s="3"/>
      <c r="L802" s="3"/>
      <c r="S802" s="3"/>
    </row>
    <row r="803">
      <c r="D803" s="3"/>
      <c r="E803" s="3"/>
      <c r="K803" s="3"/>
      <c r="L803" s="3"/>
      <c r="S803" s="3"/>
    </row>
    <row r="804">
      <c r="D804" s="3"/>
      <c r="E804" s="3"/>
      <c r="K804" s="3"/>
      <c r="L804" s="3"/>
      <c r="S804" s="3"/>
    </row>
    <row r="805">
      <c r="D805" s="3"/>
      <c r="E805" s="3"/>
      <c r="K805" s="3"/>
      <c r="L805" s="3"/>
      <c r="S805" s="3"/>
    </row>
    <row r="806">
      <c r="D806" s="3"/>
      <c r="E806" s="3"/>
      <c r="K806" s="3"/>
      <c r="L806" s="3"/>
      <c r="S806" s="3"/>
    </row>
    <row r="807">
      <c r="D807" s="3"/>
      <c r="E807" s="3"/>
      <c r="K807" s="3"/>
      <c r="L807" s="3"/>
      <c r="S807" s="3"/>
    </row>
    <row r="808">
      <c r="D808" s="3"/>
      <c r="E808" s="3"/>
      <c r="K808" s="3"/>
      <c r="L808" s="3"/>
      <c r="S808" s="3"/>
    </row>
    <row r="809">
      <c r="D809" s="3"/>
      <c r="E809" s="3"/>
      <c r="K809" s="3"/>
      <c r="L809" s="3"/>
      <c r="S809" s="3"/>
    </row>
    <row r="810">
      <c r="D810" s="3"/>
      <c r="E810" s="3"/>
      <c r="K810" s="3"/>
      <c r="L810" s="3"/>
      <c r="S810" s="3"/>
    </row>
    <row r="811">
      <c r="D811" s="3"/>
      <c r="E811" s="3"/>
      <c r="K811" s="3"/>
      <c r="L811" s="3"/>
      <c r="S811" s="3"/>
    </row>
    <row r="812">
      <c r="D812" s="3"/>
      <c r="E812" s="3"/>
      <c r="K812" s="3"/>
      <c r="L812" s="3"/>
      <c r="S812" s="3"/>
    </row>
    <row r="813">
      <c r="D813" s="3"/>
      <c r="E813" s="3"/>
      <c r="K813" s="3"/>
      <c r="L813" s="3"/>
      <c r="S813" s="3"/>
    </row>
    <row r="814">
      <c r="D814" s="3"/>
      <c r="E814" s="3"/>
      <c r="K814" s="3"/>
      <c r="L814" s="3"/>
      <c r="S814" s="3"/>
    </row>
    <row r="815">
      <c r="D815" s="3"/>
      <c r="E815" s="3"/>
      <c r="K815" s="3"/>
      <c r="L815" s="3"/>
      <c r="S815" s="3"/>
    </row>
    <row r="816">
      <c r="D816" s="3"/>
      <c r="E816" s="3"/>
      <c r="K816" s="3"/>
      <c r="L816" s="3"/>
      <c r="S816" s="3"/>
    </row>
    <row r="817">
      <c r="D817" s="3"/>
      <c r="E817" s="3"/>
      <c r="K817" s="3"/>
      <c r="L817" s="3"/>
      <c r="S817" s="3"/>
    </row>
    <row r="818">
      <c r="D818" s="3"/>
      <c r="E818" s="3"/>
      <c r="K818" s="3"/>
      <c r="L818" s="3"/>
      <c r="S818" s="3"/>
    </row>
    <row r="819">
      <c r="D819" s="3"/>
      <c r="E819" s="3"/>
      <c r="K819" s="3"/>
      <c r="L819" s="3"/>
      <c r="S819" s="3"/>
    </row>
    <row r="820">
      <c r="D820" s="3"/>
      <c r="E820" s="3"/>
      <c r="K820" s="3"/>
      <c r="L820" s="3"/>
      <c r="S820" s="3"/>
    </row>
    <row r="821">
      <c r="D821" s="3"/>
      <c r="E821" s="3"/>
      <c r="K821" s="3"/>
      <c r="L821" s="3"/>
      <c r="S821" s="3"/>
    </row>
    <row r="822">
      <c r="D822" s="3"/>
      <c r="E822" s="3"/>
      <c r="K822" s="3"/>
      <c r="L822" s="3"/>
      <c r="S822" s="3"/>
    </row>
    <row r="823">
      <c r="D823" s="3"/>
      <c r="E823" s="3"/>
      <c r="K823" s="3"/>
      <c r="L823" s="3"/>
      <c r="S823" s="3"/>
    </row>
    <row r="824">
      <c r="D824" s="3"/>
      <c r="E824" s="3"/>
      <c r="K824" s="3"/>
      <c r="L824" s="3"/>
      <c r="S824" s="3"/>
    </row>
    <row r="825">
      <c r="D825" s="3"/>
      <c r="E825" s="3"/>
      <c r="K825" s="3"/>
      <c r="L825" s="3"/>
      <c r="S825" s="3"/>
    </row>
    <row r="826">
      <c r="D826" s="3"/>
      <c r="E826" s="3"/>
      <c r="K826" s="3"/>
      <c r="L826" s="3"/>
      <c r="S826" s="3"/>
    </row>
    <row r="827">
      <c r="D827" s="3"/>
      <c r="E827" s="3"/>
      <c r="K827" s="3"/>
      <c r="L827" s="3"/>
      <c r="S827" s="3"/>
    </row>
    <row r="828">
      <c r="D828" s="3"/>
      <c r="E828" s="3"/>
      <c r="K828" s="3"/>
      <c r="L828" s="3"/>
      <c r="S828" s="3"/>
    </row>
    <row r="829">
      <c r="D829" s="3"/>
      <c r="E829" s="3"/>
      <c r="K829" s="3"/>
      <c r="L829" s="3"/>
      <c r="S829" s="3"/>
    </row>
    <row r="830">
      <c r="D830" s="3"/>
      <c r="E830" s="3"/>
      <c r="K830" s="3"/>
      <c r="L830" s="3"/>
      <c r="S830" s="3"/>
    </row>
    <row r="831">
      <c r="D831" s="3"/>
      <c r="E831" s="3"/>
      <c r="K831" s="3"/>
      <c r="L831" s="3"/>
      <c r="S831" s="3"/>
    </row>
    <row r="832">
      <c r="D832" s="3"/>
      <c r="E832" s="3"/>
      <c r="K832" s="3"/>
      <c r="L832" s="3"/>
      <c r="S832" s="3"/>
    </row>
    <row r="833">
      <c r="D833" s="3"/>
      <c r="E833" s="3"/>
      <c r="K833" s="3"/>
      <c r="L833" s="3"/>
      <c r="S833" s="3"/>
    </row>
    <row r="834">
      <c r="D834" s="3"/>
      <c r="E834" s="3"/>
      <c r="K834" s="3"/>
      <c r="L834" s="3"/>
      <c r="S834" s="3"/>
    </row>
    <row r="835">
      <c r="D835" s="3"/>
      <c r="E835" s="3"/>
      <c r="K835" s="3"/>
      <c r="L835" s="3"/>
      <c r="S835" s="3"/>
    </row>
    <row r="836">
      <c r="D836" s="3"/>
      <c r="E836" s="3"/>
      <c r="K836" s="3"/>
      <c r="L836" s="3"/>
      <c r="S836" s="3"/>
    </row>
    <row r="837">
      <c r="D837" s="3"/>
      <c r="E837" s="3"/>
      <c r="K837" s="3"/>
      <c r="L837" s="3"/>
      <c r="S837" s="3"/>
    </row>
    <row r="838">
      <c r="D838" s="3"/>
      <c r="E838" s="3"/>
      <c r="K838" s="3"/>
      <c r="L838" s="3"/>
      <c r="S838" s="3"/>
    </row>
    <row r="839">
      <c r="D839" s="3"/>
      <c r="E839" s="3"/>
      <c r="K839" s="3"/>
      <c r="L839" s="3"/>
      <c r="S839" s="3"/>
    </row>
    <row r="840">
      <c r="D840" s="3"/>
      <c r="E840" s="3"/>
      <c r="K840" s="3"/>
      <c r="L840" s="3"/>
      <c r="S840" s="3"/>
    </row>
    <row r="841">
      <c r="D841" s="3"/>
      <c r="E841" s="3"/>
      <c r="K841" s="3"/>
      <c r="L841" s="3"/>
      <c r="S841" s="3"/>
    </row>
    <row r="842">
      <c r="D842" s="3"/>
      <c r="E842" s="3"/>
      <c r="K842" s="3"/>
      <c r="L842" s="3"/>
      <c r="S842" s="3"/>
    </row>
    <row r="843">
      <c r="D843" s="3"/>
      <c r="E843" s="3"/>
      <c r="K843" s="3"/>
      <c r="L843" s="3"/>
      <c r="S843" s="3"/>
    </row>
    <row r="844">
      <c r="D844" s="3"/>
      <c r="E844" s="3"/>
      <c r="K844" s="3"/>
      <c r="L844" s="3"/>
      <c r="S844" s="3"/>
    </row>
    <row r="845">
      <c r="D845" s="3"/>
      <c r="E845" s="3"/>
      <c r="K845" s="3"/>
      <c r="L845" s="3"/>
      <c r="S845" s="3"/>
    </row>
    <row r="846">
      <c r="D846" s="3"/>
      <c r="E846" s="3"/>
      <c r="K846" s="3"/>
      <c r="L846" s="3"/>
      <c r="S846" s="3"/>
    </row>
    <row r="847">
      <c r="D847" s="3"/>
      <c r="E847" s="3"/>
      <c r="K847" s="3"/>
      <c r="L847" s="3"/>
      <c r="S847" s="3"/>
    </row>
    <row r="848">
      <c r="D848" s="3"/>
      <c r="E848" s="3"/>
      <c r="K848" s="3"/>
      <c r="L848" s="3"/>
      <c r="S848" s="3"/>
    </row>
    <row r="849">
      <c r="D849" s="3"/>
      <c r="E849" s="3"/>
      <c r="K849" s="3"/>
      <c r="L849" s="3"/>
      <c r="S849" s="3"/>
    </row>
    <row r="850">
      <c r="D850" s="3"/>
      <c r="E850" s="3"/>
      <c r="K850" s="3"/>
      <c r="L850" s="3"/>
      <c r="S850" s="3"/>
    </row>
    <row r="851">
      <c r="D851" s="3"/>
      <c r="E851" s="3"/>
      <c r="K851" s="3"/>
      <c r="L851" s="3"/>
      <c r="S851" s="3"/>
    </row>
    <row r="852">
      <c r="D852" s="3"/>
      <c r="E852" s="3"/>
      <c r="K852" s="3"/>
      <c r="L852" s="3"/>
      <c r="S852" s="3"/>
    </row>
    <row r="853">
      <c r="D853" s="3"/>
      <c r="E853" s="3"/>
      <c r="K853" s="3"/>
      <c r="L853" s="3"/>
      <c r="S853" s="3"/>
    </row>
    <row r="854">
      <c r="D854" s="3"/>
      <c r="E854" s="3"/>
      <c r="K854" s="3"/>
      <c r="L854" s="3"/>
      <c r="S854" s="3"/>
    </row>
    <row r="855">
      <c r="D855" s="3"/>
      <c r="E855" s="3"/>
      <c r="K855" s="3"/>
      <c r="L855" s="3"/>
      <c r="S855" s="3"/>
    </row>
    <row r="856">
      <c r="D856" s="3"/>
      <c r="E856" s="3"/>
      <c r="K856" s="3"/>
      <c r="L856" s="3"/>
      <c r="S856" s="3"/>
    </row>
    <row r="857">
      <c r="D857" s="3"/>
      <c r="E857" s="3"/>
      <c r="K857" s="3"/>
      <c r="L857" s="3"/>
      <c r="S857" s="3"/>
    </row>
    <row r="858">
      <c r="D858" s="3"/>
      <c r="E858" s="3"/>
      <c r="K858" s="3"/>
      <c r="L858" s="3"/>
      <c r="S858" s="3"/>
    </row>
    <row r="859">
      <c r="D859" s="3"/>
      <c r="E859" s="3"/>
      <c r="K859" s="3"/>
      <c r="L859" s="3"/>
      <c r="S859" s="3"/>
    </row>
    <row r="860">
      <c r="D860" s="3"/>
      <c r="E860" s="3"/>
      <c r="K860" s="3"/>
      <c r="L860" s="3"/>
      <c r="S860" s="3"/>
    </row>
    <row r="861">
      <c r="D861" s="3"/>
      <c r="E861" s="3"/>
      <c r="K861" s="3"/>
      <c r="L861" s="3"/>
      <c r="S861" s="3"/>
    </row>
    <row r="862">
      <c r="D862" s="3"/>
      <c r="E862" s="3"/>
      <c r="K862" s="3"/>
      <c r="L862" s="3"/>
      <c r="S862" s="3"/>
    </row>
    <row r="863">
      <c r="D863" s="3"/>
      <c r="E863" s="3"/>
      <c r="K863" s="3"/>
      <c r="L863" s="3"/>
      <c r="S863" s="3"/>
    </row>
    <row r="864">
      <c r="D864" s="3"/>
      <c r="E864" s="3"/>
      <c r="K864" s="3"/>
      <c r="L864" s="3"/>
      <c r="S864" s="3"/>
    </row>
    <row r="865">
      <c r="D865" s="3"/>
      <c r="E865" s="3"/>
      <c r="K865" s="3"/>
      <c r="L865" s="3"/>
      <c r="S865" s="3"/>
    </row>
    <row r="866">
      <c r="D866" s="3"/>
      <c r="E866" s="3"/>
      <c r="K866" s="3"/>
      <c r="L866" s="3"/>
      <c r="S866" s="3"/>
    </row>
    <row r="867">
      <c r="D867" s="3"/>
      <c r="E867" s="3"/>
      <c r="K867" s="3"/>
      <c r="L867" s="3"/>
      <c r="S867" s="3"/>
    </row>
    <row r="868">
      <c r="D868" s="3"/>
      <c r="E868" s="3"/>
      <c r="K868" s="3"/>
      <c r="L868" s="3"/>
      <c r="S868" s="3"/>
    </row>
    <row r="869">
      <c r="D869" s="3"/>
      <c r="E869" s="3"/>
      <c r="K869" s="3"/>
      <c r="L869" s="3"/>
      <c r="S869" s="3"/>
    </row>
    <row r="870">
      <c r="D870" s="3"/>
      <c r="E870" s="3"/>
      <c r="K870" s="3"/>
      <c r="L870" s="3"/>
      <c r="S870" s="3"/>
    </row>
    <row r="871">
      <c r="D871" s="3"/>
      <c r="E871" s="3"/>
      <c r="K871" s="3"/>
      <c r="L871" s="3"/>
      <c r="S871" s="3"/>
    </row>
    <row r="872">
      <c r="D872" s="3"/>
      <c r="E872" s="3"/>
      <c r="K872" s="3"/>
      <c r="L872" s="3"/>
      <c r="S872" s="3"/>
    </row>
    <row r="873">
      <c r="D873" s="3"/>
      <c r="E873" s="3"/>
      <c r="K873" s="3"/>
      <c r="L873" s="3"/>
      <c r="S873" s="3"/>
    </row>
    <row r="874">
      <c r="D874" s="3"/>
      <c r="E874" s="3"/>
      <c r="K874" s="3"/>
      <c r="L874" s="3"/>
      <c r="S874" s="3"/>
    </row>
    <row r="875">
      <c r="D875" s="3"/>
      <c r="E875" s="3"/>
      <c r="K875" s="3"/>
      <c r="L875" s="3"/>
      <c r="S875" s="3"/>
    </row>
    <row r="876">
      <c r="D876" s="3"/>
      <c r="E876" s="3"/>
      <c r="K876" s="3"/>
      <c r="L876" s="3"/>
      <c r="S876" s="3"/>
    </row>
    <row r="877">
      <c r="D877" s="3"/>
      <c r="E877" s="3"/>
      <c r="K877" s="3"/>
      <c r="L877" s="3"/>
      <c r="S877" s="3"/>
    </row>
    <row r="878">
      <c r="D878" s="3"/>
      <c r="E878" s="3"/>
      <c r="K878" s="3"/>
      <c r="L878" s="3"/>
      <c r="S878" s="3"/>
    </row>
    <row r="879">
      <c r="D879" s="3"/>
      <c r="E879" s="3"/>
      <c r="K879" s="3"/>
      <c r="L879" s="3"/>
      <c r="S879" s="3"/>
    </row>
    <row r="880">
      <c r="D880" s="3"/>
      <c r="E880" s="3"/>
      <c r="K880" s="3"/>
      <c r="L880" s="3"/>
      <c r="S880" s="3"/>
    </row>
    <row r="881">
      <c r="D881" s="3"/>
      <c r="E881" s="3"/>
      <c r="K881" s="3"/>
      <c r="L881" s="3"/>
      <c r="S881" s="3"/>
    </row>
    <row r="882">
      <c r="D882" s="3"/>
      <c r="E882" s="3"/>
      <c r="K882" s="3"/>
      <c r="L882" s="3"/>
      <c r="S882" s="3"/>
    </row>
    <row r="883">
      <c r="D883" s="3"/>
      <c r="E883" s="3"/>
      <c r="K883" s="3"/>
      <c r="L883" s="3"/>
      <c r="S883" s="3"/>
    </row>
    <row r="884">
      <c r="D884" s="3"/>
      <c r="E884" s="3"/>
      <c r="K884" s="3"/>
      <c r="L884" s="3"/>
      <c r="S884" s="3"/>
    </row>
    <row r="885">
      <c r="D885" s="3"/>
      <c r="E885" s="3"/>
      <c r="K885" s="3"/>
      <c r="L885" s="3"/>
      <c r="S885" s="3"/>
    </row>
    <row r="886">
      <c r="D886" s="3"/>
      <c r="E886" s="3"/>
      <c r="K886" s="3"/>
      <c r="L886" s="3"/>
      <c r="S886" s="3"/>
    </row>
    <row r="887">
      <c r="D887" s="3"/>
      <c r="E887" s="3"/>
      <c r="K887" s="3"/>
      <c r="L887" s="3"/>
      <c r="S887" s="3"/>
    </row>
    <row r="888">
      <c r="D888" s="3"/>
      <c r="E888" s="3"/>
      <c r="K888" s="3"/>
      <c r="L888" s="3"/>
      <c r="S888" s="3"/>
    </row>
    <row r="889">
      <c r="D889" s="3"/>
      <c r="E889" s="3"/>
      <c r="K889" s="3"/>
      <c r="L889" s="3"/>
      <c r="S889" s="3"/>
    </row>
    <row r="890">
      <c r="D890" s="3"/>
      <c r="E890" s="3"/>
      <c r="K890" s="3"/>
      <c r="L890" s="3"/>
      <c r="S890" s="3"/>
    </row>
    <row r="891">
      <c r="D891" s="3"/>
      <c r="E891" s="3"/>
      <c r="K891" s="3"/>
      <c r="L891" s="3"/>
      <c r="S891" s="3"/>
    </row>
    <row r="892">
      <c r="D892" s="3"/>
      <c r="E892" s="3"/>
      <c r="K892" s="3"/>
      <c r="L892" s="3"/>
      <c r="S892" s="3"/>
    </row>
    <row r="893">
      <c r="D893" s="3"/>
      <c r="E893" s="3"/>
      <c r="K893" s="3"/>
      <c r="L893" s="3"/>
      <c r="S893" s="3"/>
    </row>
    <row r="894">
      <c r="D894" s="3"/>
      <c r="E894" s="3"/>
      <c r="K894" s="3"/>
      <c r="L894" s="3"/>
      <c r="S894" s="3"/>
    </row>
    <row r="895">
      <c r="D895" s="3"/>
      <c r="E895" s="3"/>
      <c r="K895" s="3"/>
      <c r="L895" s="3"/>
      <c r="S895" s="3"/>
    </row>
    <row r="896">
      <c r="D896" s="3"/>
      <c r="E896" s="3"/>
      <c r="K896" s="3"/>
      <c r="L896" s="3"/>
      <c r="S896" s="3"/>
    </row>
    <row r="897">
      <c r="D897" s="3"/>
      <c r="E897" s="3"/>
      <c r="K897" s="3"/>
      <c r="L897" s="3"/>
      <c r="S897" s="3"/>
    </row>
    <row r="898">
      <c r="D898" s="3"/>
      <c r="E898" s="3"/>
      <c r="K898" s="3"/>
      <c r="L898" s="3"/>
      <c r="S898" s="3"/>
    </row>
    <row r="899">
      <c r="D899" s="3"/>
      <c r="E899" s="3"/>
      <c r="K899" s="3"/>
      <c r="L899" s="3"/>
      <c r="S899" s="3"/>
    </row>
    <row r="900">
      <c r="D900" s="3"/>
      <c r="E900" s="3"/>
      <c r="K900" s="3"/>
      <c r="L900" s="3"/>
      <c r="S900" s="3"/>
    </row>
    <row r="901">
      <c r="D901" s="3"/>
      <c r="E901" s="3"/>
      <c r="K901" s="3"/>
      <c r="L901" s="3"/>
      <c r="S901" s="3"/>
    </row>
    <row r="902">
      <c r="D902" s="3"/>
      <c r="E902" s="3"/>
      <c r="K902" s="3"/>
      <c r="L902" s="3"/>
      <c r="S902" s="3"/>
    </row>
    <row r="903">
      <c r="D903" s="3"/>
      <c r="E903" s="3"/>
      <c r="K903" s="3"/>
      <c r="L903" s="3"/>
      <c r="S903" s="3"/>
    </row>
    <row r="904">
      <c r="D904" s="3"/>
      <c r="E904" s="3"/>
      <c r="K904" s="3"/>
      <c r="L904" s="3"/>
      <c r="S904" s="3"/>
    </row>
    <row r="905">
      <c r="D905" s="3"/>
      <c r="E905" s="3"/>
      <c r="K905" s="3"/>
      <c r="L905" s="3"/>
      <c r="S905" s="3"/>
    </row>
    <row r="906">
      <c r="D906" s="3"/>
      <c r="E906" s="3"/>
      <c r="K906" s="3"/>
      <c r="L906" s="3"/>
      <c r="S906" s="3"/>
    </row>
    <row r="907">
      <c r="D907" s="3"/>
      <c r="E907" s="3"/>
      <c r="K907" s="3"/>
      <c r="L907" s="3"/>
      <c r="S907" s="3"/>
    </row>
    <row r="908">
      <c r="D908" s="3"/>
      <c r="E908" s="3"/>
      <c r="K908" s="3"/>
      <c r="L908" s="3"/>
      <c r="S908" s="3"/>
    </row>
    <row r="909">
      <c r="D909" s="3"/>
      <c r="E909" s="3"/>
      <c r="K909" s="3"/>
      <c r="L909" s="3"/>
      <c r="S909" s="3"/>
    </row>
    <row r="910">
      <c r="D910" s="3"/>
      <c r="E910" s="3"/>
      <c r="K910" s="3"/>
      <c r="L910" s="3"/>
      <c r="S910" s="3"/>
    </row>
    <row r="911">
      <c r="D911" s="3"/>
      <c r="E911" s="3"/>
      <c r="K911" s="3"/>
      <c r="L911" s="3"/>
      <c r="S911" s="3"/>
    </row>
    <row r="912">
      <c r="D912" s="3"/>
      <c r="E912" s="3"/>
      <c r="K912" s="3"/>
      <c r="L912" s="3"/>
      <c r="S912" s="3"/>
    </row>
    <row r="913">
      <c r="D913" s="3"/>
      <c r="E913" s="3"/>
      <c r="K913" s="3"/>
      <c r="L913" s="3"/>
      <c r="S913" s="3"/>
    </row>
    <row r="914">
      <c r="D914" s="3"/>
      <c r="E914" s="3"/>
      <c r="K914" s="3"/>
      <c r="L914" s="3"/>
      <c r="S914" s="3"/>
    </row>
    <row r="915">
      <c r="D915" s="3"/>
      <c r="E915" s="3"/>
      <c r="K915" s="3"/>
      <c r="L915" s="3"/>
      <c r="S915" s="3"/>
    </row>
    <row r="916">
      <c r="D916" s="3"/>
      <c r="E916" s="3"/>
      <c r="K916" s="3"/>
      <c r="L916" s="3"/>
      <c r="S916" s="3"/>
    </row>
    <row r="917">
      <c r="D917" s="3"/>
      <c r="E917" s="3"/>
      <c r="K917" s="3"/>
      <c r="L917" s="3"/>
      <c r="S917" s="3"/>
    </row>
    <row r="918">
      <c r="D918" s="3"/>
      <c r="E918" s="3"/>
      <c r="K918" s="3"/>
      <c r="L918" s="3"/>
      <c r="S918" s="3"/>
    </row>
    <row r="919">
      <c r="D919" s="3"/>
      <c r="E919" s="3"/>
      <c r="K919" s="3"/>
      <c r="L919" s="3"/>
      <c r="S919" s="3"/>
    </row>
    <row r="920">
      <c r="D920" s="3"/>
      <c r="E920" s="3"/>
      <c r="K920" s="3"/>
      <c r="L920" s="3"/>
      <c r="S920" s="3"/>
    </row>
    <row r="921">
      <c r="D921" s="3"/>
      <c r="E921" s="3"/>
      <c r="K921" s="3"/>
      <c r="L921" s="3"/>
      <c r="S921" s="3"/>
    </row>
    <row r="922">
      <c r="D922" s="3"/>
      <c r="E922" s="3"/>
      <c r="K922" s="3"/>
      <c r="L922" s="3"/>
      <c r="S922" s="3"/>
    </row>
    <row r="923">
      <c r="D923" s="3"/>
      <c r="E923" s="3"/>
      <c r="K923" s="3"/>
      <c r="L923" s="3"/>
      <c r="S923" s="3"/>
    </row>
    <row r="924">
      <c r="D924" s="3"/>
      <c r="E924" s="3"/>
      <c r="K924" s="3"/>
      <c r="L924" s="3"/>
      <c r="S924" s="3"/>
    </row>
    <row r="925">
      <c r="D925" s="3"/>
      <c r="E925" s="3"/>
      <c r="K925" s="3"/>
      <c r="L925" s="3"/>
      <c r="S925" s="3"/>
    </row>
    <row r="926">
      <c r="D926" s="3"/>
      <c r="E926" s="3"/>
      <c r="K926" s="3"/>
      <c r="L926" s="3"/>
      <c r="S926" s="3"/>
    </row>
    <row r="927">
      <c r="D927" s="3"/>
      <c r="E927" s="3"/>
      <c r="K927" s="3"/>
      <c r="L927" s="3"/>
      <c r="S927" s="3"/>
    </row>
    <row r="928">
      <c r="D928" s="3"/>
      <c r="E928" s="3"/>
      <c r="K928" s="3"/>
      <c r="L928" s="3"/>
      <c r="S928" s="3"/>
    </row>
    <row r="929">
      <c r="D929" s="3"/>
      <c r="E929" s="3"/>
      <c r="K929" s="3"/>
      <c r="L929" s="3"/>
      <c r="S929" s="3"/>
    </row>
    <row r="930">
      <c r="D930" s="3"/>
      <c r="E930" s="3"/>
      <c r="K930" s="3"/>
      <c r="L930" s="3"/>
      <c r="S930" s="3"/>
    </row>
    <row r="931">
      <c r="D931" s="3"/>
      <c r="E931" s="3"/>
      <c r="K931" s="3"/>
      <c r="L931" s="3"/>
      <c r="S931" s="3"/>
    </row>
    <row r="932">
      <c r="D932" s="3"/>
      <c r="E932" s="3"/>
      <c r="K932" s="3"/>
      <c r="L932" s="3"/>
      <c r="S932" s="3"/>
    </row>
    <row r="933">
      <c r="D933" s="3"/>
      <c r="E933" s="3"/>
      <c r="K933" s="3"/>
      <c r="L933" s="3"/>
      <c r="S933" s="3"/>
    </row>
    <row r="934">
      <c r="D934" s="3"/>
      <c r="E934" s="3"/>
      <c r="K934" s="3"/>
      <c r="L934" s="3"/>
      <c r="S934" s="3"/>
    </row>
    <row r="935">
      <c r="D935" s="3"/>
      <c r="E935" s="3"/>
      <c r="K935" s="3"/>
      <c r="L935" s="3"/>
      <c r="S935" s="3"/>
    </row>
    <row r="936">
      <c r="D936" s="3"/>
      <c r="E936" s="3"/>
      <c r="K936" s="3"/>
      <c r="L936" s="3"/>
      <c r="S936" s="3"/>
    </row>
    <row r="937">
      <c r="D937" s="3"/>
      <c r="E937" s="3"/>
      <c r="K937" s="3"/>
      <c r="L937" s="3"/>
      <c r="S937" s="3"/>
    </row>
    <row r="938">
      <c r="D938" s="3"/>
      <c r="E938" s="3"/>
      <c r="K938" s="3"/>
      <c r="L938" s="3"/>
      <c r="S938" s="3"/>
    </row>
    <row r="939">
      <c r="D939" s="3"/>
      <c r="E939" s="3"/>
      <c r="K939" s="3"/>
      <c r="L939" s="3"/>
      <c r="S939" s="3"/>
    </row>
    <row r="940">
      <c r="D940" s="3"/>
      <c r="E940" s="3"/>
      <c r="K940" s="3"/>
      <c r="L940" s="3"/>
      <c r="S940" s="3"/>
    </row>
    <row r="941">
      <c r="D941" s="3"/>
      <c r="E941" s="3"/>
      <c r="K941" s="3"/>
      <c r="L941" s="3"/>
      <c r="S941" s="3"/>
    </row>
    <row r="942">
      <c r="D942" s="3"/>
      <c r="E942" s="3"/>
      <c r="K942" s="3"/>
      <c r="L942" s="3"/>
      <c r="S942" s="3"/>
    </row>
    <row r="943">
      <c r="D943" s="3"/>
      <c r="E943" s="3"/>
      <c r="K943" s="3"/>
      <c r="L943" s="3"/>
      <c r="S943" s="3"/>
    </row>
    <row r="944">
      <c r="D944" s="3"/>
      <c r="E944" s="3"/>
      <c r="K944" s="3"/>
      <c r="L944" s="3"/>
      <c r="S944" s="3"/>
    </row>
    <row r="945">
      <c r="D945" s="3"/>
      <c r="E945" s="3"/>
      <c r="K945" s="3"/>
      <c r="L945" s="3"/>
      <c r="S945" s="3"/>
    </row>
    <row r="946">
      <c r="D946" s="3"/>
      <c r="E946" s="3"/>
      <c r="K946" s="3"/>
      <c r="L946" s="3"/>
      <c r="S946" s="3"/>
    </row>
    <row r="947">
      <c r="D947" s="3"/>
      <c r="E947" s="3"/>
      <c r="K947" s="3"/>
      <c r="L947" s="3"/>
      <c r="S947" s="3"/>
    </row>
    <row r="948">
      <c r="D948" s="3"/>
      <c r="E948" s="3"/>
      <c r="K948" s="3"/>
      <c r="L948" s="3"/>
      <c r="S948" s="3"/>
    </row>
    <row r="949">
      <c r="D949" s="3"/>
      <c r="E949" s="3"/>
      <c r="K949" s="3"/>
      <c r="L949" s="3"/>
      <c r="S949" s="3"/>
    </row>
    <row r="950">
      <c r="D950" s="3"/>
      <c r="E950" s="3"/>
      <c r="K950" s="3"/>
      <c r="L950" s="3"/>
      <c r="S950" s="3"/>
    </row>
    <row r="951">
      <c r="D951" s="3"/>
      <c r="E951" s="3"/>
      <c r="K951" s="3"/>
      <c r="L951" s="3"/>
      <c r="S951" s="3"/>
    </row>
    <row r="952">
      <c r="D952" s="3"/>
      <c r="E952" s="3"/>
      <c r="K952" s="3"/>
      <c r="L952" s="3"/>
      <c r="S952" s="3"/>
    </row>
    <row r="953">
      <c r="D953" s="3"/>
      <c r="E953" s="3"/>
      <c r="K953" s="3"/>
      <c r="L953" s="3"/>
      <c r="S953" s="3"/>
    </row>
    <row r="954">
      <c r="D954" s="3"/>
      <c r="E954" s="3"/>
      <c r="K954" s="3"/>
      <c r="L954" s="3"/>
      <c r="S954" s="3"/>
    </row>
    <row r="955">
      <c r="D955" s="3"/>
      <c r="E955" s="3"/>
      <c r="K955" s="3"/>
      <c r="L955" s="3"/>
      <c r="S955" s="3"/>
    </row>
    <row r="956">
      <c r="D956" s="3"/>
      <c r="E956" s="3"/>
      <c r="K956" s="3"/>
      <c r="L956" s="3"/>
      <c r="S956" s="3"/>
    </row>
    <row r="957">
      <c r="D957" s="3"/>
      <c r="E957" s="3"/>
      <c r="K957" s="3"/>
      <c r="L957" s="3"/>
      <c r="S957" s="3"/>
    </row>
    <row r="958">
      <c r="D958" s="3"/>
      <c r="E958" s="3"/>
      <c r="K958" s="3"/>
      <c r="L958" s="3"/>
      <c r="S958" s="3"/>
    </row>
    <row r="959">
      <c r="D959" s="3"/>
      <c r="E959" s="3"/>
      <c r="K959" s="3"/>
      <c r="L959" s="3"/>
      <c r="S959" s="3"/>
    </row>
    <row r="960">
      <c r="D960" s="3"/>
      <c r="E960" s="3"/>
      <c r="K960" s="3"/>
      <c r="L960" s="3"/>
      <c r="S960" s="3"/>
    </row>
    <row r="961">
      <c r="D961" s="3"/>
      <c r="E961" s="3"/>
      <c r="K961" s="3"/>
      <c r="L961" s="3"/>
      <c r="S961" s="3"/>
    </row>
    <row r="962">
      <c r="D962" s="3"/>
      <c r="E962" s="3"/>
      <c r="K962" s="3"/>
      <c r="L962" s="3"/>
      <c r="S962" s="3"/>
    </row>
    <row r="963">
      <c r="D963" s="3"/>
      <c r="E963" s="3"/>
      <c r="K963" s="3"/>
      <c r="L963" s="3"/>
      <c r="S963" s="3"/>
    </row>
    <row r="964">
      <c r="D964" s="3"/>
      <c r="E964" s="3"/>
      <c r="K964" s="3"/>
      <c r="L964" s="3"/>
      <c r="S964" s="3"/>
    </row>
    <row r="965">
      <c r="D965" s="3"/>
      <c r="E965" s="3"/>
      <c r="K965" s="3"/>
      <c r="L965" s="3"/>
      <c r="S965" s="3"/>
    </row>
    <row r="966">
      <c r="D966" s="3"/>
      <c r="E966" s="3"/>
      <c r="K966" s="3"/>
      <c r="L966" s="3"/>
      <c r="S966" s="3"/>
    </row>
    <row r="967">
      <c r="D967" s="3"/>
      <c r="E967" s="3"/>
      <c r="K967" s="3"/>
      <c r="L967" s="3"/>
      <c r="S967" s="3"/>
    </row>
    <row r="968">
      <c r="D968" s="3"/>
      <c r="E968" s="3"/>
      <c r="K968" s="3"/>
      <c r="L968" s="3"/>
      <c r="S968" s="3"/>
    </row>
    <row r="969">
      <c r="D969" s="3"/>
      <c r="E969" s="3"/>
      <c r="K969" s="3"/>
      <c r="L969" s="3"/>
      <c r="S969" s="3"/>
    </row>
    <row r="970">
      <c r="D970" s="3"/>
      <c r="E970" s="3"/>
      <c r="K970" s="3"/>
      <c r="L970" s="3"/>
      <c r="S970" s="3"/>
    </row>
    <row r="971">
      <c r="D971" s="3"/>
      <c r="E971" s="3"/>
      <c r="K971" s="3"/>
      <c r="L971" s="3"/>
      <c r="S971" s="3"/>
    </row>
    <row r="972">
      <c r="D972" s="3"/>
      <c r="E972" s="3"/>
      <c r="K972" s="3"/>
      <c r="L972" s="3"/>
      <c r="S972" s="3"/>
    </row>
    <row r="973">
      <c r="D973" s="3"/>
      <c r="E973" s="3"/>
      <c r="K973" s="3"/>
      <c r="L973" s="3"/>
      <c r="S973" s="3"/>
    </row>
    <row r="974">
      <c r="D974" s="3"/>
      <c r="E974" s="3"/>
      <c r="K974" s="3"/>
      <c r="L974" s="3"/>
      <c r="S974" s="3"/>
    </row>
    <row r="975">
      <c r="D975" s="3"/>
      <c r="E975" s="3"/>
      <c r="K975" s="3"/>
      <c r="L975" s="3"/>
      <c r="S975" s="3"/>
    </row>
    <row r="976">
      <c r="D976" s="3"/>
      <c r="E976" s="3"/>
      <c r="K976" s="3"/>
      <c r="L976" s="3"/>
      <c r="S976" s="3"/>
    </row>
    <row r="977">
      <c r="D977" s="3"/>
      <c r="E977" s="3"/>
      <c r="K977" s="3"/>
      <c r="L977" s="3"/>
      <c r="S977" s="3"/>
    </row>
    <row r="978">
      <c r="D978" s="3"/>
      <c r="E978" s="3"/>
      <c r="K978" s="3"/>
      <c r="L978" s="3"/>
      <c r="S978" s="3"/>
    </row>
    <row r="979">
      <c r="D979" s="3"/>
      <c r="E979" s="3"/>
      <c r="K979" s="3"/>
      <c r="L979" s="3"/>
      <c r="S979" s="3"/>
    </row>
    <row r="980">
      <c r="D980" s="3"/>
      <c r="E980" s="3"/>
      <c r="K980" s="3"/>
      <c r="L980" s="3"/>
      <c r="S980" s="3"/>
    </row>
    <row r="981">
      <c r="D981" s="3"/>
      <c r="E981" s="3"/>
      <c r="K981" s="3"/>
      <c r="L981" s="3"/>
      <c r="S981" s="3"/>
    </row>
    <row r="982">
      <c r="D982" s="3"/>
      <c r="E982" s="3"/>
      <c r="K982" s="3"/>
      <c r="L982" s="3"/>
      <c r="S982" s="3"/>
    </row>
    <row r="983">
      <c r="D983" s="3"/>
      <c r="E983" s="3"/>
      <c r="K983" s="3"/>
      <c r="L983" s="3"/>
      <c r="S983" s="3"/>
    </row>
    <row r="984">
      <c r="D984" s="3"/>
      <c r="E984" s="3"/>
      <c r="K984" s="3"/>
      <c r="L984" s="3"/>
      <c r="S984" s="3"/>
    </row>
    <row r="985">
      <c r="D985" s="3"/>
      <c r="E985" s="3"/>
      <c r="K985" s="3"/>
      <c r="L985" s="3"/>
      <c r="S985" s="3"/>
    </row>
    <row r="986">
      <c r="D986" s="3"/>
      <c r="E986" s="3"/>
      <c r="K986" s="3"/>
      <c r="L986" s="3"/>
      <c r="S986" s="3"/>
    </row>
    <row r="987">
      <c r="D987" s="3"/>
      <c r="E987" s="3"/>
      <c r="K987" s="3"/>
      <c r="L987" s="3"/>
      <c r="S987" s="3"/>
    </row>
    <row r="988">
      <c r="D988" s="3"/>
      <c r="E988" s="3"/>
      <c r="K988" s="3"/>
      <c r="L988" s="3"/>
      <c r="S988" s="3"/>
    </row>
    <row r="989">
      <c r="D989" s="3"/>
      <c r="E989" s="3"/>
      <c r="K989" s="3"/>
      <c r="L989" s="3"/>
      <c r="S989" s="3"/>
    </row>
    <row r="990">
      <c r="D990" s="3"/>
      <c r="E990" s="3"/>
      <c r="K990" s="3"/>
      <c r="L990" s="3"/>
      <c r="S990" s="3"/>
    </row>
    <row r="991">
      <c r="D991" s="3"/>
      <c r="E991" s="3"/>
      <c r="K991" s="3"/>
      <c r="L991" s="3"/>
      <c r="S991" s="3"/>
    </row>
    <row r="992">
      <c r="D992" s="3"/>
      <c r="E992" s="3"/>
      <c r="K992" s="3"/>
      <c r="L992" s="3"/>
      <c r="S992" s="3"/>
    </row>
    <row r="993">
      <c r="D993" s="3"/>
      <c r="E993" s="3"/>
      <c r="K993" s="3"/>
      <c r="L993" s="3"/>
      <c r="S993" s="3"/>
    </row>
    <row r="994">
      <c r="D994" s="3"/>
      <c r="E994" s="3"/>
      <c r="K994" s="3"/>
      <c r="L994" s="3"/>
      <c r="S994" s="3"/>
    </row>
    <row r="995">
      <c r="D995" s="3"/>
      <c r="E995" s="3"/>
      <c r="K995" s="3"/>
      <c r="L995" s="3"/>
      <c r="S995" s="3"/>
    </row>
    <row r="996">
      <c r="D996" s="3"/>
      <c r="E996" s="3"/>
      <c r="K996" s="3"/>
      <c r="L996" s="3"/>
      <c r="S996" s="3"/>
    </row>
    <row r="997">
      <c r="D997" s="3"/>
      <c r="E997" s="3"/>
      <c r="K997" s="3"/>
      <c r="L997" s="3"/>
      <c r="S997" s="3"/>
    </row>
    <row r="998">
      <c r="D998" s="3"/>
      <c r="E998" s="3"/>
      <c r="K998" s="3"/>
      <c r="L998" s="3"/>
      <c r="S998" s="3"/>
    </row>
    <row r="999">
      <c r="D999" s="3"/>
      <c r="E999" s="3"/>
      <c r="K999" s="3"/>
      <c r="L999" s="3"/>
      <c r="S999" s="3"/>
    </row>
    <row r="1000">
      <c r="D1000" s="3"/>
      <c r="E1000" s="3"/>
      <c r="K1000" s="3"/>
      <c r="L1000" s="3"/>
      <c r="S1000" s="3"/>
    </row>
    <row r="1001">
      <c r="D1001" s="3"/>
      <c r="E1001" s="3"/>
      <c r="K1001" s="3"/>
      <c r="L1001" s="3"/>
      <c r="S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11</v>
      </c>
      <c r="B1" s="5" t="s">
        <v>12</v>
      </c>
      <c r="C1" s="2" t="s">
        <v>13</v>
      </c>
      <c r="D1" s="4" t="s">
        <v>11</v>
      </c>
      <c r="E1" s="5" t="s">
        <v>12</v>
      </c>
    </row>
    <row r="2">
      <c r="A2" s="4">
        <v>1.87</v>
      </c>
      <c r="B2" s="5">
        <v>2.54</v>
      </c>
      <c r="C2" s="2">
        <v>5.0</v>
      </c>
      <c r="D2" s="6">
        <f>C8+B10</f>
        <v>5.002224</v>
      </c>
      <c r="E2" s="7">
        <f>C14-B16</f>
        <v>4.997484277</v>
      </c>
    </row>
    <row r="3">
      <c r="A3" s="4">
        <v>1.45</v>
      </c>
      <c r="B3" s="5">
        <v>2.15</v>
      </c>
      <c r="C3" s="2">
        <v>4.0</v>
      </c>
      <c r="D3" s="6">
        <f t="shared" ref="D3:D6" si="1">C9+$B$10</f>
        <v>3.984144</v>
      </c>
      <c r="E3" s="7">
        <f t="shared" ref="E3:E6" si="2">C15-$B$16</f>
        <v>4.016352201</v>
      </c>
    </row>
    <row r="4">
      <c r="A4" s="4">
        <v>1.04</v>
      </c>
      <c r="B4" s="5">
        <v>1.75</v>
      </c>
      <c r="C4" s="2">
        <v>3.0</v>
      </c>
      <c r="D4" s="6">
        <f t="shared" si="1"/>
        <v>2.990304</v>
      </c>
      <c r="E4" s="7">
        <f t="shared" si="2"/>
        <v>3.010062893</v>
      </c>
    </row>
    <row r="5">
      <c r="A5" s="4">
        <v>0.64</v>
      </c>
      <c r="B5" s="5">
        <v>1.34</v>
      </c>
      <c r="C5" s="2">
        <v>2.0</v>
      </c>
      <c r="D5" s="6">
        <f t="shared" si="1"/>
        <v>2.020704</v>
      </c>
      <c r="E5" s="7">
        <f t="shared" si="2"/>
        <v>1.978616352</v>
      </c>
    </row>
    <row r="6">
      <c r="A6" s="4">
        <v>0.22</v>
      </c>
      <c r="B6" s="5">
        <v>0.95</v>
      </c>
      <c r="C6" s="2">
        <v>1.0</v>
      </c>
      <c r="D6" s="6">
        <f t="shared" si="1"/>
        <v>1.002624</v>
      </c>
      <c r="E6" s="7">
        <f t="shared" si="2"/>
        <v>0.9974842767</v>
      </c>
    </row>
    <row r="7">
      <c r="A7" s="3"/>
      <c r="B7" s="3"/>
      <c r="C7" s="3"/>
    </row>
    <row r="8">
      <c r="A8" s="4" t="s">
        <v>14</v>
      </c>
      <c r="B8" s="6">
        <f>(A2-A6)/(C2-C6)</f>
        <v>0.4125</v>
      </c>
      <c r="C8" s="6">
        <f t="shared" ref="C8:C12" si="3">A2*2.424</f>
        <v>4.53288</v>
      </c>
    </row>
    <row r="9">
      <c r="A9" s="4" t="s">
        <v>15</v>
      </c>
      <c r="B9" s="6">
        <f>1/0.4125</f>
        <v>2.424242424</v>
      </c>
      <c r="C9" s="6">
        <f t="shared" si="3"/>
        <v>3.5148</v>
      </c>
    </row>
    <row r="10">
      <c r="A10" s="4" t="s">
        <v>16</v>
      </c>
      <c r="B10" s="6">
        <f>AVERAGE(A26:A30)</f>
        <v>0.469344</v>
      </c>
      <c r="C10" s="6">
        <f t="shared" si="3"/>
        <v>2.52096</v>
      </c>
    </row>
    <row r="11">
      <c r="A11" s="6"/>
      <c r="B11" s="6"/>
      <c r="C11" s="6">
        <f t="shared" si="3"/>
        <v>1.55136</v>
      </c>
    </row>
    <row r="12">
      <c r="A12" s="6"/>
      <c r="B12" s="6"/>
      <c r="C12" s="6">
        <f t="shared" si="3"/>
        <v>0.53328</v>
      </c>
    </row>
    <row r="13">
      <c r="A13" s="3"/>
      <c r="B13" s="3"/>
      <c r="C13" s="3"/>
      <c r="D13" s="3"/>
    </row>
    <row r="14">
      <c r="A14" s="5" t="s">
        <v>14</v>
      </c>
      <c r="B14" s="7">
        <f>(B2-B6)/(C2-C6)</f>
        <v>0.3975</v>
      </c>
      <c r="C14" s="7">
        <f>B2*B15</f>
        <v>6.389937107</v>
      </c>
      <c r="D14" s="3"/>
    </row>
    <row r="15">
      <c r="A15" s="5" t="s">
        <v>15</v>
      </c>
      <c r="B15" s="7">
        <f>1/B14</f>
        <v>2.51572327</v>
      </c>
      <c r="C15" s="7">
        <f>B3*B15</f>
        <v>5.408805031</v>
      </c>
      <c r="D15" s="3"/>
    </row>
    <row r="16">
      <c r="A16" s="5" t="s">
        <v>16</v>
      </c>
      <c r="B16" s="7">
        <f>AVERAGE(A20:A24)</f>
        <v>1.39245283</v>
      </c>
      <c r="C16" s="7">
        <f>B4*B15</f>
        <v>4.402515723</v>
      </c>
      <c r="D16" s="3"/>
    </row>
    <row r="17">
      <c r="A17" s="7"/>
      <c r="B17" s="7"/>
      <c r="C17" s="7">
        <f>B5*B15</f>
        <v>3.371069182</v>
      </c>
      <c r="D17" s="3"/>
    </row>
    <row r="18">
      <c r="A18" s="7"/>
      <c r="B18" s="7"/>
      <c r="C18" s="7">
        <f>B6*B15</f>
        <v>2.389937107</v>
      </c>
      <c r="D18" s="3"/>
    </row>
    <row r="19">
      <c r="A19" s="3"/>
      <c r="B19" s="3"/>
      <c r="C19" s="3"/>
      <c r="D19" s="3"/>
    </row>
    <row r="20">
      <c r="A20" s="7">
        <f>C14-5</f>
        <v>1.389937107</v>
      </c>
      <c r="B20" s="7">
        <f>AVERAGE(A20:A24)</f>
        <v>1.39245283</v>
      </c>
      <c r="D20" s="3"/>
    </row>
    <row r="21">
      <c r="A21" s="7">
        <f>C15-4</f>
        <v>1.408805031</v>
      </c>
      <c r="B21" s="7"/>
      <c r="D21" s="3"/>
    </row>
    <row r="22">
      <c r="A22" s="7">
        <f>C16-3</f>
        <v>1.402515723</v>
      </c>
      <c r="B22" s="7"/>
      <c r="D22" s="3"/>
    </row>
    <row r="23">
      <c r="A23" s="7">
        <f>C17-2</f>
        <v>1.371069182</v>
      </c>
      <c r="B23" s="7"/>
      <c r="D23" s="3"/>
    </row>
    <row r="24">
      <c r="A24" s="7">
        <f>C18-1</f>
        <v>1.389937107</v>
      </c>
      <c r="B24" s="7"/>
      <c r="D24" s="3"/>
    </row>
    <row r="25">
      <c r="A25" s="3"/>
      <c r="B25" s="3"/>
      <c r="D25" s="3"/>
    </row>
    <row r="26">
      <c r="A26" s="6">
        <f>5-C8</f>
        <v>0.46712</v>
      </c>
      <c r="B26" s="6">
        <f>AVERAGE(A26:A30)</f>
        <v>0.469344</v>
      </c>
      <c r="D26" s="3"/>
    </row>
    <row r="27">
      <c r="A27" s="6">
        <f>4-C9</f>
        <v>0.4852</v>
      </c>
      <c r="B27" s="6"/>
      <c r="D27" s="3"/>
    </row>
    <row r="28">
      <c r="A28" s="6">
        <f>3-C10</f>
        <v>0.47904</v>
      </c>
      <c r="B28" s="6"/>
      <c r="D28" s="3"/>
    </row>
    <row r="29">
      <c r="A29" s="6">
        <f>2-C11</f>
        <v>0.44864</v>
      </c>
      <c r="B29" s="6"/>
      <c r="D29" s="3"/>
    </row>
    <row r="30">
      <c r="A30" s="6">
        <f>1-C12</f>
        <v>0.46672</v>
      </c>
      <c r="B30" s="6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