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615" yWindow="2985" windowWidth="28245" windowHeight="16440"/>
  </bookViews>
  <sheets>
    <sheet name="Summation" sheetId="1" r:id="rId1"/>
    <sheet name="SVM" sheetId="2" r:id="rId2"/>
    <sheet name="KNN" sheetId="3" r:id="rId3"/>
    <sheet name="GNB" sheetId="4" r:id="rId4"/>
    <sheet name="FT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4" i="2" l="1"/>
  <c r="N33" i="2"/>
  <c r="N32" i="2"/>
  <c r="N3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2" i="2"/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2" i="4"/>
  <c r="I31" i="3"/>
  <c r="J31" i="3"/>
  <c r="K31" i="3"/>
  <c r="I32" i="3"/>
  <c r="J32" i="3"/>
  <c r="K32" i="3"/>
  <c r="I33" i="3"/>
  <c r="J33" i="3"/>
  <c r="K33" i="3"/>
  <c r="I34" i="3"/>
  <c r="J34" i="3"/>
  <c r="K34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K2" i="3"/>
  <c r="J2" i="3"/>
  <c r="I2" i="3"/>
  <c r="I31" i="2"/>
  <c r="I32" i="2"/>
  <c r="I33" i="2"/>
  <c r="I34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2" i="2"/>
  <c r="B34" i="5"/>
  <c r="B33" i="5"/>
  <c r="B32" i="5"/>
  <c r="B31" i="5"/>
  <c r="B34" i="4"/>
  <c r="B33" i="4"/>
  <c r="B32" i="4"/>
  <c r="B31" i="4"/>
  <c r="H34" i="3"/>
  <c r="H33" i="3"/>
  <c r="H32" i="3"/>
  <c r="H31" i="3"/>
  <c r="B31" i="2"/>
  <c r="B32" i="2"/>
  <c r="B33" i="2"/>
  <c r="B34" i="2"/>
  <c r="B31" i="1"/>
  <c r="C31" i="1"/>
  <c r="D31" i="1"/>
  <c r="B32" i="1"/>
  <c r="C32" i="1"/>
  <c r="D32" i="1"/>
  <c r="B33" i="1"/>
  <c r="C33" i="1"/>
  <c r="D33" i="1"/>
  <c r="B34" i="1"/>
  <c r="C34" i="1"/>
  <c r="D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K3" i="5" l="1"/>
  <c r="K4" i="5"/>
  <c r="K5" i="5"/>
  <c r="K6" i="5"/>
  <c r="K7" i="5"/>
  <c r="K8" i="5"/>
  <c r="K9" i="5"/>
  <c r="K10" i="5"/>
  <c r="K11" i="5"/>
  <c r="K12" i="5"/>
  <c r="K13" i="5"/>
  <c r="K14" i="5"/>
  <c r="K33" i="5" s="1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2" i="5"/>
  <c r="I31" i="5"/>
  <c r="I32" i="5"/>
  <c r="J32" i="5"/>
  <c r="I33" i="5"/>
  <c r="I34" i="5"/>
  <c r="J3" i="5"/>
  <c r="J4" i="5"/>
  <c r="J5" i="5"/>
  <c r="J6" i="5"/>
  <c r="J7" i="5"/>
  <c r="J8" i="5"/>
  <c r="J9" i="5"/>
  <c r="J10" i="5"/>
  <c r="J11" i="5"/>
  <c r="J12" i="5"/>
  <c r="J33" i="5" s="1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34" i="5" s="1"/>
  <c r="J27" i="5"/>
  <c r="J28" i="5"/>
  <c r="J29" i="5"/>
  <c r="J2" i="5"/>
  <c r="J31" i="5" s="1"/>
  <c r="F34" i="5"/>
  <c r="H34" i="5"/>
  <c r="D34" i="5"/>
  <c r="F33" i="5"/>
  <c r="H33" i="5"/>
  <c r="D33" i="5"/>
  <c r="F32" i="5"/>
  <c r="H32" i="5"/>
  <c r="D32" i="5"/>
  <c r="F31" i="5"/>
  <c r="H31" i="5"/>
  <c r="D31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2" i="4"/>
  <c r="J29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" i="4"/>
  <c r="I31" i="4"/>
  <c r="I32" i="4"/>
  <c r="I33" i="4"/>
  <c r="I34" i="4"/>
  <c r="F34" i="4"/>
  <c r="D34" i="4"/>
  <c r="H34" i="4"/>
  <c r="F33" i="4"/>
  <c r="D33" i="4"/>
  <c r="H33" i="4"/>
  <c r="F32" i="4"/>
  <c r="D32" i="4"/>
  <c r="H32" i="4"/>
  <c r="F31" i="4"/>
  <c r="D31" i="4"/>
  <c r="H31" i="4"/>
  <c r="F34" i="3"/>
  <c r="D34" i="3"/>
  <c r="B34" i="3"/>
  <c r="F33" i="3"/>
  <c r="D33" i="3"/>
  <c r="B33" i="3"/>
  <c r="F32" i="3"/>
  <c r="D32" i="3"/>
  <c r="B32" i="3"/>
  <c r="F31" i="3"/>
  <c r="D31" i="3"/>
  <c r="B31" i="3"/>
  <c r="K32" i="2"/>
  <c r="K3" i="2"/>
  <c r="K4" i="2"/>
  <c r="K5" i="2"/>
  <c r="K6" i="2"/>
  <c r="K7" i="2"/>
  <c r="K8" i="2"/>
  <c r="K9" i="2"/>
  <c r="K10" i="2"/>
  <c r="K11" i="2"/>
  <c r="K12" i="2"/>
  <c r="K31" i="2" s="1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34" i="2" s="1"/>
  <c r="K27" i="2"/>
  <c r="K28" i="2"/>
  <c r="K29" i="2"/>
  <c r="K2" i="2"/>
  <c r="J3" i="2"/>
  <c r="J4" i="2"/>
  <c r="J5" i="2"/>
  <c r="J6" i="2"/>
  <c r="J7" i="2"/>
  <c r="J8" i="2"/>
  <c r="J33" i="2" s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34" i="2" s="1"/>
  <c r="J27" i="2"/>
  <c r="J28" i="2"/>
  <c r="J29" i="2"/>
  <c r="J2" i="2"/>
  <c r="J31" i="2" s="1"/>
  <c r="F34" i="2"/>
  <c r="F33" i="2"/>
  <c r="F32" i="2"/>
  <c r="F31" i="2"/>
  <c r="D34" i="2"/>
  <c r="D33" i="2"/>
  <c r="D32" i="2"/>
  <c r="D31" i="2"/>
  <c r="H34" i="2"/>
  <c r="H33" i="2"/>
  <c r="H32" i="2"/>
  <c r="H31" i="2"/>
  <c r="G34" i="1"/>
  <c r="J34" i="1"/>
  <c r="K34" i="1"/>
  <c r="N34" i="1"/>
  <c r="O34" i="1"/>
  <c r="F34" i="1"/>
  <c r="G33" i="1"/>
  <c r="J33" i="1"/>
  <c r="K33" i="1"/>
  <c r="N33" i="1"/>
  <c r="O33" i="1"/>
  <c r="F33" i="1"/>
  <c r="G32" i="1"/>
  <c r="J32" i="1"/>
  <c r="K32" i="1"/>
  <c r="L32" i="1"/>
  <c r="N32" i="1"/>
  <c r="O32" i="1"/>
  <c r="F32" i="1"/>
  <c r="G31" i="1"/>
  <c r="J31" i="1"/>
  <c r="K31" i="1"/>
  <c r="N31" i="1"/>
  <c r="O31" i="1"/>
  <c r="F31" i="1"/>
  <c r="L3" i="1"/>
  <c r="L4" i="1"/>
  <c r="L5" i="1"/>
  <c r="L6" i="1"/>
  <c r="L7" i="1"/>
  <c r="L33" i="1" s="1"/>
  <c r="L8" i="1"/>
  <c r="L9" i="1"/>
  <c r="L10" i="1"/>
  <c r="L11" i="1"/>
  <c r="L31" i="1" s="1"/>
  <c r="L12" i="1"/>
  <c r="L13" i="1"/>
  <c r="L14" i="1"/>
  <c r="L15" i="1"/>
  <c r="L16" i="1"/>
  <c r="L17" i="1"/>
  <c r="L18" i="1"/>
  <c r="L19" i="1"/>
  <c r="L20" i="1"/>
  <c r="L21" i="1"/>
  <c r="L22" i="1"/>
  <c r="L34" i="1" s="1"/>
  <c r="L23" i="1"/>
  <c r="L24" i="1"/>
  <c r="L25" i="1"/>
  <c r="L26" i="1"/>
  <c r="L27" i="1"/>
  <c r="L28" i="1"/>
  <c r="L29" i="1"/>
  <c r="L2" i="1"/>
  <c r="H29" i="1"/>
  <c r="H3" i="1"/>
  <c r="H4" i="1"/>
  <c r="H5" i="1"/>
  <c r="H6" i="1"/>
  <c r="H32" i="1" s="1"/>
  <c r="H7" i="1"/>
  <c r="H8" i="1"/>
  <c r="H33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4" i="1" s="1"/>
  <c r="H24" i="1"/>
  <c r="H25" i="1"/>
  <c r="H26" i="1"/>
  <c r="H27" i="1"/>
  <c r="H28" i="1"/>
  <c r="H2" i="1"/>
  <c r="H31" i="1" s="1"/>
  <c r="P3" i="1"/>
  <c r="P4" i="1"/>
  <c r="P5" i="1"/>
  <c r="P6" i="1"/>
  <c r="P7" i="1"/>
  <c r="P8" i="1"/>
  <c r="P33" i="1" s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4" i="1" s="1"/>
  <c r="P27" i="1"/>
  <c r="P28" i="1"/>
  <c r="P29" i="1"/>
  <c r="P2" i="1"/>
  <c r="P31" i="1" s="1"/>
  <c r="K31" i="4" l="1"/>
  <c r="K33" i="4"/>
  <c r="K34" i="4"/>
  <c r="K33" i="2"/>
  <c r="J34" i="4"/>
  <c r="J33" i="4"/>
  <c r="K34" i="5"/>
  <c r="J32" i="2"/>
  <c r="K32" i="4"/>
  <c r="P32" i="1"/>
  <c r="J32" i="4"/>
  <c r="K31" i="5"/>
  <c r="K32" i="5"/>
  <c r="J31" i="4"/>
</calcChain>
</file>

<file path=xl/sharedStrings.xml><?xml version="1.0" encoding="utf-8"?>
<sst xmlns="http://schemas.openxmlformats.org/spreadsheetml/2006/main" count="198" uniqueCount="43">
  <si>
    <t>F01</t>
    <phoneticPr fontId="2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</si>
  <si>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</si>
  <si>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</si>
  <si>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</si>
  <si>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</si>
  <si>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</si>
  <si>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</si>
  <si>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</si>
  <si>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</si>
  <si>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</si>
  <si>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</si>
  <si>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</si>
  <si>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</si>
  <si>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</si>
  <si>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</si>
  <si>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</si>
  <si>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</si>
  <si>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</si>
  <si>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</si>
  <si>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</si>
  <si>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</si>
  <si>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</si>
  <si>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</si>
  <si>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</si>
  <si>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</si>
  <si>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</si>
  <si>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</si>
  <si>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</si>
  <si>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KNN</t>
    <phoneticPr fontId="2" type="noConversion"/>
  </si>
  <si>
    <t>SVM</t>
    <phoneticPr fontId="2" type="noConversion"/>
  </si>
  <si>
    <t>Fine Tree</t>
    <phoneticPr fontId="2" type="noConversion"/>
  </si>
  <si>
    <t>GNB</t>
    <phoneticPr fontId="2" type="noConversion"/>
  </si>
  <si>
    <t>Overall</t>
    <phoneticPr fontId="2" type="noConversion"/>
  </si>
  <si>
    <t>Unimodel</t>
    <phoneticPr fontId="2" type="noConversion"/>
  </si>
  <si>
    <t>Multimodel</t>
    <phoneticPr fontId="2" type="noConversion"/>
  </si>
  <si>
    <t>Composite</t>
    <phoneticPr fontId="2" type="noConversion"/>
  </si>
  <si>
    <t>against KNN</t>
    <phoneticPr fontId="2" type="noConversion"/>
  </si>
  <si>
    <t>against GNB</t>
    <phoneticPr fontId="2" type="noConversion"/>
  </si>
  <si>
    <t>against FT</t>
    <phoneticPr fontId="2" type="noConversion"/>
  </si>
  <si>
    <t>against SVM</t>
    <phoneticPr fontId="2" type="noConversion"/>
  </si>
  <si>
    <t>aginst GNB</t>
    <phoneticPr fontId="2" type="noConversion"/>
  </si>
  <si>
    <t>Transition Point</t>
    <phoneticPr fontId="2" type="noConversion"/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</si>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</sst>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3" borderId="0" xfId="2">
      <alignment vertical="center"/>
    </xf>
    <xf numFmtId="11" fontId="1" fillId="3" borderId="0" xfId="2" applyNumberFormat="1">
      <alignment vertical="center"/>
    </xf>
    <xf numFmtId="10" fontId="1" fillId="3" borderId="0" xfId="2" applyNumberFormat="1">
      <alignment vertical="center"/>
    </xf>
    <xf numFmtId="0" fontId="1" fillId="4" borderId="0" xfId="3">
      <alignment vertical="center"/>
    </xf>
    <xf numFmtId="11" fontId="1" fillId="4" borderId="0" xfId="3" applyNumberFormat="1">
      <alignment vertical="center"/>
    </xf>
    <xf numFmtId="10" fontId="1" fillId="4" borderId="0" xfId="3" applyNumberFormat="1">
      <alignment vertical="center"/>
    </xf>
    <xf numFmtId="0" fontId="1" fillId="5" borderId="0" xfId="4">
      <alignment vertical="center"/>
    </xf>
    <xf numFmtId="11" fontId="1" fillId="5" borderId="0" xfId="4" applyNumberFormat="1">
      <alignment vertical="center"/>
    </xf>
    <xf numFmtId="10" fontId="1" fillId="5" borderId="0" xfId="4" applyNumberFormat="1">
      <alignment vertical="center"/>
    </xf>
    <xf numFmtId="0" fontId="1" fillId="2" borderId="0" xfId="1">
      <alignment vertical="center"/>
    </xf>
    <xf numFmtId="11" fontId="1" fillId="2" borderId="0" xfId="1" applyNumberFormat="1">
      <alignment vertical="center"/>
    </xf>
    <xf numFmtId="0" fontId="1" fillId="2" borderId="0" xfId="1" applyNumberFormat="1">
      <alignment vertical="center"/>
    </xf>
    <xf numFmtId="10" fontId="1" fillId="2" borderId="0" xfId="1" applyNumberFormat="1">
      <alignment vertical="center"/>
    </xf>
    <xf numFmtId="0" fontId="1" fillId="3" borderId="0" xfId="2" applyNumberFormat="1">
      <alignment vertical="center"/>
    </xf>
    <xf numFmtId="0" fontId="1" fillId="4" borderId="0" xfId="3" applyNumberFormat="1">
      <alignment vertical="center"/>
    </xf>
    <xf numFmtId="0" fontId="1" fillId="5" borderId="0" xfId="4" applyNumberFormat="1">
      <alignment vertical="center"/>
    </xf>
    <xf numFmtId="0" fontId="1" fillId="2" borderId="0" xfId="1" applyAlignment="1">
      <alignment horizontal="center" vertical="center"/>
    </xf>
    <xf numFmtId="11" fontId="0" fillId="0" borderId="0" xfId="0" applyNumberFormat="1" applyAlignment="1"/>
  </cellXfs>
  <cellStyles count="5">
    <cellStyle name="20% - Accent6" xfId="2" builtinId="50"/>
    <cellStyle name="40% - Accent6" xfId="3" builtinId="51"/>
    <cellStyle name="60% - Accent3" xfId="1" builtinId="40"/>
    <cellStyle name="60% - Accent6" xfId="4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85" zoomScaleNormal="85" workbookViewId="0">
      <selection activeCell="S19" sqref="S19"/>
    </sheetView>
  </sheetViews>
  <sheetFormatPr defaultColWidth="11" defaultRowHeight="15.75"/>
  <sheetData>
    <row r="1" spans="1:16">
      <c r="A1" s="11"/>
      <c r="B1" s="11" t="s">
        <v>28</v>
      </c>
      <c r="C1" s="18" t="s">
        <v>41</v>
      </c>
      <c r="D1" s="18"/>
      <c r="E1" s="11"/>
      <c r="F1" s="11" t="s">
        <v>29</v>
      </c>
      <c r="G1" s="18" t="s">
        <v>41</v>
      </c>
      <c r="H1" s="18"/>
      <c r="I1" s="11"/>
      <c r="J1" s="11" t="s">
        <v>31</v>
      </c>
      <c r="K1" s="18" t="s">
        <v>41</v>
      </c>
      <c r="L1" s="18"/>
      <c r="M1" s="11"/>
      <c r="N1" s="11" t="s">
        <v>30</v>
      </c>
      <c r="O1" s="18" t="s">
        <v>41</v>
      </c>
      <c r="P1" s="18"/>
    </row>
    <row r="2" spans="1:16">
      <c r="A2" s="2" t="s">
        <v>0</v>
      </c>
      <c r="B2" s="3">
        <v>0</v>
      </c>
      <c r="C2" s="2">
        <v>28030</v>
      </c>
      <c r="D2" s="4">
        <f>C2/300000</f>
        <v>9.3433333333333327E-2</v>
      </c>
      <c r="E2" s="2"/>
      <c r="F2" s="3">
        <v>0</v>
      </c>
      <c r="G2" s="2">
        <v>75030</v>
      </c>
      <c r="H2" s="4">
        <f>G2/300000</f>
        <v>0.25009999999999999</v>
      </c>
      <c r="I2" s="2"/>
      <c r="J2" s="3">
        <v>0</v>
      </c>
      <c r="K2" s="2">
        <v>300000</v>
      </c>
      <c r="L2" s="4">
        <f>K2/300000</f>
        <v>1</v>
      </c>
      <c r="M2" s="2"/>
      <c r="N2" s="3">
        <v>0</v>
      </c>
      <c r="O2" s="2">
        <v>15030</v>
      </c>
      <c r="P2" s="4">
        <f>O2/300000</f>
        <v>5.0099999999999999E-2</v>
      </c>
    </row>
    <row r="3" spans="1:16">
      <c r="A3" s="2" t="s">
        <v>1</v>
      </c>
      <c r="B3" s="3">
        <v>0</v>
      </c>
      <c r="C3" s="2">
        <v>22030</v>
      </c>
      <c r="D3" s="4">
        <f t="shared" ref="D3:D29" si="0">C3/300000</f>
        <v>7.3433333333333337E-2</v>
      </c>
      <c r="E3" s="2"/>
      <c r="F3" s="3">
        <v>0</v>
      </c>
      <c r="G3" s="2">
        <v>15030</v>
      </c>
      <c r="H3" s="4">
        <f t="shared" ref="H3:H28" si="1">G3/300000</f>
        <v>5.0099999999999999E-2</v>
      </c>
      <c r="I3" s="2"/>
      <c r="J3" s="3">
        <v>0</v>
      </c>
      <c r="K3" s="2">
        <v>15030</v>
      </c>
      <c r="L3" s="4">
        <f t="shared" ref="L3:L29" si="2">K3/300000</f>
        <v>5.0099999999999999E-2</v>
      </c>
      <c r="M3" s="2"/>
      <c r="N3" s="3">
        <v>0</v>
      </c>
      <c r="O3" s="2">
        <v>15030</v>
      </c>
      <c r="P3" s="4">
        <f t="shared" ref="P3:P29" si="3">O3/300000</f>
        <v>5.0099999999999999E-2</v>
      </c>
    </row>
    <row r="4" spans="1:16">
      <c r="A4" s="2" t="s">
        <v>2</v>
      </c>
      <c r="B4" s="3">
        <v>142.99905999999999</v>
      </c>
      <c r="C4" s="2">
        <v>15030</v>
      </c>
      <c r="D4" s="4">
        <f t="shared" si="0"/>
        <v>5.0099999999999999E-2</v>
      </c>
      <c r="E4" s="2"/>
      <c r="F4" s="3">
        <v>30.161468200000002</v>
      </c>
      <c r="G4" s="2">
        <v>15030</v>
      </c>
      <c r="H4" s="4">
        <f t="shared" si="1"/>
        <v>5.0099999999999999E-2</v>
      </c>
      <c r="I4" s="2"/>
      <c r="J4" s="3">
        <v>10.4220968</v>
      </c>
      <c r="K4" s="2">
        <v>15030</v>
      </c>
      <c r="L4" s="4">
        <f t="shared" si="2"/>
        <v>5.0099999999999999E-2</v>
      </c>
      <c r="M4" s="2"/>
      <c r="N4" s="3">
        <v>13.0655199</v>
      </c>
      <c r="O4" s="2">
        <v>15030</v>
      </c>
      <c r="P4" s="4">
        <f t="shared" si="3"/>
        <v>5.0099999999999999E-2</v>
      </c>
    </row>
    <row r="5" spans="1:16">
      <c r="A5" s="2" t="s">
        <v>3</v>
      </c>
      <c r="B5" s="3">
        <v>0</v>
      </c>
      <c r="C5" s="2">
        <v>21530</v>
      </c>
      <c r="D5" s="4">
        <f t="shared" si="0"/>
        <v>7.1766666666666673E-2</v>
      </c>
      <c r="E5" s="2"/>
      <c r="F5" s="3">
        <v>0</v>
      </c>
      <c r="G5" s="2">
        <v>75030</v>
      </c>
      <c r="H5" s="4">
        <f t="shared" si="1"/>
        <v>0.25009999999999999</v>
      </c>
      <c r="I5" s="2"/>
      <c r="J5" s="3">
        <v>0</v>
      </c>
      <c r="K5" s="2">
        <v>15030</v>
      </c>
      <c r="L5" s="4">
        <f t="shared" si="2"/>
        <v>5.0099999999999999E-2</v>
      </c>
      <c r="M5" s="2"/>
      <c r="N5" s="3">
        <v>0</v>
      </c>
      <c r="O5" s="2">
        <v>15030</v>
      </c>
      <c r="P5" s="4">
        <f t="shared" si="3"/>
        <v>5.0099999999999999E-2</v>
      </c>
    </row>
    <row r="6" spans="1:16">
      <c r="A6" s="2" t="s">
        <v>4</v>
      </c>
      <c r="B6" s="3">
        <v>0</v>
      </c>
      <c r="C6" s="2">
        <v>30030</v>
      </c>
      <c r="D6" s="4">
        <f t="shared" si="0"/>
        <v>0.10009999999999999</v>
      </c>
      <c r="E6" s="2"/>
      <c r="F6" s="3">
        <v>0</v>
      </c>
      <c r="G6" s="2">
        <v>74530</v>
      </c>
      <c r="H6" s="4">
        <f t="shared" si="1"/>
        <v>0.24843333333333334</v>
      </c>
      <c r="I6" s="2"/>
      <c r="J6" s="3">
        <v>5.7605199999999999E-3</v>
      </c>
      <c r="K6" s="2">
        <v>300000</v>
      </c>
      <c r="L6" s="4">
        <f t="shared" si="2"/>
        <v>1</v>
      </c>
      <c r="M6" s="2"/>
      <c r="N6" s="3">
        <v>0</v>
      </c>
      <c r="O6" s="2">
        <v>15030</v>
      </c>
      <c r="P6" s="4">
        <f t="shared" si="3"/>
        <v>5.0099999999999999E-2</v>
      </c>
    </row>
    <row r="7" spans="1:16">
      <c r="A7" s="5" t="s">
        <v>5</v>
      </c>
      <c r="B7" s="6">
        <v>0</v>
      </c>
      <c r="C7" s="5">
        <v>28030</v>
      </c>
      <c r="D7" s="7">
        <f t="shared" si="0"/>
        <v>9.3433333333333327E-2</v>
      </c>
      <c r="E7" s="5"/>
      <c r="F7" s="6">
        <v>0.88023333000000004</v>
      </c>
      <c r="G7" s="5">
        <v>75030</v>
      </c>
      <c r="H7" s="7">
        <f t="shared" si="1"/>
        <v>0.25009999999999999</v>
      </c>
      <c r="I7" s="5"/>
      <c r="J7" s="6">
        <v>9.5860201499999995</v>
      </c>
      <c r="K7" s="5">
        <v>285522</v>
      </c>
      <c r="L7" s="7">
        <f t="shared" si="2"/>
        <v>0.95174000000000003</v>
      </c>
      <c r="M7" s="5"/>
      <c r="N7" s="6">
        <v>0</v>
      </c>
      <c r="O7" s="5">
        <v>15030</v>
      </c>
      <c r="P7" s="7">
        <f t="shared" si="3"/>
        <v>5.0099999999999999E-2</v>
      </c>
    </row>
    <row r="8" spans="1:16">
      <c r="A8" s="5" t="s">
        <v>6</v>
      </c>
      <c r="B8" s="6">
        <v>34.259076700000001</v>
      </c>
      <c r="C8" s="5">
        <v>39030</v>
      </c>
      <c r="D8" s="7">
        <f t="shared" si="0"/>
        <v>0.13009999999999999</v>
      </c>
      <c r="E8" s="5"/>
      <c r="F8" s="6">
        <v>15.96861</v>
      </c>
      <c r="G8" s="5">
        <v>75030</v>
      </c>
      <c r="H8" s="7">
        <f t="shared" si="1"/>
        <v>0.25009999999999999</v>
      </c>
      <c r="I8" s="5"/>
      <c r="J8" s="6">
        <v>13.294269999999999</v>
      </c>
      <c r="K8" s="5">
        <v>263004</v>
      </c>
      <c r="L8" s="7">
        <f t="shared" si="2"/>
        <v>0.87668000000000001</v>
      </c>
      <c r="M8" s="5"/>
      <c r="N8" s="6">
        <v>11.5110233</v>
      </c>
      <c r="O8" s="5">
        <v>116530</v>
      </c>
      <c r="P8" s="7">
        <f t="shared" si="3"/>
        <v>0.38843333333333335</v>
      </c>
    </row>
    <row r="9" spans="1:16">
      <c r="A9" s="5" t="s">
        <v>7</v>
      </c>
      <c r="B9" s="6">
        <v>21.2395</v>
      </c>
      <c r="C9" s="5">
        <v>202018</v>
      </c>
      <c r="D9" s="7">
        <f t="shared" si="0"/>
        <v>0.67339333333333329</v>
      </c>
      <c r="E9" s="5"/>
      <c r="F9" s="6">
        <v>21.446266699999999</v>
      </c>
      <c r="G9" s="5">
        <v>75030</v>
      </c>
      <c r="H9" s="7">
        <f t="shared" si="1"/>
        <v>0.25009999999999999</v>
      </c>
      <c r="I9" s="5"/>
      <c r="J9" s="6">
        <v>20.934799999999999</v>
      </c>
      <c r="K9" s="5">
        <v>300000</v>
      </c>
      <c r="L9" s="7">
        <f t="shared" si="2"/>
        <v>1</v>
      </c>
      <c r="M9" s="5"/>
      <c r="N9" s="6">
        <v>20.928633300000001</v>
      </c>
      <c r="O9" s="5">
        <v>300000</v>
      </c>
      <c r="P9" s="7">
        <f t="shared" si="3"/>
        <v>1</v>
      </c>
    </row>
    <row r="10" spans="1:16">
      <c r="A10" s="5" t="s">
        <v>8</v>
      </c>
      <c r="B10" s="6">
        <v>21.834966699999999</v>
      </c>
      <c r="C10" s="5">
        <v>61030</v>
      </c>
      <c r="D10" s="7">
        <f t="shared" si="0"/>
        <v>0.20343333333333333</v>
      </c>
      <c r="E10" s="5"/>
      <c r="F10" s="6">
        <v>23.726566699999999</v>
      </c>
      <c r="G10" s="5">
        <v>75030</v>
      </c>
      <c r="H10" s="7">
        <f t="shared" si="1"/>
        <v>0.25009999999999999</v>
      </c>
      <c r="I10" s="5"/>
      <c r="J10" s="6">
        <v>19.729033300000001</v>
      </c>
      <c r="K10" s="5">
        <v>300000</v>
      </c>
      <c r="L10" s="7">
        <f t="shared" si="2"/>
        <v>1</v>
      </c>
      <c r="M10" s="5"/>
      <c r="N10" s="6">
        <v>19.882333299999999</v>
      </c>
      <c r="O10" s="5">
        <v>115530</v>
      </c>
      <c r="P10" s="7">
        <f t="shared" si="3"/>
        <v>0.3851</v>
      </c>
    </row>
    <row r="11" spans="1:16">
      <c r="A11" s="5" t="s">
        <v>9</v>
      </c>
      <c r="B11" s="6">
        <v>4.9306999999999997E-4</v>
      </c>
      <c r="C11" s="5">
        <v>32530</v>
      </c>
      <c r="D11" s="7">
        <f t="shared" si="0"/>
        <v>0.10843333333333334</v>
      </c>
      <c r="E11" s="5"/>
      <c r="F11" s="6">
        <v>1.4792E-3</v>
      </c>
      <c r="G11" s="5">
        <v>75030</v>
      </c>
      <c r="H11" s="7">
        <f t="shared" si="1"/>
        <v>0.25009999999999999</v>
      </c>
      <c r="I11" s="5"/>
      <c r="J11" s="6">
        <v>3.1300000000000001E-2</v>
      </c>
      <c r="K11" s="5">
        <v>300000</v>
      </c>
      <c r="L11" s="7">
        <f t="shared" si="2"/>
        <v>1</v>
      </c>
      <c r="M11" s="5"/>
      <c r="N11" s="6">
        <v>7.3959999999999998E-4</v>
      </c>
      <c r="O11" s="5">
        <v>15030</v>
      </c>
      <c r="P11" s="7">
        <f t="shared" si="3"/>
        <v>5.0099999999999999E-2</v>
      </c>
    </row>
    <row r="12" spans="1:16">
      <c r="A12" s="5" t="s">
        <v>10</v>
      </c>
      <c r="B12" s="6">
        <v>56.413933299999997</v>
      </c>
      <c r="C12" s="5">
        <v>33030</v>
      </c>
      <c r="D12" s="7">
        <f t="shared" si="0"/>
        <v>0.1101</v>
      </c>
      <c r="E12" s="5"/>
      <c r="F12" s="6">
        <v>43.711799999999997</v>
      </c>
      <c r="G12" s="5">
        <v>75030</v>
      </c>
      <c r="H12" s="7">
        <f t="shared" si="1"/>
        <v>0.25009999999999999</v>
      </c>
      <c r="I12" s="5"/>
      <c r="J12" s="6">
        <v>22.154299999999999</v>
      </c>
      <c r="K12" s="5">
        <v>300000</v>
      </c>
      <c r="L12" s="7">
        <f t="shared" si="2"/>
        <v>1</v>
      </c>
      <c r="M12" s="5"/>
      <c r="N12" s="6">
        <v>23.9121667</v>
      </c>
      <c r="O12" s="5">
        <v>127530</v>
      </c>
      <c r="P12" s="7">
        <f t="shared" si="3"/>
        <v>0.42509999999999998</v>
      </c>
    </row>
    <row r="13" spans="1:16">
      <c r="A13" s="5" t="s">
        <v>11</v>
      </c>
      <c r="B13" s="6">
        <v>40.653466700000003</v>
      </c>
      <c r="C13" s="5">
        <v>45530</v>
      </c>
      <c r="D13" s="7">
        <f t="shared" si="0"/>
        <v>0.15176666666666666</v>
      </c>
      <c r="E13" s="5"/>
      <c r="F13" s="6">
        <v>36.548099999999998</v>
      </c>
      <c r="G13" s="5">
        <v>75030</v>
      </c>
      <c r="H13" s="7">
        <f t="shared" si="1"/>
        <v>0.25009999999999999</v>
      </c>
      <c r="I13" s="5"/>
      <c r="J13" s="6">
        <v>18.3734067</v>
      </c>
      <c r="K13" s="5">
        <v>300000</v>
      </c>
      <c r="L13" s="7">
        <f t="shared" si="2"/>
        <v>1</v>
      </c>
      <c r="M13" s="5"/>
      <c r="N13" s="6">
        <v>23.2156333</v>
      </c>
      <c r="O13" s="5">
        <v>123030</v>
      </c>
      <c r="P13" s="7">
        <f t="shared" si="3"/>
        <v>0.41010000000000002</v>
      </c>
    </row>
    <row r="14" spans="1:16">
      <c r="A14" s="5" t="s">
        <v>12</v>
      </c>
      <c r="B14" s="6">
        <v>88.991399999999999</v>
      </c>
      <c r="C14" s="5">
        <v>43530</v>
      </c>
      <c r="D14" s="7">
        <f t="shared" si="0"/>
        <v>0.14510000000000001</v>
      </c>
      <c r="E14" s="5"/>
      <c r="F14" s="6">
        <v>73.654833300000007</v>
      </c>
      <c r="G14" s="5">
        <v>75030</v>
      </c>
      <c r="H14" s="7">
        <f t="shared" si="1"/>
        <v>0.25009999999999999</v>
      </c>
      <c r="I14" s="5"/>
      <c r="J14" s="6">
        <v>52.1944333</v>
      </c>
      <c r="K14" s="5">
        <v>300000</v>
      </c>
      <c r="L14" s="7">
        <f t="shared" si="2"/>
        <v>1</v>
      </c>
      <c r="M14" s="5"/>
      <c r="N14" s="6">
        <v>50.781466700000003</v>
      </c>
      <c r="O14" s="5">
        <v>135030</v>
      </c>
      <c r="P14" s="7">
        <f t="shared" si="3"/>
        <v>0.4501</v>
      </c>
    </row>
    <row r="15" spans="1:16">
      <c r="A15" s="5" t="s">
        <v>13</v>
      </c>
      <c r="B15" s="6">
        <v>3236.3666699999999</v>
      </c>
      <c r="C15" s="5">
        <v>60030</v>
      </c>
      <c r="D15" s="7">
        <f t="shared" si="0"/>
        <v>0.2001</v>
      </c>
      <c r="E15" s="5"/>
      <c r="F15" s="6">
        <v>3272.59</v>
      </c>
      <c r="G15" s="5">
        <v>75030</v>
      </c>
      <c r="H15" s="7">
        <f t="shared" si="1"/>
        <v>0.25009999999999999</v>
      </c>
      <c r="I15" s="5"/>
      <c r="J15" s="6">
        <v>2880.3233300000002</v>
      </c>
      <c r="K15" s="5">
        <v>300000</v>
      </c>
      <c r="L15" s="7">
        <f t="shared" si="2"/>
        <v>1</v>
      </c>
      <c r="M15" s="5"/>
      <c r="N15" s="6">
        <v>2797.6933300000001</v>
      </c>
      <c r="O15" s="5">
        <v>177530</v>
      </c>
      <c r="P15" s="7">
        <f t="shared" si="3"/>
        <v>0.59176666666666666</v>
      </c>
    </row>
    <row r="16" spans="1:16">
      <c r="A16" s="5" t="s">
        <v>14</v>
      </c>
      <c r="B16" s="6">
        <v>2903</v>
      </c>
      <c r="C16" s="5">
        <v>57530</v>
      </c>
      <c r="D16" s="7">
        <f t="shared" si="0"/>
        <v>0.19176666666666667</v>
      </c>
      <c r="E16" s="5"/>
      <c r="F16" s="6">
        <v>3006.26667</v>
      </c>
      <c r="G16" s="5">
        <v>75030</v>
      </c>
      <c r="H16" s="7">
        <f t="shared" si="1"/>
        <v>0.25009999999999999</v>
      </c>
      <c r="I16" s="5"/>
      <c r="J16" s="6">
        <v>2280.7366699999998</v>
      </c>
      <c r="K16" s="5">
        <v>300000</v>
      </c>
      <c r="L16" s="7">
        <f t="shared" si="2"/>
        <v>1</v>
      </c>
      <c r="M16" s="5"/>
      <c r="N16" s="6">
        <v>2211.36</v>
      </c>
      <c r="O16" s="5">
        <v>188530</v>
      </c>
      <c r="P16" s="7">
        <f t="shared" si="3"/>
        <v>0.62843333333333329</v>
      </c>
    </row>
    <row r="17" spans="1:16">
      <c r="A17" s="5" t="s">
        <v>15</v>
      </c>
      <c r="B17" s="6">
        <v>4.3955899999999999E-2</v>
      </c>
      <c r="C17" s="5">
        <v>20530</v>
      </c>
      <c r="D17" s="7">
        <f t="shared" si="0"/>
        <v>6.8433333333333332E-2</v>
      </c>
      <c r="E17" s="5"/>
      <c r="F17" s="6">
        <v>5.9631030000000002E-2</v>
      </c>
      <c r="G17" s="5">
        <v>75030</v>
      </c>
      <c r="H17" s="7">
        <f t="shared" si="1"/>
        <v>0.25009999999999999</v>
      </c>
      <c r="I17" s="5"/>
      <c r="J17" s="6">
        <v>0.15571189999999999</v>
      </c>
      <c r="K17" s="5">
        <v>300000</v>
      </c>
      <c r="L17" s="7">
        <f t="shared" si="2"/>
        <v>1</v>
      </c>
      <c r="M17" s="5"/>
      <c r="N17" s="6">
        <v>4.8080869999999998E-2</v>
      </c>
      <c r="O17" s="5">
        <v>17030</v>
      </c>
      <c r="P17" s="7">
        <f t="shared" si="3"/>
        <v>5.6766666666666667E-2</v>
      </c>
    </row>
    <row r="18" spans="1:16">
      <c r="A18" s="5" t="s">
        <v>16</v>
      </c>
      <c r="B18" s="6">
        <v>59.035899999999998</v>
      </c>
      <c r="C18" s="5">
        <v>37530</v>
      </c>
      <c r="D18" s="7">
        <f t="shared" si="0"/>
        <v>0.12509999999999999</v>
      </c>
      <c r="E18" s="5"/>
      <c r="F18" s="6">
        <v>61.7239</v>
      </c>
      <c r="G18" s="5">
        <v>75030</v>
      </c>
      <c r="H18" s="7">
        <f t="shared" si="1"/>
        <v>0.25009999999999999</v>
      </c>
      <c r="I18" s="5"/>
      <c r="J18" s="6">
        <v>42.978999999999999</v>
      </c>
      <c r="K18" s="5">
        <v>300000</v>
      </c>
      <c r="L18" s="7">
        <f t="shared" si="2"/>
        <v>1</v>
      </c>
      <c r="M18" s="5"/>
      <c r="N18" s="6">
        <v>65.961699999999993</v>
      </c>
      <c r="O18" s="5">
        <v>245030</v>
      </c>
      <c r="P18" s="7">
        <f t="shared" si="3"/>
        <v>0.81676666666666664</v>
      </c>
    </row>
    <row r="19" spans="1:16">
      <c r="A19" s="5" t="s">
        <v>17</v>
      </c>
      <c r="B19" s="6">
        <v>61.889866699999999</v>
      </c>
      <c r="C19" s="5">
        <v>40530</v>
      </c>
      <c r="D19" s="7">
        <f t="shared" si="0"/>
        <v>0.1351</v>
      </c>
      <c r="E19" s="5"/>
      <c r="F19" s="6">
        <v>61.170466699999999</v>
      </c>
      <c r="G19" s="5">
        <v>75030</v>
      </c>
      <c r="H19" s="7">
        <f t="shared" si="1"/>
        <v>0.25009999999999999</v>
      </c>
      <c r="I19" s="5"/>
      <c r="J19" s="6">
        <v>44.631466699999997</v>
      </c>
      <c r="K19" s="5">
        <v>300000</v>
      </c>
      <c r="L19" s="7">
        <f t="shared" si="2"/>
        <v>1</v>
      </c>
      <c r="M19" s="5"/>
      <c r="N19" s="6">
        <v>43.054266699999999</v>
      </c>
      <c r="O19" s="5">
        <v>300000</v>
      </c>
      <c r="P19" s="7">
        <f t="shared" si="3"/>
        <v>1</v>
      </c>
    </row>
    <row r="20" spans="1:16">
      <c r="A20" s="5" t="s">
        <v>18</v>
      </c>
      <c r="B20" s="6">
        <v>2.20175667</v>
      </c>
      <c r="C20" s="5">
        <v>24530</v>
      </c>
      <c r="D20" s="7">
        <f t="shared" si="0"/>
        <v>8.1766666666666668E-2</v>
      </c>
      <c r="E20" s="5"/>
      <c r="F20" s="6">
        <v>2.31902667</v>
      </c>
      <c r="G20" s="5">
        <v>75030</v>
      </c>
      <c r="H20" s="7">
        <f t="shared" si="1"/>
        <v>0.25009999999999999</v>
      </c>
      <c r="I20" s="5"/>
      <c r="J20" s="6">
        <v>2.17193667</v>
      </c>
      <c r="K20" s="5">
        <v>15030</v>
      </c>
      <c r="L20" s="7">
        <f t="shared" si="2"/>
        <v>5.0099999999999999E-2</v>
      </c>
      <c r="M20" s="5"/>
      <c r="N20" s="6">
        <v>2.2554666700000001</v>
      </c>
      <c r="O20" s="5">
        <v>15030</v>
      </c>
      <c r="P20" s="7">
        <f t="shared" si="3"/>
        <v>5.0099999999999999E-2</v>
      </c>
    </row>
    <row r="21" spans="1:16">
      <c r="A21" s="5" t="s">
        <v>19</v>
      </c>
      <c r="B21" s="6">
        <v>12.288533299999999</v>
      </c>
      <c r="C21" s="5">
        <v>51030</v>
      </c>
      <c r="D21" s="7">
        <f t="shared" si="0"/>
        <v>0.1701</v>
      </c>
      <c r="E21" s="5"/>
      <c r="F21" s="6">
        <v>11.9713333</v>
      </c>
      <c r="G21" s="5">
        <v>75030</v>
      </c>
      <c r="H21" s="7">
        <f t="shared" si="1"/>
        <v>0.25009999999999999</v>
      </c>
      <c r="I21" s="5"/>
      <c r="J21" s="6">
        <v>9.6938533299999996</v>
      </c>
      <c r="K21" s="5">
        <v>300000</v>
      </c>
      <c r="L21" s="7">
        <f t="shared" si="2"/>
        <v>1</v>
      </c>
      <c r="M21" s="5"/>
      <c r="N21" s="6">
        <v>9.7134933300000004</v>
      </c>
      <c r="O21" s="5">
        <v>300000</v>
      </c>
      <c r="P21" s="7">
        <f t="shared" si="3"/>
        <v>1</v>
      </c>
    </row>
    <row r="22" spans="1:16">
      <c r="A22" s="8" t="s">
        <v>20</v>
      </c>
      <c r="B22" s="9">
        <v>209.569333</v>
      </c>
      <c r="C22" s="8">
        <v>23530</v>
      </c>
      <c r="D22" s="10">
        <f t="shared" si="0"/>
        <v>7.8433333333333327E-2</v>
      </c>
      <c r="E22" s="8"/>
      <c r="F22" s="9">
        <v>321.18</v>
      </c>
      <c r="G22" s="8">
        <v>73530</v>
      </c>
      <c r="H22" s="10">
        <f t="shared" si="1"/>
        <v>0.24510000000000001</v>
      </c>
      <c r="I22" s="8"/>
      <c r="J22" s="9">
        <v>186.66666699999999</v>
      </c>
      <c r="K22" s="8">
        <v>15530</v>
      </c>
      <c r="L22" s="10">
        <f t="shared" si="2"/>
        <v>5.1766666666666669E-2</v>
      </c>
      <c r="M22" s="8"/>
      <c r="N22" s="9">
        <v>166.66666699999999</v>
      </c>
      <c r="O22" s="8">
        <v>15030</v>
      </c>
      <c r="P22" s="10">
        <f t="shared" si="3"/>
        <v>5.0099999999999999E-2</v>
      </c>
    </row>
    <row r="23" spans="1:16">
      <c r="A23" s="8" t="s">
        <v>21</v>
      </c>
      <c r="B23" s="9">
        <v>3215.3833300000001</v>
      </c>
      <c r="C23" s="8">
        <v>63030</v>
      </c>
      <c r="D23" s="10">
        <f t="shared" si="0"/>
        <v>0.21010000000000001</v>
      </c>
      <c r="E23" s="8"/>
      <c r="F23" s="9">
        <v>3176.52333</v>
      </c>
      <c r="G23" s="8">
        <v>75030</v>
      </c>
      <c r="H23" s="10">
        <f t="shared" si="1"/>
        <v>0.25009999999999999</v>
      </c>
      <c r="I23" s="8"/>
      <c r="J23" s="9">
        <v>2389.28667</v>
      </c>
      <c r="K23" s="8">
        <v>300000</v>
      </c>
      <c r="L23" s="10">
        <f t="shared" si="2"/>
        <v>1</v>
      </c>
      <c r="M23" s="8"/>
      <c r="N23" s="9">
        <v>2408.5666700000002</v>
      </c>
      <c r="O23" s="8">
        <v>198030</v>
      </c>
      <c r="P23" s="10">
        <f t="shared" si="3"/>
        <v>0.66010000000000002</v>
      </c>
    </row>
    <row r="24" spans="1:16">
      <c r="A24" s="8" t="s">
        <v>22</v>
      </c>
      <c r="B24" s="9">
        <v>3177.8433300000002</v>
      </c>
      <c r="C24" s="8">
        <v>51030</v>
      </c>
      <c r="D24" s="10">
        <f t="shared" si="0"/>
        <v>0.1701</v>
      </c>
      <c r="E24" s="8"/>
      <c r="F24" s="9">
        <v>2984.04333</v>
      </c>
      <c r="G24" s="8">
        <v>75030</v>
      </c>
      <c r="H24" s="10">
        <f t="shared" si="1"/>
        <v>0.25009999999999999</v>
      </c>
      <c r="I24" s="8"/>
      <c r="J24" s="9">
        <v>2352.0733300000002</v>
      </c>
      <c r="K24" s="8">
        <v>300000</v>
      </c>
      <c r="L24" s="10">
        <f t="shared" si="2"/>
        <v>1</v>
      </c>
      <c r="M24" s="8"/>
      <c r="N24" s="9">
        <v>2561.27333</v>
      </c>
      <c r="O24" s="8">
        <v>190530</v>
      </c>
      <c r="P24" s="10">
        <f t="shared" si="3"/>
        <v>0.6351</v>
      </c>
    </row>
    <row r="25" spans="1:16">
      <c r="A25" s="8" t="s">
        <v>23</v>
      </c>
      <c r="B25" s="9">
        <v>243.02500000000001</v>
      </c>
      <c r="C25" s="8">
        <v>45030</v>
      </c>
      <c r="D25" s="10">
        <f t="shared" si="0"/>
        <v>0.15010000000000001</v>
      </c>
      <c r="E25" s="8"/>
      <c r="F25" s="9">
        <v>234.66066699999999</v>
      </c>
      <c r="G25" s="8">
        <v>75030</v>
      </c>
      <c r="H25" s="10">
        <f t="shared" si="1"/>
        <v>0.25009999999999999</v>
      </c>
      <c r="I25" s="8"/>
      <c r="J25" s="9">
        <v>234.39333300000001</v>
      </c>
      <c r="K25" s="8">
        <v>300000</v>
      </c>
      <c r="L25" s="10">
        <f t="shared" si="2"/>
        <v>1</v>
      </c>
      <c r="M25" s="8"/>
      <c r="N25" s="9">
        <v>228.72200000000001</v>
      </c>
      <c r="O25" s="8">
        <v>135030</v>
      </c>
      <c r="P25" s="10">
        <f t="shared" si="3"/>
        <v>0.4501</v>
      </c>
    </row>
    <row r="26" spans="1:16">
      <c r="A26" s="8" t="s">
        <v>24</v>
      </c>
      <c r="B26" s="9">
        <v>281.50666699999999</v>
      </c>
      <c r="C26" s="8">
        <v>60030</v>
      </c>
      <c r="D26" s="10">
        <f t="shared" si="0"/>
        <v>0.2001</v>
      </c>
      <c r="E26" s="8"/>
      <c r="F26" s="9">
        <v>282.087333</v>
      </c>
      <c r="G26" s="8">
        <v>75030</v>
      </c>
      <c r="H26" s="10">
        <f t="shared" si="1"/>
        <v>0.25009999999999999</v>
      </c>
      <c r="I26" s="8"/>
      <c r="J26" s="9">
        <v>274.70066700000001</v>
      </c>
      <c r="K26" s="8">
        <v>300000</v>
      </c>
      <c r="L26" s="10">
        <f t="shared" si="2"/>
        <v>1</v>
      </c>
      <c r="M26" s="8"/>
      <c r="N26" s="9">
        <v>271.43766699999998</v>
      </c>
      <c r="O26" s="8">
        <v>135030</v>
      </c>
      <c r="P26" s="10">
        <f t="shared" si="3"/>
        <v>0.4501</v>
      </c>
    </row>
    <row r="27" spans="1:16">
      <c r="A27" s="8" t="s">
        <v>25</v>
      </c>
      <c r="B27" s="9">
        <v>214.971667</v>
      </c>
      <c r="C27" s="8">
        <v>32030</v>
      </c>
      <c r="D27" s="10">
        <f t="shared" si="0"/>
        <v>0.10676666666666666</v>
      </c>
      <c r="E27" s="8"/>
      <c r="F27" s="9">
        <v>213.96033299999999</v>
      </c>
      <c r="G27" s="8">
        <v>75030</v>
      </c>
      <c r="H27" s="10">
        <f t="shared" si="1"/>
        <v>0.25009999999999999</v>
      </c>
      <c r="I27" s="8"/>
      <c r="J27" s="9">
        <v>218.260333</v>
      </c>
      <c r="K27" s="8">
        <v>289022</v>
      </c>
      <c r="L27" s="10">
        <f t="shared" si="2"/>
        <v>0.96340666666666663</v>
      </c>
      <c r="M27" s="8"/>
      <c r="N27" s="9">
        <v>224.76066700000001</v>
      </c>
      <c r="O27" s="8">
        <v>51030</v>
      </c>
      <c r="P27" s="10">
        <f t="shared" si="3"/>
        <v>0.1701</v>
      </c>
    </row>
    <row r="28" spans="1:16">
      <c r="A28" s="8" t="s">
        <v>26</v>
      </c>
      <c r="B28" s="9">
        <v>802.49099999999999</v>
      </c>
      <c r="C28" s="8">
        <v>37030</v>
      </c>
      <c r="D28" s="10">
        <f t="shared" si="0"/>
        <v>0.12343333333333334</v>
      </c>
      <c r="E28" s="8"/>
      <c r="F28" s="9">
        <v>803.73833300000001</v>
      </c>
      <c r="G28" s="8">
        <v>75030</v>
      </c>
      <c r="H28" s="10">
        <f t="shared" si="1"/>
        <v>0.25009999999999999</v>
      </c>
      <c r="I28" s="8"/>
      <c r="J28" s="9">
        <v>723.029</v>
      </c>
      <c r="K28" s="8">
        <v>300000</v>
      </c>
      <c r="L28" s="10">
        <f t="shared" si="2"/>
        <v>1</v>
      </c>
      <c r="M28" s="8"/>
      <c r="N28" s="9">
        <v>707.38333299999999</v>
      </c>
      <c r="O28" s="8">
        <v>144030</v>
      </c>
      <c r="P28" s="10">
        <f t="shared" si="3"/>
        <v>0.48010000000000003</v>
      </c>
    </row>
    <row r="29" spans="1:16">
      <c r="A29" s="8" t="s">
        <v>27</v>
      </c>
      <c r="B29" s="9">
        <v>300</v>
      </c>
      <c r="C29" s="8">
        <v>23530</v>
      </c>
      <c r="D29" s="10">
        <f t="shared" si="0"/>
        <v>7.8433333333333327E-2</v>
      </c>
      <c r="E29" s="8"/>
      <c r="F29" s="9">
        <v>300</v>
      </c>
      <c r="G29" s="8">
        <v>75030</v>
      </c>
      <c r="H29" s="10">
        <f>G29/300000</f>
        <v>0.25009999999999999</v>
      </c>
      <c r="I29" s="8"/>
      <c r="J29" s="9">
        <v>300</v>
      </c>
      <c r="K29" s="8">
        <v>300000</v>
      </c>
      <c r="L29" s="10">
        <f t="shared" si="2"/>
        <v>1</v>
      </c>
      <c r="M29" s="8"/>
      <c r="N29" s="9">
        <v>300</v>
      </c>
      <c r="O29" s="8">
        <v>15030</v>
      </c>
      <c r="P29" s="10">
        <f t="shared" si="3"/>
        <v>5.0099999999999999E-2</v>
      </c>
    </row>
    <row r="31" spans="1:16">
      <c r="A31" s="11" t="s">
        <v>32</v>
      </c>
      <c r="B31" s="12">
        <f t="shared" ref="B31:D31" si="4">AVERAGE(B2:B29)</f>
        <v>540.21460378714278</v>
      </c>
      <c r="C31" s="13">
        <f t="shared" si="4"/>
        <v>43868.857142857145</v>
      </c>
      <c r="D31" s="14">
        <f t="shared" si="4"/>
        <v>0.14622952380952384</v>
      </c>
      <c r="E31" s="14"/>
      <c r="F31" s="12">
        <f>AVERAGE(F2:F29)</f>
        <v>534.94263254035707</v>
      </c>
      <c r="G31" s="13">
        <f t="shared" ref="G31:P31" si="5">AVERAGE(G2:G29)</f>
        <v>70672.857142857145</v>
      </c>
      <c r="H31" s="14">
        <f t="shared" si="5"/>
        <v>0.23557619047619033</v>
      </c>
      <c r="I31" s="12"/>
      <c r="J31" s="12">
        <f t="shared" si="5"/>
        <v>432.35097819178571</v>
      </c>
      <c r="K31" s="13">
        <f t="shared" si="5"/>
        <v>246899.92857142858</v>
      </c>
      <c r="L31" s="14">
        <f t="shared" si="5"/>
        <v>0.82299976190476187</v>
      </c>
      <c r="M31" s="12"/>
      <c r="N31" s="12">
        <f t="shared" si="5"/>
        <v>434.36407813107144</v>
      </c>
      <c r="O31" s="13">
        <f t="shared" si="5"/>
        <v>112491.07142857143</v>
      </c>
      <c r="P31" s="14">
        <f t="shared" si="5"/>
        <v>0.37497023809523811</v>
      </c>
    </row>
    <row r="32" spans="1:16">
      <c r="A32" s="2" t="s">
        <v>33</v>
      </c>
      <c r="B32" s="3">
        <f t="shared" ref="B32:D32" si="6">AVERAGE(B2:B6)</f>
        <v>28.599811999999996</v>
      </c>
      <c r="C32" s="15">
        <f t="shared" si="6"/>
        <v>23330</v>
      </c>
      <c r="D32" s="4">
        <f t="shared" si="6"/>
        <v>7.7766666666666678E-2</v>
      </c>
      <c r="E32" s="4"/>
      <c r="F32" s="3">
        <f>AVERAGE(F2:F6)</f>
        <v>6.0322936400000007</v>
      </c>
      <c r="G32" s="15">
        <f t="shared" ref="G32:P32" si="7">AVERAGE(G2:G6)</f>
        <v>50930</v>
      </c>
      <c r="H32" s="4">
        <f t="shared" si="7"/>
        <v>0.16976666666666668</v>
      </c>
      <c r="I32" s="3"/>
      <c r="J32" s="3">
        <f t="shared" si="7"/>
        <v>2.085571464</v>
      </c>
      <c r="K32" s="15">
        <f t="shared" si="7"/>
        <v>129018</v>
      </c>
      <c r="L32" s="4">
        <f t="shared" si="7"/>
        <v>0.43006</v>
      </c>
      <c r="M32" s="3"/>
      <c r="N32" s="3">
        <f t="shared" si="7"/>
        <v>2.61310398</v>
      </c>
      <c r="O32" s="15">
        <f t="shared" si="7"/>
        <v>15030</v>
      </c>
      <c r="P32" s="4">
        <f t="shared" si="7"/>
        <v>5.0099999999999999E-2</v>
      </c>
    </row>
    <row r="33" spans="1:16">
      <c r="A33" s="5" t="s">
        <v>34</v>
      </c>
      <c r="B33" s="6">
        <f t="shared" ref="B33:D33" si="8">AVERAGE(B7:B21)</f>
        <v>435.88130126933333</v>
      </c>
      <c r="C33" s="16">
        <f t="shared" si="8"/>
        <v>51762.533333333333</v>
      </c>
      <c r="D33" s="7">
        <f t="shared" si="8"/>
        <v>0.17254177777777777</v>
      </c>
      <c r="E33" s="7"/>
      <c r="F33" s="6">
        <f>AVERAGE(F7:F21)</f>
        <v>442.13592779533337</v>
      </c>
      <c r="G33" s="16">
        <f t="shared" ref="G33:P33" si="9">AVERAGE(G7:G21)</f>
        <v>75030</v>
      </c>
      <c r="H33" s="7">
        <f t="shared" si="9"/>
        <v>0.25009999999999988</v>
      </c>
      <c r="I33" s="6"/>
      <c r="J33" s="6">
        <f t="shared" si="9"/>
        <v>361.13263546999991</v>
      </c>
      <c r="K33" s="16">
        <f t="shared" si="9"/>
        <v>277570.40000000002</v>
      </c>
      <c r="L33" s="7">
        <f t="shared" si="9"/>
        <v>0.92523466666666665</v>
      </c>
      <c r="M33" s="6"/>
      <c r="N33" s="6">
        <f t="shared" si="9"/>
        <v>352.02122225133343</v>
      </c>
      <c r="O33" s="16">
        <f t="shared" si="9"/>
        <v>146057.33333333334</v>
      </c>
      <c r="P33" s="7">
        <f t="shared" si="9"/>
        <v>0.48685777777777772</v>
      </c>
    </row>
    <row r="34" spans="1:16">
      <c r="A34" s="8" t="s">
        <v>35</v>
      </c>
      <c r="B34" s="9">
        <f t="shared" ref="B34:D34" si="10">AVERAGE(B22:B29)</f>
        <v>1055.5987908749998</v>
      </c>
      <c r="C34" s="17">
        <f t="shared" si="10"/>
        <v>41905</v>
      </c>
      <c r="D34" s="10">
        <f t="shared" si="10"/>
        <v>0.13968333333333333</v>
      </c>
      <c r="E34" s="10"/>
      <c r="F34" s="9">
        <f>AVERAGE(F22:F29)</f>
        <v>1039.5241657500001</v>
      </c>
      <c r="G34" s="17">
        <f t="shared" ref="G34:P34" si="11">AVERAGE(G22:G29)</f>
        <v>74842.5</v>
      </c>
      <c r="H34" s="10">
        <f t="shared" si="11"/>
        <v>0.24947499999999997</v>
      </c>
      <c r="I34" s="9"/>
      <c r="J34" s="9">
        <f t="shared" si="11"/>
        <v>834.80124999999998</v>
      </c>
      <c r="K34" s="17">
        <f t="shared" si="11"/>
        <v>263069</v>
      </c>
      <c r="L34" s="10">
        <f t="shared" si="11"/>
        <v>0.87689666666666666</v>
      </c>
      <c r="M34" s="9"/>
      <c r="N34" s="9">
        <f t="shared" si="11"/>
        <v>858.60129174999997</v>
      </c>
      <c r="O34" s="17">
        <f t="shared" si="11"/>
        <v>110467.5</v>
      </c>
      <c r="P34" s="10">
        <f t="shared" si="11"/>
        <v>0.36822500000000002</v>
      </c>
    </row>
  </sheetData>
  <mergeCells count="4">
    <mergeCell ref="C1:D1"/>
    <mergeCell ref="G1:H1"/>
    <mergeCell ref="K1:L1"/>
    <mergeCell ref="O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70" zoomScaleNormal="70" workbookViewId="0">
      <selection activeCell="K38" sqref="K38"/>
    </sheetView>
  </sheetViews>
  <sheetFormatPr defaultColWidth="11" defaultRowHeight="15.75"/>
  <cols>
    <col min="9" max="9" width="13" bestFit="1" customWidth="1"/>
    <col min="10" max="10" width="12.875" bestFit="1" customWidth="1"/>
    <col min="14" max="14" width="15.125" customWidth="1"/>
  </cols>
  <sheetData>
    <row r="1" spans="1:14">
      <c r="B1" t="s">
        <v>28</v>
      </c>
      <c r="D1" t="s">
        <v>31</v>
      </c>
      <c r="F1" t="s">
        <v>30</v>
      </c>
      <c r="H1" t="s">
        <v>29</v>
      </c>
      <c r="I1" t="s">
        <v>36</v>
      </c>
      <c r="J1" t="s">
        <v>37</v>
      </c>
      <c r="K1" t="s">
        <v>38</v>
      </c>
      <c r="M1" t="s">
        <v>42</v>
      </c>
      <c r="N1" t="s">
        <v>38</v>
      </c>
    </row>
    <row r="2" spans="1:14">
      <c r="A2" s="2" t="s">
        <v>0</v>
      </c>
      <c r="B2" s="3">
        <v>0</v>
      </c>
      <c r="C2" s="2"/>
      <c r="D2" s="3">
        <v>0</v>
      </c>
      <c r="E2" s="3"/>
      <c r="F2" s="3">
        <v>0</v>
      </c>
      <c r="G2" s="3"/>
      <c r="H2" s="3">
        <v>0</v>
      </c>
      <c r="I2" s="3">
        <f>(B2-H2)/MAX(B2,H2,0.000001)</f>
        <v>0</v>
      </c>
      <c r="J2" s="4">
        <f t="shared" ref="J2:J29" si="0">(D2-H2)/MAX(D2,F2,0.000001)</f>
        <v>0</v>
      </c>
      <c r="K2" s="4">
        <f>(F2-H2)/MAX(F2,H2,0.000001)</f>
        <v>0</v>
      </c>
      <c r="M2" s="19">
        <v>0</v>
      </c>
      <c r="N2" s="4">
        <f>(F2-M2)/MAX(F2,M2,0.000001)</f>
        <v>0</v>
      </c>
    </row>
    <row r="3" spans="1:14">
      <c r="A3" s="2" t="s">
        <v>1</v>
      </c>
      <c r="B3" s="3">
        <v>0</v>
      </c>
      <c r="C3" s="2"/>
      <c r="D3" s="3">
        <v>0</v>
      </c>
      <c r="E3" s="3"/>
      <c r="F3" s="3">
        <v>0</v>
      </c>
      <c r="G3" s="3"/>
      <c r="H3" s="3">
        <v>0</v>
      </c>
      <c r="I3" s="3">
        <f t="shared" ref="I3:I29" si="1">(B3-H3)/MAX(B3,H3,0.000001)</f>
        <v>0</v>
      </c>
      <c r="J3" s="4">
        <f t="shared" si="0"/>
        <v>0</v>
      </c>
      <c r="K3" s="4">
        <f t="shared" ref="K3:K29" si="2">(F3-H3)/MAX(F3,H3,0.000001)</f>
        <v>0</v>
      </c>
      <c r="M3" s="19">
        <v>0</v>
      </c>
      <c r="N3" s="4">
        <f t="shared" ref="N3:N29" si="3">(F3-M3)/MAX(F3,M3,0.000001)</f>
        <v>0</v>
      </c>
    </row>
    <row r="4" spans="1:14">
      <c r="A4" s="2" t="s">
        <v>2</v>
      </c>
      <c r="B4" s="3">
        <v>142.99905999999999</v>
      </c>
      <c r="C4" s="2"/>
      <c r="D4" s="3">
        <v>10.4220968</v>
      </c>
      <c r="E4" s="3"/>
      <c r="F4" s="3">
        <v>13.0655199</v>
      </c>
      <c r="G4" s="3"/>
      <c r="H4" s="3">
        <v>30.161468200000002</v>
      </c>
      <c r="I4" s="3">
        <f t="shared" si="1"/>
        <v>0.7890792554860151</v>
      </c>
      <c r="J4" s="4">
        <f t="shared" si="0"/>
        <v>-1.510798770433927</v>
      </c>
      <c r="K4" s="4">
        <f t="shared" si="2"/>
        <v>-0.56681419440980674</v>
      </c>
      <c r="M4" s="19">
        <v>2.33208083955105E-8</v>
      </c>
      <c r="N4" s="4">
        <f t="shared" si="3"/>
        <v>0.99999999821508756</v>
      </c>
    </row>
    <row r="5" spans="1:14">
      <c r="A5" s="2" t="s">
        <v>3</v>
      </c>
      <c r="B5" s="3">
        <v>0</v>
      </c>
      <c r="C5" s="2"/>
      <c r="D5" s="3">
        <v>0</v>
      </c>
      <c r="E5" s="3"/>
      <c r="F5" s="3">
        <v>0</v>
      </c>
      <c r="G5" s="3"/>
      <c r="H5" s="3">
        <v>0</v>
      </c>
      <c r="I5" s="3">
        <f t="shared" si="1"/>
        <v>0</v>
      </c>
      <c r="J5" s="4">
        <f t="shared" si="0"/>
        <v>0</v>
      </c>
      <c r="K5" s="4">
        <f t="shared" si="2"/>
        <v>0</v>
      </c>
      <c r="M5" s="19">
        <v>0</v>
      </c>
      <c r="N5" s="4">
        <f t="shared" si="3"/>
        <v>0</v>
      </c>
    </row>
    <row r="6" spans="1:14">
      <c r="A6" s="2" t="s">
        <v>4</v>
      </c>
      <c r="B6" s="3">
        <v>0</v>
      </c>
      <c r="C6" s="2"/>
      <c r="D6" s="3">
        <v>5.7605199999999999E-3</v>
      </c>
      <c r="E6" s="3"/>
      <c r="F6" s="3">
        <v>0</v>
      </c>
      <c r="G6" s="3"/>
      <c r="H6" s="3">
        <v>0</v>
      </c>
      <c r="I6" s="3">
        <f t="shared" si="1"/>
        <v>0</v>
      </c>
      <c r="J6" s="4">
        <f t="shared" si="0"/>
        <v>1</v>
      </c>
      <c r="K6" s="4">
        <f t="shared" si="2"/>
        <v>0</v>
      </c>
      <c r="M6" s="19">
        <v>0</v>
      </c>
      <c r="N6" s="4">
        <f t="shared" si="3"/>
        <v>0</v>
      </c>
    </row>
    <row r="7" spans="1:14">
      <c r="A7" s="5" t="s">
        <v>5</v>
      </c>
      <c r="B7" s="6">
        <v>0</v>
      </c>
      <c r="C7" s="5"/>
      <c r="D7" s="6">
        <v>9.5860201499999995</v>
      </c>
      <c r="E7" s="6"/>
      <c r="F7" s="6">
        <v>0</v>
      </c>
      <c r="G7" s="6"/>
      <c r="H7" s="6">
        <v>0.88023333000000004</v>
      </c>
      <c r="I7" s="6">
        <f t="shared" si="1"/>
        <v>-1</v>
      </c>
      <c r="J7" s="7">
        <f t="shared" si="0"/>
        <v>0.90817530985473682</v>
      </c>
      <c r="K7" s="7">
        <f t="shared" si="2"/>
        <v>-1</v>
      </c>
      <c r="M7" s="19">
        <v>0</v>
      </c>
      <c r="N7" s="4">
        <f t="shared" si="3"/>
        <v>0</v>
      </c>
    </row>
    <row r="8" spans="1:14">
      <c r="A8" s="5" t="s">
        <v>6</v>
      </c>
      <c r="B8" s="6">
        <v>34.259076700000001</v>
      </c>
      <c r="C8" s="5"/>
      <c r="D8" s="6">
        <v>13.294269999999999</v>
      </c>
      <c r="E8" s="6"/>
      <c r="F8" s="6">
        <v>11.5110233</v>
      </c>
      <c r="G8" s="6"/>
      <c r="H8" s="6">
        <v>15.96861</v>
      </c>
      <c r="I8" s="6">
        <f t="shared" si="1"/>
        <v>0.53388673781742646</v>
      </c>
      <c r="J8" s="7">
        <f t="shared" si="0"/>
        <v>-0.2011648627566614</v>
      </c>
      <c r="K8" s="7">
        <f t="shared" si="2"/>
        <v>-0.27914681991732532</v>
      </c>
      <c r="M8" s="19">
        <v>2.6850414714888302</v>
      </c>
      <c r="N8" s="4">
        <f t="shared" si="3"/>
        <v>0.76674172212918457</v>
      </c>
    </row>
    <row r="9" spans="1:14">
      <c r="A9" s="5" t="s">
        <v>7</v>
      </c>
      <c r="B9" s="6">
        <v>21.2395</v>
      </c>
      <c r="C9" s="5"/>
      <c r="D9" s="6">
        <v>20.934799999999999</v>
      </c>
      <c r="E9" s="6"/>
      <c r="F9" s="6">
        <v>20.928633300000001</v>
      </c>
      <c r="G9" s="6"/>
      <c r="H9" s="6">
        <v>21.446266699999999</v>
      </c>
      <c r="I9" s="6">
        <f t="shared" si="1"/>
        <v>-9.6411512032534459E-3</v>
      </c>
      <c r="J9" s="7">
        <f t="shared" si="0"/>
        <v>-2.4431410856564178E-2</v>
      </c>
      <c r="K9" s="7">
        <f t="shared" si="2"/>
        <v>-2.4136294080498291E-2</v>
      </c>
      <c r="M9" s="19">
        <v>20.931751812658</v>
      </c>
      <c r="N9" s="4">
        <f t="shared" si="3"/>
        <v>-1.489847904709343E-4</v>
      </c>
    </row>
    <row r="10" spans="1:14">
      <c r="A10" s="5" t="s">
        <v>8</v>
      </c>
      <c r="B10" s="6">
        <v>21.834966699999999</v>
      </c>
      <c r="C10" s="5"/>
      <c r="D10" s="6">
        <v>19.729033300000001</v>
      </c>
      <c r="E10" s="6"/>
      <c r="F10" s="6">
        <v>19.882333299999999</v>
      </c>
      <c r="G10" s="6"/>
      <c r="H10" s="6">
        <v>23.726566699999999</v>
      </c>
      <c r="I10" s="6">
        <f t="shared" si="1"/>
        <v>-7.972497765553245E-2</v>
      </c>
      <c r="J10" s="7">
        <f t="shared" si="0"/>
        <v>-0.20105957081003156</v>
      </c>
      <c r="K10" s="7">
        <f t="shared" si="2"/>
        <v>-0.16202232074310188</v>
      </c>
      <c r="M10" s="19">
        <v>16.079742512339902</v>
      </c>
      <c r="N10" s="4">
        <f t="shared" si="3"/>
        <v>0.1912547551780604</v>
      </c>
    </row>
    <row r="11" spans="1:14">
      <c r="A11" s="5" t="s">
        <v>9</v>
      </c>
      <c r="B11" s="6">
        <v>4.9306999999999997E-4</v>
      </c>
      <c r="C11" s="5"/>
      <c r="D11" s="6">
        <v>3.1300000000000001E-2</v>
      </c>
      <c r="E11" s="6"/>
      <c r="F11" s="6">
        <v>7.3959999999999998E-4</v>
      </c>
      <c r="G11" s="6"/>
      <c r="H11" s="6">
        <v>1.4792E-3</v>
      </c>
      <c r="I11" s="6">
        <f t="shared" si="1"/>
        <v>-0.6666644131963223</v>
      </c>
      <c r="J11" s="7">
        <f t="shared" si="0"/>
        <v>0.952741214057508</v>
      </c>
      <c r="K11" s="7">
        <f t="shared" si="2"/>
        <v>-0.5</v>
      </c>
      <c r="M11" s="19">
        <v>0</v>
      </c>
      <c r="N11" s="4">
        <f t="shared" si="3"/>
        <v>1</v>
      </c>
    </row>
    <row r="12" spans="1:14">
      <c r="A12" s="5" t="s">
        <v>10</v>
      </c>
      <c r="B12" s="6">
        <v>56.413933299999997</v>
      </c>
      <c r="C12" s="5"/>
      <c r="D12" s="6">
        <v>22.154299999999999</v>
      </c>
      <c r="E12" s="6"/>
      <c r="F12" s="6">
        <v>23.9121667</v>
      </c>
      <c r="G12" s="6"/>
      <c r="H12" s="6">
        <v>43.711799999999997</v>
      </c>
      <c r="I12" s="6">
        <f t="shared" si="1"/>
        <v>0.22515950505440116</v>
      </c>
      <c r="J12" s="7">
        <f t="shared" si="0"/>
        <v>-0.90152850933412054</v>
      </c>
      <c r="K12" s="7">
        <f t="shared" si="2"/>
        <v>-0.45295854437474542</v>
      </c>
      <c r="M12" s="19">
        <v>17.295663334251898</v>
      </c>
      <c r="N12" s="4">
        <f t="shared" si="3"/>
        <v>0.27670028604091745</v>
      </c>
    </row>
    <row r="13" spans="1:14">
      <c r="A13" s="5" t="s">
        <v>11</v>
      </c>
      <c r="B13" s="6">
        <v>40.653466700000003</v>
      </c>
      <c r="C13" s="5"/>
      <c r="D13" s="6">
        <v>18.3734067</v>
      </c>
      <c r="E13" s="6"/>
      <c r="F13" s="6">
        <v>23.2156333</v>
      </c>
      <c r="G13" s="6"/>
      <c r="H13" s="6">
        <v>36.548099999999998</v>
      </c>
      <c r="I13" s="6">
        <f t="shared" si="1"/>
        <v>0.1009844186301584</v>
      </c>
      <c r="J13" s="7">
        <f t="shared" si="0"/>
        <v>-0.7828644200716246</v>
      </c>
      <c r="K13" s="7">
        <f t="shared" si="2"/>
        <v>-0.36479233393801591</v>
      </c>
      <c r="M13" s="19">
        <v>14.120933493473901</v>
      </c>
      <c r="N13" s="4">
        <f t="shared" si="3"/>
        <v>0.39174894300755947</v>
      </c>
    </row>
    <row r="14" spans="1:14">
      <c r="A14" s="5" t="s">
        <v>12</v>
      </c>
      <c r="B14" s="6">
        <v>88.991399999999999</v>
      </c>
      <c r="C14" s="5"/>
      <c r="D14" s="6">
        <v>52.1944333</v>
      </c>
      <c r="E14" s="6"/>
      <c r="F14" s="6">
        <v>50.781466700000003</v>
      </c>
      <c r="G14" s="6"/>
      <c r="H14" s="6">
        <v>73.654833300000007</v>
      </c>
      <c r="I14" s="6">
        <f t="shared" si="1"/>
        <v>0.17233762700665448</v>
      </c>
      <c r="J14" s="7">
        <f t="shared" si="0"/>
        <v>-0.41116262105292378</v>
      </c>
      <c r="K14" s="7">
        <f t="shared" si="2"/>
        <v>-0.31054807369986948</v>
      </c>
      <c r="M14" s="19">
        <v>26.383704651722599</v>
      </c>
      <c r="N14" s="4">
        <f t="shared" si="3"/>
        <v>0.4804461870392846</v>
      </c>
    </row>
    <row r="15" spans="1:14">
      <c r="A15" s="5" t="s">
        <v>13</v>
      </c>
      <c r="B15" s="6">
        <v>3236.3666699999999</v>
      </c>
      <c r="C15" s="5"/>
      <c r="D15" s="6">
        <v>2880.3233300000002</v>
      </c>
      <c r="E15" s="6"/>
      <c r="F15" s="6">
        <v>2797.6933300000001</v>
      </c>
      <c r="G15" s="6"/>
      <c r="H15" s="6">
        <v>3272.59</v>
      </c>
      <c r="I15" s="6">
        <f t="shared" si="1"/>
        <v>-1.1068703992862002E-2</v>
      </c>
      <c r="J15" s="7">
        <f t="shared" si="0"/>
        <v>-0.13618841534710618</v>
      </c>
      <c r="K15" s="7">
        <f t="shared" si="2"/>
        <v>-0.14511340253438409</v>
      </c>
      <c r="M15" s="19">
        <v>2263.44497176513</v>
      </c>
      <c r="N15" s="4">
        <f t="shared" si="3"/>
        <v>0.19096030022521088</v>
      </c>
    </row>
    <row r="16" spans="1:14">
      <c r="A16" s="5" t="s">
        <v>14</v>
      </c>
      <c r="B16" s="6">
        <v>2903</v>
      </c>
      <c r="C16" s="5"/>
      <c r="D16" s="6">
        <v>2280.7366699999998</v>
      </c>
      <c r="E16" s="6"/>
      <c r="F16" s="6">
        <v>2211.36</v>
      </c>
      <c r="G16" s="6"/>
      <c r="H16" s="6">
        <v>3006.26667</v>
      </c>
      <c r="I16" s="6">
        <f t="shared" si="1"/>
        <v>-3.4350468982181137E-2</v>
      </c>
      <c r="J16" s="7">
        <f t="shared" si="0"/>
        <v>-0.31811212997246202</v>
      </c>
      <c r="K16" s="7">
        <f t="shared" si="2"/>
        <v>-0.2644165529067985</v>
      </c>
      <c r="M16" s="19">
        <v>1478.76948969418</v>
      </c>
      <c r="N16" s="4">
        <f t="shared" si="3"/>
        <v>0.33128505096674449</v>
      </c>
    </row>
    <row r="17" spans="1:14">
      <c r="A17" s="5" t="s">
        <v>15</v>
      </c>
      <c r="B17" s="6">
        <v>4.3955899999999999E-2</v>
      </c>
      <c r="C17" s="5"/>
      <c r="D17" s="6">
        <v>0.15571189999999999</v>
      </c>
      <c r="E17" s="6"/>
      <c r="F17" s="6">
        <v>4.8080869999999998E-2</v>
      </c>
      <c r="G17" s="6"/>
      <c r="H17" s="6">
        <v>5.9631030000000002E-2</v>
      </c>
      <c r="I17" s="6">
        <f t="shared" si="1"/>
        <v>-0.26286867759956523</v>
      </c>
      <c r="J17" s="7">
        <f t="shared" si="0"/>
        <v>0.61704256386313439</v>
      </c>
      <c r="K17" s="7">
        <f t="shared" si="2"/>
        <v>-0.19369378660740899</v>
      </c>
      <c r="M17" s="19">
        <v>2.3874301518873198E-2</v>
      </c>
      <c r="N17" s="4">
        <f t="shared" si="3"/>
        <v>0.50345529274172451</v>
      </c>
    </row>
    <row r="18" spans="1:14">
      <c r="A18" s="5" t="s">
        <v>16</v>
      </c>
      <c r="B18" s="6">
        <v>59.035899999999998</v>
      </c>
      <c r="C18" s="5"/>
      <c r="D18" s="6">
        <v>42.978999999999999</v>
      </c>
      <c r="E18" s="6"/>
      <c r="F18" s="6">
        <v>65.961699999999993</v>
      </c>
      <c r="G18" s="6"/>
      <c r="H18" s="6">
        <v>61.7239</v>
      </c>
      <c r="I18" s="6">
        <f t="shared" si="1"/>
        <v>-4.3548771221520392E-2</v>
      </c>
      <c r="J18" s="7">
        <f t="shared" si="0"/>
        <v>-0.28417854603504766</v>
      </c>
      <c r="K18" s="7">
        <f t="shared" si="2"/>
        <v>6.4246373274187793E-2</v>
      </c>
      <c r="M18" s="19">
        <v>42.109098118154598</v>
      </c>
      <c r="N18" s="4">
        <f t="shared" si="3"/>
        <v>0.36161290387975747</v>
      </c>
    </row>
    <row r="19" spans="1:14">
      <c r="A19" s="5" t="s">
        <v>17</v>
      </c>
      <c r="B19" s="6">
        <v>61.889866699999999</v>
      </c>
      <c r="C19" s="5"/>
      <c r="D19" s="6">
        <v>44.631466699999997</v>
      </c>
      <c r="E19" s="6"/>
      <c r="F19" s="6">
        <v>43.054266699999999</v>
      </c>
      <c r="G19" s="6"/>
      <c r="H19" s="6">
        <v>61.170466699999999</v>
      </c>
      <c r="I19" s="6">
        <f t="shared" si="1"/>
        <v>1.162387379968295E-2</v>
      </c>
      <c r="J19" s="7">
        <f t="shared" si="0"/>
        <v>-0.37056814895128692</v>
      </c>
      <c r="K19" s="7">
        <f t="shared" si="2"/>
        <v>-0.29615925751960953</v>
      </c>
      <c r="M19" s="19">
        <v>43.592767168762599</v>
      </c>
      <c r="N19" s="4">
        <f t="shared" si="3"/>
        <v>-1.2352977425770628E-2</v>
      </c>
    </row>
    <row r="20" spans="1:14">
      <c r="A20" s="5" t="s">
        <v>18</v>
      </c>
      <c r="B20" s="6">
        <v>2.20175667</v>
      </c>
      <c r="C20" s="5"/>
      <c r="D20" s="6">
        <v>2.17193667</v>
      </c>
      <c r="E20" s="6"/>
      <c r="F20" s="6">
        <v>2.2554666700000001</v>
      </c>
      <c r="G20" s="6"/>
      <c r="H20" s="6">
        <v>2.31902667</v>
      </c>
      <c r="I20" s="6">
        <f t="shared" si="1"/>
        <v>-5.0568629294806683E-2</v>
      </c>
      <c r="J20" s="7">
        <f t="shared" si="0"/>
        <v>-6.5214885219296956E-2</v>
      </c>
      <c r="K20" s="7">
        <f t="shared" si="2"/>
        <v>-2.7408050464551078E-2</v>
      </c>
      <c r="M20" s="19">
        <v>1.67113741230224</v>
      </c>
      <c r="N20" s="4">
        <f t="shared" si="3"/>
        <v>0.25907244184537653</v>
      </c>
    </row>
    <row r="21" spans="1:14">
      <c r="A21" s="5" t="s">
        <v>19</v>
      </c>
      <c r="B21" s="6">
        <v>12.288533299999999</v>
      </c>
      <c r="C21" s="5"/>
      <c r="D21" s="6">
        <v>9.6938533299999996</v>
      </c>
      <c r="E21" s="6"/>
      <c r="F21" s="6">
        <v>9.7134933300000004</v>
      </c>
      <c r="G21" s="6"/>
      <c r="H21" s="6">
        <v>11.9713333</v>
      </c>
      <c r="I21" s="6">
        <f t="shared" si="1"/>
        <v>2.581268181126219E-2</v>
      </c>
      <c r="J21" s="7">
        <f t="shared" si="0"/>
        <v>-0.23446559261702812</v>
      </c>
      <c r="K21" s="7">
        <f t="shared" si="2"/>
        <v>-0.18860388508270831</v>
      </c>
      <c r="M21" s="19">
        <v>9.6720018117262008</v>
      </c>
      <c r="N21" s="4">
        <f t="shared" si="3"/>
        <v>4.2715341292976E-3</v>
      </c>
    </row>
    <row r="22" spans="1:14">
      <c r="A22" s="8" t="s">
        <v>20</v>
      </c>
      <c r="B22" s="9">
        <v>209.569333</v>
      </c>
      <c r="C22" s="8"/>
      <c r="D22" s="9">
        <v>186.66666699999999</v>
      </c>
      <c r="E22" s="9"/>
      <c r="F22" s="9">
        <v>166.66666699999999</v>
      </c>
      <c r="G22" s="9"/>
      <c r="H22" s="9">
        <v>321.18</v>
      </c>
      <c r="I22" s="9">
        <f t="shared" si="1"/>
        <v>-0.34750192104116073</v>
      </c>
      <c r="J22" s="10">
        <f t="shared" si="0"/>
        <v>-0.7206071397846302</v>
      </c>
      <c r="K22" s="10">
        <f t="shared" si="2"/>
        <v>-0.48108018245220752</v>
      </c>
      <c r="M22" s="19">
        <v>177.00000000216201</v>
      </c>
      <c r="N22" s="4">
        <f t="shared" si="3"/>
        <v>-5.8380412440880242E-2</v>
      </c>
    </row>
    <row r="23" spans="1:14">
      <c r="A23" s="8" t="s">
        <v>21</v>
      </c>
      <c r="B23" s="9">
        <v>3215.3833300000001</v>
      </c>
      <c r="C23" s="8"/>
      <c r="D23" s="9">
        <v>2389.28667</v>
      </c>
      <c r="E23" s="9"/>
      <c r="F23" s="9">
        <v>2408.5666700000002</v>
      </c>
      <c r="G23" s="9"/>
      <c r="H23" s="9">
        <v>3176.52333</v>
      </c>
      <c r="I23" s="9">
        <f t="shared" si="1"/>
        <v>1.2085650764383395E-2</v>
      </c>
      <c r="J23" s="10">
        <f t="shared" si="0"/>
        <v>-0.32684860660303</v>
      </c>
      <c r="K23" s="10">
        <f t="shared" si="2"/>
        <v>-0.24176011954554094</v>
      </c>
      <c r="M23" s="19">
        <v>1872.93897838422</v>
      </c>
      <c r="N23" s="4">
        <f t="shared" si="3"/>
        <v>0.22238441571384032</v>
      </c>
    </row>
    <row r="24" spans="1:14">
      <c r="A24" s="8" t="s">
        <v>22</v>
      </c>
      <c r="B24" s="9">
        <v>3177.8433300000002</v>
      </c>
      <c r="C24" s="8"/>
      <c r="D24" s="9">
        <v>2352.0733300000002</v>
      </c>
      <c r="E24" s="9"/>
      <c r="F24" s="9">
        <v>2561.27333</v>
      </c>
      <c r="G24" s="9"/>
      <c r="H24" s="9">
        <v>2984.04333</v>
      </c>
      <c r="I24" s="9">
        <f t="shared" si="1"/>
        <v>6.0984755972850357E-2</v>
      </c>
      <c r="J24" s="10">
        <f t="shared" si="0"/>
        <v>-0.24674055384787838</v>
      </c>
      <c r="K24" s="10">
        <f t="shared" si="2"/>
        <v>-0.14167689716489471</v>
      </c>
      <c r="M24" s="19">
        <v>1841.77605825807</v>
      </c>
      <c r="N24" s="4">
        <f t="shared" si="3"/>
        <v>0.28091389673820172</v>
      </c>
    </row>
    <row r="25" spans="1:14">
      <c r="A25" s="8" t="s">
        <v>23</v>
      </c>
      <c r="B25" s="9">
        <v>243.02500000000001</v>
      </c>
      <c r="C25" s="8"/>
      <c r="D25" s="9">
        <v>234.39333300000001</v>
      </c>
      <c r="E25" s="9"/>
      <c r="F25" s="9">
        <v>228.72200000000001</v>
      </c>
      <c r="G25" s="9"/>
      <c r="H25" s="9">
        <v>234.66066699999999</v>
      </c>
      <c r="I25" s="9">
        <f t="shared" si="1"/>
        <v>3.4417582553235328E-2</v>
      </c>
      <c r="J25" s="10">
        <f t="shared" si="0"/>
        <v>-1.1405358530397144E-3</v>
      </c>
      <c r="K25" s="10">
        <f t="shared" si="2"/>
        <v>-2.5307466632232753E-2</v>
      </c>
      <c r="M25" s="19">
        <v>226.72843496829501</v>
      </c>
      <c r="N25" s="4">
        <f t="shared" si="3"/>
        <v>8.7161052793566125E-3</v>
      </c>
    </row>
    <row r="26" spans="1:14">
      <c r="A26" s="8" t="s">
        <v>24</v>
      </c>
      <c r="B26" s="9">
        <v>281.50666699999999</v>
      </c>
      <c r="C26" s="8"/>
      <c r="D26" s="9">
        <v>274.70066700000001</v>
      </c>
      <c r="E26" s="9"/>
      <c r="F26" s="9">
        <v>271.43766699999998</v>
      </c>
      <c r="G26" s="9"/>
      <c r="H26" s="9">
        <v>282.087333</v>
      </c>
      <c r="I26" s="9">
        <f t="shared" si="1"/>
        <v>-2.058461802678704E-3</v>
      </c>
      <c r="J26" s="10">
        <f t="shared" si="0"/>
        <v>-2.6889872822915245E-2</v>
      </c>
      <c r="K26" s="10">
        <f t="shared" si="2"/>
        <v>-3.7753081241687747E-2</v>
      </c>
      <c r="M26" s="19">
        <v>266.33934398001202</v>
      </c>
      <c r="N26" s="4">
        <f t="shared" si="3"/>
        <v>1.8782665929662441E-2</v>
      </c>
    </row>
    <row r="27" spans="1:14">
      <c r="A27" s="8" t="s">
        <v>25</v>
      </c>
      <c r="B27" s="9">
        <v>214.971667</v>
      </c>
      <c r="C27" s="8"/>
      <c r="D27" s="9">
        <v>218.260333</v>
      </c>
      <c r="E27" s="9"/>
      <c r="F27" s="9">
        <v>224.76066700000001</v>
      </c>
      <c r="G27" s="9"/>
      <c r="H27" s="9">
        <v>213.96033299999999</v>
      </c>
      <c r="I27" s="9">
        <f t="shared" si="1"/>
        <v>4.7044990352147435E-3</v>
      </c>
      <c r="J27" s="10">
        <f t="shared" si="0"/>
        <v>1.9131461288998626E-2</v>
      </c>
      <c r="K27" s="10">
        <f t="shared" si="2"/>
        <v>4.8052598099826871E-2</v>
      </c>
      <c r="M27" s="19">
        <v>216.69273250608799</v>
      </c>
      <c r="N27" s="4">
        <f t="shared" si="3"/>
        <v>3.5895668942431194E-2</v>
      </c>
    </row>
    <row r="28" spans="1:14">
      <c r="A28" s="8" t="s">
        <v>26</v>
      </c>
      <c r="B28" s="9">
        <v>802.49099999999999</v>
      </c>
      <c r="C28" s="8"/>
      <c r="D28" s="9">
        <v>723.029</v>
      </c>
      <c r="E28" s="9"/>
      <c r="F28" s="9">
        <v>707.38333299999999</v>
      </c>
      <c r="G28" s="9"/>
      <c r="H28" s="9">
        <v>803.73833300000001</v>
      </c>
      <c r="I28" s="9">
        <f t="shared" si="1"/>
        <v>-1.5519142845212858E-3</v>
      </c>
      <c r="J28" s="10">
        <f t="shared" si="0"/>
        <v>-0.1116266885560607</v>
      </c>
      <c r="K28" s="10">
        <f t="shared" si="2"/>
        <v>-0.11988354423802257</v>
      </c>
      <c r="M28" s="19">
        <v>640.62834551330502</v>
      </c>
      <c r="N28" s="4">
        <f t="shared" si="3"/>
        <v>9.436890066887535E-2</v>
      </c>
    </row>
    <row r="29" spans="1:14">
      <c r="A29" s="8" t="s">
        <v>27</v>
      </c>
      <c r="B29" s="9">
        <v>300</v>
      </c>
      <c r="C29" s="8"/>
      <c r="D29" s="9">
        <v>300</v>
      </c>
      <c r="E29" s="9"/>
      <c r="F29" s="9">
        <v>300</v>
      </c>
      <c r="G29" s="9"/>
      <c r="H29" s="9">
        <v>300</v>
      </c>
      <c r="I29" s="9">
        <f t="shared" si="1"/>
        <v>0</v>
      </c>
      <c r="J29" s="10">
        <f t="shared" si="0"/>
        <v>0</v>
      </c>
      <c r="K29" s="10">
        <f t="shared" si="2"/>
        <v>0</v>
      </c>
      <c r="M29" s="19">
        <v>300.00000000238799</v>
      </c>
      <c r="N29" s="4">
        <f t="shared" si="3"/>
        <v>-7.9599734210784539E-12</v>
      </c>
    </row>
    <row r="31" spans="1:14">
      <c r="A31" s="11" t="s">
        <v>32</v>
      </c>
      <c r="B31" s="12">
        <f t="shared" ref="B31:D31" si="4">AVERAGE(B2:B29)</f>
        <v>540.21460378714278</v>
      </c>
      <c r="C31" s="12"/>
      <c r="D31" s="12">
        <f t="shared" si="4"/>
        <v>432.35097819178571</v>
      </c>
      <c r="E31" s="12"/>
      <c r="F31" s="12">
        <f t="shared" ref="F31" si="5">AVERAGE(F2:F29)</f>
        <v>434.36407813107144</v>
      </c>
      <c r="G31" s="12"/>
      <c r="H31" s="12">
        <f>AVERAGE(H2:H29)</f>
        <v>534.94263254035707</v>
      </c>
      <c r="I31" s="14">
        <f t="shared" ref="I31:J31" si="6">AVERAGE(I2:I29)</f>
        <v>-1.9231125083682847E-2</v>
      </c>
      <c r="J31" s="14">
        <f t="shared" si="6"/>
        <v>-0.12066074042361633</v>
      </c>
      <c r="K31" s="14">
        <f t="shared" ref="K31" si="7">AVERAGE(K2:K29)</f>
        <v>-0.20396342272069271</v>
      </c>
      <c r="N31" s="14">
        <f t="shared" ref="N31" si="8">AVERAGE(N2:N29)</f>
        <v>0.22670459621448186</v>
      </c>
    </row>
    <row r="32" spans="1:14">
      <c r="A32" s="2" t="s">
        <v>33</v>
      </c>
      <c r="B32" s="3">
        <f t="shared" ref="B32:D32" si="9">AVERAGE(B2:B6)</f>
        <v>28.599811999999996</v>
      </c>
      <c r="C32" s="3"/>
      <c r="D32" s="3">
        <f t="shared" si="9"/>
        <v>2.085571464</v>
      </c>
      <c r="E32" s="3"/>
      <c r="F32" s="3">
        <f t="shared" ref="F32" si="10">AVERAGE(F2:F6)</f>
        <v>2.61310398</v>
      </c>
      <c r="G32" s="3"/>
      <c r="H32" s="3">
        <f>AVERAGE(H2:H6)</f>
        <v>6.0322936400000007</v>
      </c>
      <c r="I32" s="4">
        <f t="shared" ref="I32:J32" si="11">AVERAGE(I2:I6)</f>
        <v>0.15781585109720303</v>
      </c>
      <c r="J32" s="4">
        <f t="shared" si="11"/>
        <v>-0.10215975408678539</v>
      </c>
      <c r="K32" s="4">
        <f t="shared" ref="K32" si="12">AVERAGE(K2:K6)</f>
        <v>-0.11336283888196134</v>
      </c>
      <c r="N32" s="4">
        <f t="shared" ref="N32" si="13">AVERAGE(N2:N6)</f>
        <v>0.19999999964301751</v>
      </c>
    </row>
    <row r="33" spans="1:14">
      <c r="A33" s="5" t="s">
        <v>34</v>
      </c>
      <c r="B33" s="6">
        <f t="shared" ref="B33:D33" si="14">AVERAGE(B7:B21)</f>
        <v>435.88130126933333</v>
      </c>
      <c r="C33" s="6"/>
      <c r="D33" s="6">
        <f t="shared" si="14"/>
        <v>361.13263546999991</v>
      </c>
      <c r="E33" s="6"/>
      <c r="F33" s="6">
        <f t="shared" ref="F33" si="15">AVERAGE(F7:F21)</f>
        <v>352.02122225133343</v>
      </c>
      <c r="G33" s="6"/>
      <c r="H33" s="6">
        <f>AVERAGE(H7:H21)</f>
        <v>442.13592779533337</v>
      </c>
      <c r="I33" s="7">
        <f t="shared" ref="I33:J33" si="16">AVERAGE(I7:I21)</f>
        <v>-7.2575396601763861E-2</v>
      </c>
      <c r="J33" s="7">
        <f t="shared" si="16"/>
        <v>-9.686533501658498E-2</v>
      </c>
      <c r="K33" s="7">
        <f t="shared" ref="K33" si="17">AVERAGE(K7:K21)</f>
        <v>-0.27631686323965526</v>
      </c>
      <c r="N33" s="7">
        <f t="shared" ref="N33" si="18">AVERAGE(N7:N21)</f>
        <v>0.31633649699779182</v>
      </c>
    </row>
    <row r="34" spans="1:14">
      <c r="A34" s="8" t="s">
        <v>35</v>
      </c>
      <c r="B34" s="9">
        <f t="shared" ref="B34:D34" si="19">AVERAGE(B22:B29)</f>
        <v>1055.5987908749998</v>
      </c>
      <c r="C34" s="9"/>
      <c r="D34" s="9">
        <f t="shared" si="19"/>
        <v>834.80124999999998</v>
      </c>
      <c r="E34" s="9"/>
      <c r="F34" s="9">
        <f t="shared" ref="F34" si="20">AVERAGE(F22:F29)</f>
        <v>858.60129174999997</v>
      </c>
      <c r="G34" s="9"/>
      <c r="H34" s="9">
        <f>AVERAGE(H22:H29)</f>
        <v>1039.5241657500001</v>
      </c>
      <c r="I34" s="10">
        <f t="shared" ref="I34:J34" si="21">AVERAGE(I22:I29)</f>
        <v>-2.9864976100334614E-2</v>
      </c>
      <c r="J34" s="10">
        <f t="shared" si="21"/>
        <v>-0.17684024202231943</v>
      </c>
      <c r="K34" s="10">
        <f t="shared" ref="K34" si="22">AVERAGE(K22:K29)</f>
        <v>-0.12492608664684493</v>
      </c>
      <c r="N34" s="10">
        <f t="shared" ref="N34" si="23">AVERAGE(N22:N29)</f>
        <v>7.5335155102940934E-2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I1" sqref="I1:K1048576"/>
    </sheetView>
  </sheetViews>
  <sheetFormatPr defaultColWidth="11" defaultRowHeight="15.75"/>
  <cols>
    <col min="9" max="9" width="11.875" bestFit="1" customWidth="1"/>
    <col min="11" max="11" width="12.625" bestFit="1" customWidth="1"/>
  </cols>
  <sheetData>
    <row r="1" spans="1:11">
      <c r="B1" t="s">
        <v>31</v>
      </c>
      <c r="D1" t="s">
        <v>30</v>
      </c>
      <c r="F1" t="s">
        <v>29</v>
      </c>
      <c r="H1" t="s">
        <v>28</v>
      </c>
      <c r="I1" t="s">
        <v>40</v>
      </c>
      <c r="J1" t="s">
        <v>38</v>
      </c>
      <c r="K1" t="s">
        <v>39</v>
      </c>
    </row>
    <row r="2" spans="1:11">
      <c r="A2" s="2" t="s">
        <v>0</v>
      </c>
      <c r="B2" s="3">
        <v>0</v>
      </c>
      <c r="C2" s="3"/>
      <c r="D2" s="3">
        <v>0</v>
      </c>
      <c r="E2" s="3"/>
      <c r="F2" s="3">
        <v>0</v>
      </c>
      <c r="G2" s="2"/>
      <c r="H2" s="3">
        <v>0</v>
      </c>
      <c r="I2" s="4">
        <f>(B2-H2)/MAX(B2,H2,0.000001)</f>
        <v>0</v>
      </c>
      <c r="J2" s="4">
        <f>(D2-H2)/MAX(D2,H2,0.000001)</f>
        <v>0</v>
      </c>
      <c r="K2" s="4">
        <f>(F2-H2)/MAX(F2,H2,0.000001)</f>
        <v>0</v>
      </c>
    </row>
    <row r="3" spans="1:11">
      <c r="A3" s="2" t="s">
        <v>1</v>
      </c>
      <c r="B3" s="3">
        <v>0</v>
      </c>
      <c r="C3" s="3"/>
      <c r="D3" s="3">
        <v>0</v>
      </c>
      <c r="E3" s="3"/>
      <c r="F3" s="3">
        <v>0</v>
      </c>
      <c r="G3" s="2"/>
      <c r="H3" s="3">
        <v>0</v>
      </c>
      <c r="I3" s="4">
        <f t="shared" ref="I3:I29" si="0">(B3-H3)/MAX(B3,H3,0.000001)</f>
        <v>0</v>
      </c>
      <c r="J3" s="4">
        <f t="shared" ref="J3:J29" si="1">(D3-H3)/MAX(D3,H3,0.000001)</f>
        <v>0</v>
      </c>
      <c r="K3" s="4">
        <f t="shared" ref="K3:K29" si="2">(F3-H3)/MAX(F3,H3,0.000001)</f>
        <v>0</v>
      </c>
    </row>
    <row r="4" spans="1:11">
      <c r="A4" s="2" t="s">
        <v>2</v>
      </c>
      <c r="B4" s="3">
        <v>10.4220968</v>
      </c>
      <c r="C4" s="3"/>
      <c r="D4" s="3">
        <v>13.0655199</v>
      </c>
      <c r="E4" s="3"/>
      <c r="F4" s="3">
        <v>30.161468200000002</v>
      </c>
      <c r="G4" s="2"/>
      <c r="H4" s="3">
        <v>142.99905999999999</v>
      </c>
      <c r="I4" s="4">
        <f t="shared" si="0"/>
        <v>-0.92711772510952173</v>
      </c>
      <c r="J4" s="4">
        <f t="shared" si="1"/>
        <v>-0.90863212737202603</v>
      </c>
      <c r="K4" s="4">
        <f t="shared" si="2"/>
        <v>-0.7890792554860151</v>
      </c>
    </row>
    <row r="5" spans="1:11">
      <c r="A5" s="2" t="s">
        <v>3</v>
      </c>
      <c r="B5" s="3">
        <v>0</v>
      </c>
      <c r="C5" s="3"/>
      <c r="D5" s="3">
        <v>0</v>
      </c>
      <c r="E5" s="3"/>
      <c r="F5" s="3">
        <v>0</v>
      </c>
      <c r="G5" s="2"/>
      <c r="H5" s="3">
        <v>0</v>
      </c>
      <c r="I5" s="4">
        <f t="shared" si="0"/>
        <v>0</v>
      </c>
      <c r="J5" s="4">
        <f t="shared" si="1"/>
        <v>0</v>
      </c>
      <c r="K5" s="4">
        <f t="shared" si="2"/>
        <v>0</v>
      </c>
    </row>
    <row r="6" spans="1:11">
      <c r="A6" s="2" t="s">
        <v>4</v>
      </c>
      <c r="B6" s="3">
        <v>5.7605199999999999E-3</v>
      </c>
      <c r="C6" s="3"/>
      <c r="D6" s="3">
        <v>0</v>
      </c>
      <c r="E6" s="3"/>
      <c r="F6" s="3">
        <v>0</v>
      </c>
      <c r="G6" s="2"/>
      <c r="H6" s="3">
        <v>0</v>
      </c>
      <c r="I6" s="4">
        <f t="shared" si="0"/>
        <v>1</v>
      </c>
      <c r="J6" s="4">
        <f t="shared" si="1"/>
        <v>0</v>
      </c>
      <c r="K6" s="4">
        <f t="shared" si="2"/>
        <v>0</v>
      </c>
    </row>
    <row r="7" spans="1:11">
      <c r="A7" s="5" t="s">
        <v>5</v>
      </c>
      <c r="B7" s="6">
        <v>9.5860201499999995</v>
      </c>
      <c r="C7" s="6"/>
      <c r="D7" s="6">
        <v>0</v>
      </c>
      <c r="E7" s="6"/>
      <c r="F7" s="6">
        <v>0.88023333000000004</v>
      </c>
      <c r="G7" s="5"/>
      <c r="H7" s="6">
        <v>0</v>
      </c>
      <c r="I7" s="7">
        <f t="shared" si="0"/>
        <v>1</v>
      </c>
      <c r="J7" s="7">
        <f t="shared" si="1"/>
        <v>0</v>
      </c>
      <c r="K7" s="7">
        <f t="shared" si="2"/>
        <v>1</v>
      </c>
    </row>
    <row r="8" spans="1:11">
      <c r="A8" s="5" t="s">
        <v>6</v>
      </c>
      <c r="B8" s="6">
        <v>13.294269999999999</v>
      </c>
      <c r="C8" s="6"/>
      <c r="D8" s="6">
        <v>11.5110233</v>
      </c>
      <c r="E8" s="6"/>
      <c r="F8" s="6">
        <v>15.96861</v>
      </c>
      <c r="G8" s="5"/>
      <c r="H8" s="6">
        <v>34.259076700000001</v>
      </c>
      <c r="I8" s="7">
        <f t="shared" si="0"/>
        <v>-0.61194897000828985</v>
      </c>
      <c r="J8" s="7">
        <f t="shared" si="1"/>
        <v>-0.66400077267698232</v>
      </c>
      <c r="K8" s="7">
        <f t="shared" si="2"/>
        <v>-0.53388673781742646</v>
      </c>
    </row>
    <row r="9" spans="1:11">
      <c r="A9" s="5" t="s">
        <v>7</v>
      </c>
      <c r="B9" s="6">
        <v>20.934799999999999</v>
      </c>
      <c r="C9" s="6"/>
      <c r="D9" s="6">
        <v>20.928633300000001</v>
      </c>
      <c r="E9" s="6"/>
      <c r="F9" s="6">
        <v>21.446266699999999</v>
      </c>
      <c r="G9" s="5"/>
      <c r="H9" s="6">
        <v>21.2395</v>
      </c>
      <c r="I9" s="7">
        <f t="shared" si="0"/>
        <v>-1.4345912097742435E-2</v>
      </c>
      <c r="J9" s="7">
        <f t="shared" si="1"/>
        <v>-1.4636253207467137E-2</v>
      </c>
      <c r="K9" s="7">
        <f t="shared" si="2"/>
        <v>9.6411512032534459E-3</v>
      </c>
    </row>
    <row r="10" spans="1:11">
      <c r="A10" s="5" t="s">
        <v>8</v>
      </c>
      <c r="B10" s="6">
        <v>19.729033300000001</v>
      </c>
      <c r="C10" s="6"/>
      <c r="D10" s="6">
        <v>19.882333299999999</v>
      </c>
      <c r="E10" s="6"/>
      <c r="F10" s="6">
        <v>23.726566699999999</v>
      </c>
      <c r="G10" s="5"/>
      <c r="H10" s="6">
        <v>21.834966699999999</v>
      </c>
      <c r="I10" s="7">
        <f t="shared" si="0"/>
        <v>-9.6447749563089463E-2</v>
      </c>
      <c r="J10" s="7">
        <f t="shared" si="1"/>
        <v>-8.9426900751811089E-2</v>
      </c>
      <c r="K10" s="7">
        <f t="shared" si="2"/>
        <v>7.972497765553245E-2</v>
      </c>
    </row>
    <row r="11" spans="1:11">
      <c r="A11" s="5" t="s">
        <v>9</v>
      </c>
      <c r="B11" s="6">
        <v>3.1300000000000001E-2</v>
      </c>
      <c r="C11" s="6"/>
      <c r="D11" s="6">
        <v>7.3959999999999998E-4</v>
      </c>
      <c r="E11" s="6"/>
      <c r="F11" s="6">
        <v>1.4792E-3</v>
      </c>
      <c r="G11" s="5"/>
      <c r="H11" s="6">
        <v>4.9306999999999997E-4</v>
      </c>
      <c r="I11" s="7">
        <f t="shared" si="0"/>
        <v>0.98424696485623009</v>
      </c>
      <c r="J11" s="7">
        <f t="shared" si="1"/>
        <v>0.33332882639264472</v>
      </c>
      <c r="K11" s="7">
        <f t="shared" si="2"/>
        <v>0.6666644131963223</v>
      </c>
    </row>
    <row r="12" spans="1:11">
      <c r="A12" s="5" t="s">
        <v>10</v>
      </c>
      <c r="B12" s="6">
        <v>22.154299999999999</v>
      </c>
      <c r="C12" s="6"/>
      <c r="D12" s="6">
        <v>23.9121667</v>
      </c>
      <c r="E12" s="6"/>
      <c r="F12" s="6">
        <v>43.711799999999997</v>
      </c>
      <c r="G12" s="5"/>
      <c r="H12" s="6">
        <v>56.413933299999997</v>
      </c>
      <c r="I12" s="7">
        <f t="shared" si="0"/>
        <v>-0.60729027911975075</v>
      </c>
      <c r="J12" s="7">
        <f t="shared" si="1"/>
        <v>-0.57613012776756689</v>
      </c>
      <c r="K12" s="7">
        <f t="shared" si="2"/>
        <v>-0.22515950505440116</v>
      </c>
    </row>
    <row r="13" spans="1:11">
      <c r="A13" s="5" t="s">
        <v>11</v>
      </c>
      <c r="B13" s="6">
        <v>18.3734067</v>
      </c>
      <c r="C13" s="6"/>
      <c r="D13" s="6">
        <v>23.2156333</v>
      </c>
      <c r="E13" s="6"/>
      <c r="F13" s="6">
        <v>36.548099999999998</v>
      </c>
      <c r="G13" s="5"/>
      <c r="H13" s="6">
        <v>40.653466700000003</v>
      </c>
      <c r="I13" s="7">
        <f t="shared" si="0"/>
        <v>-0.54804821848071328</v>
      </c>
      <c r="J13" s="7">
        <f t="shared" si="1"/>
        <v>-0.42893841080470513</v>
      </c>
      <c r="K13" s="7">
        <f t="shared" si="2"/>
        <v>-0.1009844186301584</v>
      </c>
    </row>
    <row r="14" spans="1:11">
      <c r="A14" s="5" t="s">
        <v>12</v>
      </c>
      <c r="B14" s="6">
        <v>52.1944333</v>
      </c>
      <c r="C14" s="6"/>
      <c r="D14" s="6">
        <v>50.781466700000003</v>
      </c>
      <c r="E14" s="6"/>
      <c r="F14" s="6">
        <v>73.654833300000007</v>
      </c>
      <c r="G14" s="5"/>
      <c r="H14" s="6">
        <v>88.991399999999999</v>
      </c>
      <c r="I14" s="7">
        <f t="shared" si="0"/>
        <v>-0.4134890191636495</v>
      </c>
      <c r="J14" s="7">
        <f t="shared" si="1"/>
        <v>-0.42936658261360083</v>
      </c>
      <c r="K14" s="7">
        <f t="shared" si="2"/>
        <v>-0.17233762700665448</v>
      </c>
    </row>
    <row r="15" spans="1:11">
      <c r="A15" s="5" t="s">
        <v>13</v>
      </c>
      <c r="B15" s="6">
        <v>2880.3233300000002</v>
      </c>
      <c r="C15" s="6"/>
      <c r="D15" s="6">
        <v>2797.6933300000001</v>
      </c>
      <c r="E15" s="6"/>
      <c r="F15" s="6">
        <v>3272.59</v>
      </c>
      <c r="G15" s="5"/>
      <c r="H15" s="6">
        <v>3236.3666699999999</v>
      </c>
      <c r="I15" s="7">
        <f t="shared" si="0"/>
        <v>-0.11001328845102701</v>
      </c>
      <c r="J15" s="7">
        <f t="shared" si="1"/>
        <v>-0.13554500609166137</v>
      </c>
      <c r="K15" s="7">
        <f t="shared" si="2"/>
        <v>1.1068703992862002E-2</v>
      </c>
    </row>
    <row r="16" spans="1:11">
      <c r="A16" s="5" t="s">
        <v>14</v>
      </c>
      <c r="B16" s="6">
        <v>2280.7366699999998</v>
      </c>
      <c r="C16" s="6"/>
      <c r="D16" s="6">
        <v>2211.36</v>
      </c>
      <c r="E16" s="6"/>
      <c r="F16" s="6">
        <v>3006.26667</v>
      </c>
      <c r="G16" s="5"/>
      <c r="H16" s="6">
        <v>2903</v>
      </c>
      <c r="I16" s="7">
        <f t="shared" si="0"/>
        <v>-0.21435181880812959</v>
      </c>
      <c r="J16" s="7">
        <f t="shared" si="1"/>
        <v>-0.23825008611780912</v>
      </c>
      <c r="K16" s="7">
        <f t="shared" si="2"/>
        <v>3.4350468982181137E-2</v>
      </c>
    </row>
    <row r="17" spans="1:11">
      <c r="A17" s="5" t="s">
        <v>15</v>
      </c>
      <c r="B17" s="6">
        <v>0.15571189999999999</v>
      </c>
      <c r="C17" s="6"/>
      <c r="D17" s="6">
        <v>4.8080869999999998E-2</v>
      </c>
      <c r="E17" s="6"/>
      <c r="F17" s="6">
        <v>5.9631030000000002E-2</v>
      </c>
      <c r="G17" s="5"/>
      <c r="H17" s="6">
        <v>4.3955899999999999E-2</v>
      </c>
      <c r="I17" s="7">
        <f t="shared" si="0"/>
        <v>0.71771007867735226</v>
      </c>
      <c r="J17" s="7">
        <f t="shared" si="1"/>
        <v>8.579233279264703E-2</v>
      </c>
      <c r="K17" s="7">
        <f t="shared" si="2"/>
        <v>0.26286867759956523</v>
      </c>
    </row>
    <row r="18" spans="1:11">
      <c r="A18" s="5" t="s">
        <v>16</v>
      </c>
      <c r="B18" s="6">
        <v>42.978999999999999</v>
      </c>
      <c r="C18" s="6"/>
      <c r="D18" s="6">
        <v>65.961699999999993</v>
      </c>
      <c r="E18" s="6"/>
      <c r="F18" s="6">
        <v>61.7239</v>
      </c>
      <c r="G18" s="5"/>
      <c r="H18" s="6">
        <v>59.035899999999998</v>
      </c>
      <c r="I18" s="7">
        <f t="shared" si="0"/>
        <v>-0.27198535128625123</v>
      </c>
      <c r="J18" s="7">
        <f t="shared" si="1"/>
        <v>0.10499729388417818</v>
      </c>
      <c r="K18" s="7">
        <f t="shared" si="2"/>
        <v>4.3548771221520392E-2</v>
      </c>
    </row>
    <row r="19" spans="1:11">
      <c r="A19" s="5" t="s">
        <v>17</v>
      </c>
      <c r="B19" s="6">
        <v>44.631466699999997</v>
      </c>
      <c r="C19" s="6"/>
      <c r="D19" s="6">
        <v>43.054266699999999</v>
      </c>
      <c r="E19" s="6"/>
      <c r="F19" s="6">
        <v>61.170466699999999</v>
      </c>
      <c r="G19" s="5"/>
      <c r="H19" s="6">
        <v>61.889866699999999</v>
      </c>
      <c r="I19" s="7">
        <f t="shared" si="0"/>
        <v>-0.27885663550799022</v>
      </c>
      <c r="J19" s="7">
        <f t="shared" si="1"/>
        <v>-0.30434061348527675</v>
      </c>
      <c r="K19" s="7">
        <f t="shared" si="2"/>
        <v>-1.162387379968295E-2</v>
      </c>
    </row>
    <row r="20" spans="1:11">
      <c r="A20" s="5" t="s">
        <v>18</v>
      </c>
      <c r="B20" s="6">
        <v>2.17193667</v>
      </c>
      <c r="C20" s="6"/>
      <c r="D20" s="6">
        <v>2.2554666700000001</v>
      </c>
      <c r="E20" s="6"/>
      <c r="F20" s="6">
        <v>2.31902667</v>
      </c>
      <c r="G20" s="5"/>
      <c r="H20" s="6">
        <v>2.20175667</v>
      </c>
      <c r="I20" s="7">
        <f t="shared" si="0"/>
        <v>-1.3543730970053089E-2</v>
      </c>
      <c r="J20" s="7">
        <f t="shared" si="1"/>
        <v>2.3813253689091377E-2</v>
      </c>
      <c r="K20" s="7">
        <f t="shared" si="2"/>
        <v>5.0568629294806683E-2</v>
      </c>
    </row>
    <row r="21" spans="1:11">
      <c r="A21" s="5" t="s">
        <v>19</v>
      </c>
      <c r="B21" s="6">
        <v>9.6938533299999996</v>
      </c>
      <c r="C21" s="6"/>
      <c r="D21" s="6">
        <v>9.7134933300000004</v>
      </c>
      <c r="E21" s="6"/>
      <c r="F21" s="6">
        <v>11.9713333</v>
      </c>
      <c r="G21" s="5"/>
      <c r="H21" s="6">
        <v>12.288533299999999</v>
      </c>
      <c r="I21" s="7">
        <f t="shared" si="0"/>
        <v>-0.2111464327479993</v>
      </c>
      <c r="J21" s="7">
        <f t="shared" si="1"/>
        <v>-0.2095481948199627</v>
      </c>
      <c r="K21" s="7">
        <f t="shared" si="2"/>
        <v>-2.581268181126219E-2</v>
      </c>
    </row>
    <row r="22" spans="1:11">
      <c r="A22" s="8" t="s">
        <v>20</v>
      </c>
      <c r="B22" s="9">
        <v>186.66666699999999</v>
      </c>
      <c r="C22" s="9"/>
      <c r="D22" s="9">
        <v>166.66666699999999</v>
      </c>
      <c r="E22" s="9"/>
      <c r="F22" s="9">
        <v>321.18</v>
      </c>
      <c r="G22" s="8"/>
      <c r="H22" s="9">
        <v>209.569333</v>
      </c>
      <c r="I22" s="10">
        <f t="shared" si="0"/>
        <v>-0.10928443428314014</v>
      </c>
      <c r="J22" s="10">
        <f t="shared" si="1"/>
        <v>-0.20471824472524333</v>
      </c>
      <c r="K22" s="10">
        <f t="shared" si="2"/>
        <v>0.34750192104116073</v>
      </c>
    </row>
    <row r="23" spans="1:11">
      <c r="A23" s="8" t="s">
        <v>21</v>
      </c>
      <c r="B23" s="9">
        <v>2389.28667</v>
      </c>
      <c r="C23" s="9"/>
      <c r="D23" s="9">
        <v>2408.5666700000002</v>
      </c>
      <c r="E23" s="9"/>
      <c r="F23" s="9">
        <v>3176.52333</v>
      </c>
      <c r="G23" s="8"/>
      <c r="H23" s="9">
        <v>3215.3833300000001</v>
      </c>
      <c r="I23" s="10">
        <f t="shared" si="0"/>
        <v>-0.25692011658218061</v>
      </c>
      <c r="J23" s="10">
        <f t="shared" si="1"/>
        <v>-0.25092394193634138</v>
      </c>
      <c r="K23" s="10">
        <f t="shared" si="2"/>
        <v>-1.2085650764383395E-2</v>
      </c>
    </row>
    <row r="24" spans="1:11">
      <c r="A24" s="8" t="s">
        <v>22</v>
      </c>
      <c r="B24" s="9">
        <v>2352.0733300000002</v>
      </c>
      <c r="C24" s="9"/>
      <c r="D24" s="9">
        <v>2561.27333</v>
      </c>
      <c r="E24" s="9"/>
      <c r="F24" s="9">
        <v>2984.04333</v>
      </c>
      <c r="G24" s="8"/>
      <c r="H24" s="9">
        <v>3177.8433300000002</v>
      </c>
      <c r="I24" s="10">
        <f t="shared" si="0"/>
        <v>-0.25985233199019914</v>
      </c>
      <c r="J24" s="10">
        <f t="shared" si="1"/>
        <v>-0.19402152213715335</v>
      </c>
      <c r="K24" s="10">
        <f t="shared" si="2"/>
        <v>-6.0984755972850357E-2</v>
      </c>
    </row>
    <row r="25" spans="1:11">
      <c r="A25" s="8" t="s">
        <v>23</v>
      </c>
      <c r="B25" s="9">
        <v>234.39333300000001</v>
      </c>
      <c r="C25" s="9"/>
      <c r="D25" s="9">
        <v>228.72200000000001</v>
      </c>
      <c r="E25" s="9"/>
      <c r="F25" s="9">
        <v>234.66066699999999</v>
      </c>
      <c r="G25" s="8"/>
      <c r="H25" s="9">
        <v>243.02500000000001</v>
      </c>
      <c r="I25" s="10">
        <f t="shared" si="0"/>
        <v>-3.5517609299454758E-2</v>
      </c>
      <c r="J25" s="10">
        <f t="shared" si="1"/>
        <v>-5.8854027363439962E-2</v>
      </c>
      <c r="K25" s="10">
        <f t="shared" si="2"/>
        <v>-3.4417582553235328E-2</v>
      </c>
    </row>
    <row r="26" spans="1:11">
      <c r="A26" s="8" t="s">
        <v>24</v>
      </c>
      <c r="B26" s="9">
        <v>274.70066700000001</v>
      </c>
      <c r="C26" s="9"/>
      <c r="D26" s="9">
        <v>271.43766699999998</v>
      </c>
      <c r="E26" s="9"/>
      <c r="F26" s="9">
        <v>282.087333</v>
      </c>
      <c r="G26" s="8"/>
      <c r="H26" s="9">
        <v>281.50666699999999</v>
      </c>
      <c r="I26" s="10">
        <f t="shared" si="0"/>
        <v>-2.4177047288190808E-2</v>
      </c>
      <c r="J26" s="10">
        <f t="shared" si="1"/>
        <v>-3.576824700922631E-2</v>
      </c>
      <c r="K26" s="10">
        <f t="shared" si="2"/>
        <v>2.058461802678704E-3</v>
      </c>
    </row>
    <row r="27" spans="1:11">
      <c r="A27" s="8" t="s">
        <v>25</v>
      </c>
      <c r="B27" s="9">
        <v>218.260333</v>
      </c>
      <c r="C27" s="9"/>
      <c r="D27" s="9">
        <v>224.76066700000001</v>
      </c>
      <c r="E27" s="9"/>
      <c r="F27" s="9">
        <v>213.96033299999999</v>
      </c>
      <c r="G27" s="8"/>
      <c r="H27" s="9">
        <v>214.971667</v>
      </c>
      <c r="I27" s="10">
        <f t="shared" si="0"/>
        <v>1.506763026884966E-2</v>
      </c>
      <c r="J27" s="10">
        <f t="shared" si="1"/>
        <v>4.3552994083257524E-2</v>
      </c>
      <c r="K27" s="10">
        <f t="shared" si="2"/>
        <v>-4.7044990352147435E-3</v>
      </c>
    </row>
    <row r="28" spans="1:11">
      <c r="A28" s="8" t="s">
        <v>26</v>
      </c>
      <c r="B28" s="9">
        <v>723.029</v>
      </c>
      <c r="C28" s="9"/>
      <c r="D28" s="9">
        <v>707.38333299999999</v>
      </c>
      <c r="E28" s="9"/>
      <c r="F28" s="9">
        <v>803.73833300000001</v>
      </c>
      <c r="G28" s="8"/>
      <c r="H28" s="9">
        <v>802.49099999999999</v>
      </c>
      <c r="I28" s="10">
        <f t="shared" si="0"/>
        <v>-9.9019179031291302E-2</v>
      </c>
      <c r="J28" s="10">
        <f t="shared" si="1"/>
        <v>-0.11851555593769898</v>
      </c>
      <c r="K28" s="10">
        <f t="shared" si="2"/>
        <v>1.5519142845212858E-3</v>
      </c>
    </row>
    <row r="29" spans="1:11">
      <c r="A29" s="8" t="s">
        <v>27</v>
      </c>
      <c r="B29" s="9">
        <v>300</v>
      </c>
      <c r="C29" s="9"/>
      <c r="D29" s="9">
        <v>300</v>
      </c>
      <c r="E29" s="9"/>
      <c r="F29" s="9">
        <v>300</v>
      </c>
      <c r="G29" s="8"/>
      <c r="H29" s="9">
        <v>300</v>
      </c>
      <c r="I29" s="10">
        <f t="shared" si="0"/>
        <v>0</v>
      </c>
      <c r="J29" s="10">
        <f t="shared" si="1"/>
        <v>0</v>
      </c>
      <c r="K29" s="10">
        <f t="shared" si="2"/>
        <v>0</v>
      </c>
    </row>
    <row r="31" spans="1:11">
      <c r="A31" s="11" t="s">
        <v>32</v>
      </c>
      <c r="B31" s="12">
        <f t="shared" ref="B31" si="3">AVERAGE(B2:B29)</f>
        <v>432.35097819178571</v>
      </c>
      <c r="C31" s="12"/>
      <c r="D31" s="12">
        <f t="shared" ref="D31" si="4">AVERAGE(D2:D29)</f>
        <v>434.36407813107144</v>
      </c>
      <c r="E31" s="12"/>
      <c r="F31" s="12">
        <f>AVERAGE(F2:F29)</f>
        <v>534.94263254035707</v>
      </c>
      <c r="G31" s="12"/>
      <c r="H31" s="12">
        <f t="shared" ref="H31:K31" si="5">AVERAGE(H2:H29)</f>
        <v>540.21460378714278</v>
      </c>
      <c r="I31" s="14">
        <f t="shared" si="5"/>
        <v>-4.9511827713794011E-2</v>
      </c>
      <c r="J31" s="14">
        <f t="shared" si="5"/>
        <v>-0.15250471121343404</v>
      </c>
      <c r="K31" s="14">
        <f t="shared" si="5"/>
        <v>1.9231125083682847E-2</v>
      </c>
    </row>
    <row r="32" spans="1:11">
      <c r="A32" s="2" t="s">
        <v>33</v>
      </c>
      <c r="B32" s="3">
        <f t="shared" ref="B32" si="6">AVERAGE(B2:B6)</f>
        <v>2.085571464</v>
      </c>
      <c r="C32" s="3"/>
      <c r="D32" s="3">
        <f t="shared" ref="D32" si="7">AVERAGE(D2:D6)</f>
        <v>2.61310398</v>
      </c>
      <c r="E32" s="3"/>
      <c r="F32" s="3">
        <f>AVERAGE(F2:F6)</f>
        <v>6.0322936400000007</v>
      </c>
      <c r="G32" s="3"/>
      <c r="H32" s="3">
        <f t="shared" ref="H32:K32" si="8">AVERAGE(H2:H6)</f>
        <v>28.599811999999996</v>
      </c>
      <c r="I32" s="4">
        <f t="shared" si="8"/>
        <v>1.4576454978095654E-2</v>
      </c>
      <c r="J32" s="4">
        <f t="shared" si="8"/>
        <v>-0.18172642547440521</v>
      </c>
      <c r="K32" s="4">
        <f t="shared" si="8"/>
        <v>-0.15781585109720303</v>
      </c>
    </row>
    <row r="33" spans="1:11">
      <c r="A33" s="5" t="s">
        <v>34</v>
      </c>
      <c r="B33" s="6">
        <f t="shared" ref="B33" si="9">AVERAGE(B7:B21)</f>
        <v>361.13263546999991</v>
      </c>
      <c r="C33" s="6"/>
      <c r="D33" s="6">
        <f t="shared" ref="D33" si="10">AVERAGE(D7:D21)</f>
        <v>352.02122225133343</v>
      </c>
      <c r="E33" s="6"/>
      <c r="F33" s="6">
        <f>AVERAGE(F7:F21)</f>
        <v>442.13592779533337</v>
      </c>
      <c r="G33" s="6"/>
      <c r="H33" s="6">
        <f t="shared" ref="H33:K33" si="11">AVERAGE(H7:H21)</f>
        <v>435.88130126933333</v>
      </c>
      <c r="I33" s="7">
        <f t="shared" si="11"/>
        <v>-4.5967357511406896E-2</v>
      </c>
      <c r="J33" s="7">
        <f t="shared" si="11"/>
        <v>-0.16948341610521878</v>
      </c>
      <c r="K33" s="7">
        <f t="shared" si="11"/>
        <v>7.2575396601763861E-2</v>
      </c>
    </row>
    <row r="34" spans="1:11">
      <c r="A34" s="8" t="s">
        <v>35</v>
      </c>
      <c r="B34" s="9">
        <f t="shared" ref="B34" si="12">AVERAGE(B22:B29)</f>
        <v>834.80124999999998</v>
      </c>
      <c r="C34" s="9"/>
      <c r="D34" s="9">
        <f t="shared" ref="D34" si="13">AVERAGE(D22:D29)</f>
        <v>858.60129174999997</v>
      </c>
      <c r="E34" s="9"/>
      <c r="F34" s="9">
        <f>AVERAGE(F22:F29)</f>
        <v>1039.5241657500001</v>
      </c>
      <c r="G34" s="9"/>
      <c r="H34" s="9">
        <f t="shared" ref="H34:K34" si="14">AVERAGE(H22:H29)</f>
        <v>1055.5987908749998</v>
      </c>
      <c r="I34" s="10">
        <f t="shared" si="14"/>
        <v>-9.6212886025700911E-2</v>
      </c>
      <c r="J34" s="10">
        <f t="shared" si="14"/>
        <v>-0.10240606812823072</v>
      </c>
      <c r="K34" s="10">
        <f t="shared" si="14"/>
        <v>2.9864976100334614E-2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M33" sqref="M33"/>
    </sheetView>
  </sheetViews>
  <sheetFormatPr defaultColWidth="11" defaultRowHeight="15.75"/>
  <cols>
    <col min="9" max="9" width="13" bestFit="1" customWidth="1"/>
    <col min="10" max="10" width="10.875" bestFit="1" customWidth="1"/>
    <col min="11" max="11" width="12.625" bestFit="1" customWidth="1"/>
  </cols>
  <sheetData>
    <row r="1" spans="1:11">
      <c r="A1" s="11"/>
      <c r="B1" s="11" t="s">
        <v>28</v>
      </c>
      <c r="C1" s="11"/>
      <c r="D1" s="11" t="s">
        <v>30</v>
      </c>
      <c r="E1" s="11"/>
      <c r="F1" s="11" t="s">
        <v>29</v>
      </c>
      <c r="G1" s="11"/>
      <c r="H1" s="11" t="s">
        <v>31</v>
      </c>
      <c r="I1" s="11" t="s">
        <v>36</v>
      </c>
      <c r="J1" s="11" t="s">
        <v>38</v>
      </c>
      <c r="K1" s="11" t="s">
        <v>39</v>
      </c>
    </row>
    <row r="2" spans="1:11">
      <c r="A2" s="2" t="s">
        <v>0</v>
      </c>
      <c r="B2" s="3">
        <v>0</v>
      </c>
      <c r="C2" s="3"/>
      <c r="D2" s="3">
        <v>0</v>
      </c>
      <c r="E2" s="3"/>
      <c r="F2" s="3">
        <v>0</v>
      </c>
      <c r="G2" s="2"/>
      <c r="H2" s="3">
        <v>0</v>
      </c>
      <c r="I2" s="4">
        <f>(B2-H2)/MAX(B2,H2,0.000001)</f>
        <v>0</v>
      </c>
      <c r="J2" s="4">
        <f>(D2-H2)/MAX(D2,H2,0.000001)</f>
        <v>0</v>
      </c>
      <c r="K2" s="4">
        <f>(F2-H2)/MAX(F2,H2,0.000001)</f>
        <v>0</v>
      </c>
    </row>
    <row r="3" spans="1:11">
      <c r="A3" s="2" t="s">
        <v>1</v>
      </c>
      <c r="B3" s="3">
        <v>0</v>
      </c>
      <c r="C3" s="3"/>
      <c r="D3" s="3">
        <v>0</v>
      </c>
      <c r="E3" s="3"/>
      <c r="F3" s="3">
        <v>0</v>
      </c>
      <c r="G3" s="2"/>
      <c r="H3" s="3">
        <v>0</v>
      </c>
      <c r="I3" s="4">
        <f t="shared" ref="I3:I29" si="0">(B3-H3)/MAX(B3,H3,0.000001)</f>
        <v>0</v>
      </c>
      <c r="J3" s="4">
        <f t="shared" ref="J3:J28" si="1">(D3-H3)/MAX(D3,H3,0.000001)</f>
        <v>0</v>
      </c>
      <c r="K3" s="4">
        <f t="shared" ref="K3:K29" si="2">(F3-H3)/MAX(F3,H3,0.000001)</f>
        <v>0</v>
      </c>
    </row>
    <row r="4" spans="1:11">
      <c r="A4" s="2" t="s">
        <v>2</v>
      </c>
      <c r="B4" s="3">
        <v>142.99905999999999</v>
      </c>
      <c r="C4" s="3"/>
      <c r="D4" s="3">
        <v>13.0655199</v>
      </c>
      <c r="E4" s="3"/>
      <c r="F4" s="3">
        <v>30.161468200000002</v>
      </c>
      <c r="G4" s="2"/>
      <c r="H4" s="3">
        <v>10.4220968</v>
      </c>
      <c r="I4" s="4">
        <f t="shared" si="0"/>
        <v>0.92711772510952173</v>
      </c>
      <c r="J4" s="4">
        <f t="shared" si="1"/>
        <v>0.20232054447370285</v>
      </c>
      <c r="K4" s="4">
        <f t="shared" si="2"/>
        <v>0.65445658245509419</v>
      </c>
    </row>
    <row r="5" spans="1:11">
      <c r="A5" s="2" t="s">
        <v>3</v>
      </c>
      <c r="B5" s="3">
        <v>0</v>
      </c>
      <c r="C5" s="3"/>
      <c r="D5" s="3">
        <v>0</v>
      </c>
      <c r="E5" s="3"/>
      <c r="F5" s="3">
        <v>0</v>
      </c>
      <c r="G5" s="2"/>
      <c r="H5" s="3">
        <v>0</v>
      </c>
      <c r="I5" s="4">
        <f t="shared" si="0"/>
        <v>0</v>
      </c>
      <c r="J5" s="4">
        <f t="shared" si="1"/>
        <v>0</v>
      </c>
      <c r="K5" s="4">
        <f t="shared" si="2"/>
        <v>0</v>
      </c>
    </row>
    <row r="6" spans="1:11">
      <c r="A6" s="2" t="s">
        <v>4</v>
      </c>
      <c r="B6" s="3">
        <v>0</v>
      </c>
      <c r="C6" s="3"/>
      <c r="D6" s="3">
        <v>0</v>
      </c>
      <c r="E6" s="3"/>
      <c r="F6" s="3">
        <v>0</v>
      </c>
      <c r="G6" s="2"/>
      <c r="H6" s="3">
        <v>5.7605199999999999E-3</v>
      </c>
      <c r="I6" s="4">
        <f t="shared" si="0"/>
        <v>-1</v>
      </c>
      <c r="J6" s="4">
        <f t="shared" si="1"/>
        <v>-1</v>
      </c>
      <c r="K6" s="4">
        <f t="shared" si="2"/>
        <v>-1</v>
      </c>
    </row>
    <row r="7" spans="1:11">
      <c r="A7" s="5" t="s">
        <v>5</v>
      </c>
      <c r="B7" s="6">
        <v>0</v>
      </c>
      <c r="C7" s="6"/>
      <c r="D7" s="6">
        <v>0</v>
      </c>
      <c r="E7" s="6"/>
      <c r="F7" s="6">
        <v>0.88023333000000004</v>
      </c>
      <c r="G7" s="5"/>
      <c r="H7" s="6">
        <v>9.5860201499999995</v>
      </c>
      <c r="I7" s="7">
        <f t="shared" si="0"/>
        <v>-1</v>
      </c>
      <c r="J7" s="7">
        <f t="shared" si="1"/>
        <v>-1</v>
      </c>
      <c r="K7" s="7">
        <f t="shared" si="2"/>
        <v>-0.90817530985473682</v>
      </c>
    </row>
    <row r="8" spans="1:11">
      <c r="A8" s="5" t="s">
        <v>6</v>
      </c>
      <c r="B8" s="6">
        <v>34.259076700000001</v>
      </c>
      <c r="C8" s="6"/>
      <c r="D8" s="6">
        <v>11.5110233</v>
      </c>
      <c r="E8" s="6"/>
      <c r="F8" s="6">
        <v>15.96861</v>
      </c>
      <c r="G8" s="5"/>
      <c r="H8" s="6">
        <v>13.294269999999999</v>
      </c>
      <c r="I8" s="7">
        <f t="shared" si="0"/>
        <v>0.61194897000828985</v>
      </c>
      <c r="J8" s="7">
        <f t="shared" si="1"/>
        <v>-0.13413648887829113</v>
      </c>
      <c r="K8" s="7">
        <f t="shared" si="2"/>
        <v>0.16747481465199543</v>
      </c>
    </row>
    <row r="9" spans="1:11">
      <c r="A9" s="5" t="s">
        <v>7</v>
      </c>
      <c r="B9" s="6">
        <v>21.2395</v>
      </c>
      <c r="C9" s="6"/>
      <c r="D9" s="6">
        <v>20.928633300000001</v>
      </c>
      <c r="E9" s="6"/>
      <c r="F9" s="6">
        <v>21.446266699999999</v>
      </c>
      <c r="G9" s="5"/>
      <c r="H9" s="6">
        <v>20.934799999999999</v>
      </c>
      <c r="I9" s="7">
        <f t="shared" si="0"/>
        <v>1.4345912097742435E-2</v>
      </c>
      <c r="J9" s="7">
        <f t="shared" si="1"/>
        <v>-2.9456694116962478E-4</v>
      </c>
      <c r="K9" s="7">
        <f t="shared" si="2"/>
        <v>2.3848752193312964E-2</v>
      </c>
    </row>
    <row r="10" spans="1:11">
      <c r="A10" s="5" t="s">
        <v>8</v>
      </c>
      <c r="B10" s="6">
        <v>21.834966699999999</v>
      </c>
      <c r="C10" s="6"/>
      <c r="D10" s="6">
        <v>19.882333299999999</v>
      </c>
      <c r="E10" s="6"/>
      <c r="F10" s="6">
        <v>23.726566699999999</v>
      </c>
      <c r="G10" s="5"/>
      <c r="H10" s="6">
        <v>19.729033300000001</v>
      </c>
      <c r="I10" s="7">
        <f t="shared" si="0"/>
        <v>9.6447749563089463E-2</v>
      </c>
      <c r="J10" s="7">
        <f t="shared" si="1"/>
        <v>7.7103626464202768E-3</v>
      </c>
      <c r="K10" s="7">
        <f t="shared" si="2"/>
        <v>0.16848343253977821</v>
      </c>
    </row>
    <row r="11" spans="1:11">
      <c r="A11" s="5" t="s">
        <v>9</v>
      </c>
      <c r="B11" s="6">
        <v>4.9306999999999997E-4</v>
      </c>
      <c r="C11" s="6"/>
      <c r="D11" s="6">
        <v>7.3959999999999998E-4</v>
      </c>
      <c r="E11" s="6"/>
      <c r="F11" s="6">
        <v>1.4792E-3</v>
      </c>
      <c r="G11" s="5"/>
      <c r="H11" s="6">
        <v>3.1300000000000001E-2</v>
      </c>
      <c r="I11" s="7">
        <f t="shared" si="0"/>
        <v>-0.98424696485623009</v>
      </c>
      <c r="J11" s="7">
        <f t="shared" si="1"/>
        <v>-0.976370607028754</v>
      </c>
      <c r="K11" s="7">
        <f t="shared" si="2"/>
        <v>-0.952741214057508</v>
      </c>
    </row>
    <row r="12" spans="1:11">
      <c r="A12" s="5" t="s">
        <v>10</v>
      </c>
      <c r="B12" s="6">
        <v>56.413933299999997</v>
      </c>
      <c r="C12" s="6"/>
      <c r="D12" s="6">
        <v>23.9121667</v>
      </c>
      <c r="E12" s="6"/>
      <c r="F12" s="6">
        <v>43.711799999999997</v>
      </c>
      <c r="G12" s="5"/>
      <c r="H12" s="6">
        <v>22.154299999999999</v>
      </c>
      <c r="I12" s="7">
        <f t="shared" si="0"/>
        <v>0.60729027911975075</v>
      </c>
      <c r="J12" s="7">
        <f t="shared" si="1"/>
        <v>7.3513484664691681E-2</v>
      </c>
      <c r="K12" s="7">
        <f t="shared" si="2"/>
        <v>0.49317346803380319</v>
      </c>
    </row>
    <row r="13" spans="1:11">
      <c r="A13" s="5" t="s">
        <v>11</v>
      </c>
      <c r="B13" s="6">
        <v>40.653466700000003</v>
      </c>
      <c r="C13" s="6"/>
      <c r="D13" s="6">
        <v>23.2156333</v>
      </c>
      <c r="E13" s="6"/>
      <c r="F13" s="6">
        <v>36.548099999999998</v>
      </c>
      <c r="G13" s="5"/>
      <c r="H13" s="6">
        <v>18.3734067</v>
      </c>
      <c r="I13" s="7">
        <f t="shared" si="0"/>
        <v>0.54804821848071328</v>
      </c>
      <c r="J13" s="7">
        <f t="shared" si="1"/>
        <v>0.20857611495784609</v>
      </c>
      <c r="K13" s="7">
        <f t="shared" si="2"/>
        <v>0.49728148111666542</v>
      </c>
    </row>
    <row r="14" spans="1:11">
      <c r="A14" s="5" t="s">
        <v>12</v>
      </c>
      <c r="B14" s="6">
        <v>88.991399999999999</v>
      </c>
      <c r="C14" s="6"/>
      <c r="D14" s="6">
        <v>50.781466700000003</v>
      </c>
      <c r="E14" s="6"/>
      <c r="F14" s="6">
        <v>73.654833300000007</v>
      </c>
      <c r="G14" s="5"/>
      <c r="H14" s="6">
        <v>52.1944333</v>
      </c>
      <c r="I14" s="7">
        <f t="shared" si="0"/>
        <v>0.4134890191636495</v>
      </c>
      <c r="J14" s="7">
        <f t="shared" si="1"/>
        <v>-2.7071212592320593E-2</v>
      </c>
      <c r="K14" s="7">
        <f t="shared" si="2"/>
        <v>0.29136445007743988</v>
      </c>
    </row>
    <row r="15" spans="1:11">
      <c r="A15" s="5" t="s">
        <v>13</v>
      </c>
      <c r="B15" s="6">
        <v>3236.3666699999999</v>
      </c>
      <c r="C15" s="6"/>
      <c r="D15" s="6">
        <v>2797.6933300000001</v>
      </c>
      <c r="E15" s="6"/>
      <c r="F15" s="6">
        <v>3272.59</v>
      </c>
      <c r="G15" s="5"/>
      <c r="H15" s="6">
        <v>2880.3233300000002</v>
      </c>
      <c r="I15" s="7">
        <f t="shared" si="0"/>
        <v>0.11001328845102701</v>
      </c>
      <c r="J15" s="7">
        <f t="shared" si="1"/>
        <v>-2.868775152406244E-2</v>
      </c>
      <c r="K15" s="7">
        <f t="shared" si="2"/>
        <v>0.11986428791874325</v>
      </c>
    </row>
    <row r="16" spans="1:11">
      <c r="A16" s="5" t="s">
        <v>14</v>
      </c>
      <c r="B16" s="6">
        <v>2903</v>
      </c>
      <c r="C16" s="6"/>
      <c r="D16" s="6">
        <v>2211.36</v>
      </c>
      <c r="E16" s="6"/>
      <c r="F16" s="6">
        <v>3006.26667</v>
      </c>
      <c r="G16" s="5"/>
      <c r="H16" s="6">
        <v>2280.7366699999998</v>
      </c>
      <c r="I16" s="7">
        <f t="shared" si="0"/>
        <v>0.21435181880812959</v>
      </c>
      <c r="J16" s="7">
        <f t="shared" si="1"/>
        <v>-3.0418535779494289E-2</v>
      </c>
      <c r="K16" s="7">
        <f t="shared" si="2"/>
        <v>0.24133920228706796</v>
      </c>
    </row>
    <row r="17" spans="1:11">
      <c r="A17" s="5" t="s">
        <v>15</v>
      </c>
      <c r="B17" s="6">
        <v>4.3955899999999999E-2</v>
      </c>
      <c r="C17" s="6"/>
      <c r="D17" s="6">
        <v>4.8080869999999998E-2</v>
      </c>
      <c r="E17" s="6"/>
      <c r="F17" s="6">
        <v>5.9631030000000002E-2</v>
      </c>
      <c r="G17" s="5"/>
      <c r="H17" s="6">
        <v>0.15571189999999999</v>
      </c>
      <c r="I17" s="7">
        <f t="shared" si="0"/>
        <v>-0.71771007867735226</v>
      </c>
      <c r="J17" s="7">
        <f t="shared" si="1"/>
        <v>-0.69121903977794885</v>
      </c>
      <c r="K17" s="7">
        <f t="shared" si="2"/>
        <v>-0.61704256386313439</v>
      </c>
    </row>
    <row r="18" spans="1:11">
      <c r="A18" s="5" t="s">
        <v>16</v>
      </c>
      <c r="B18" s="6">
        <v>59.035899999999998</v>
      </c>
      <c r="C18" s="6"/>
      <c r="D18" s="6">
        <v>65.961699999999993</v>
      </c>
      <c r="E18" s="6"/>
      <c r="F18" s="6">
        <v>61.7239</v>
      </c>
      <c r="G18" s="5"/>
      <c r="H18" s="6">
        <v>42.978999999999999</v>
      </c>
      <c r="I18" s="7">
        <f t="shared" si="0"/>
        <v>0.27198535128625123</v>
      </c>
      <c r="J18" s="7">
        <f t="shared" si="1"/>
        <v>0.34842491930923547</v>
      </c>
      <c r="K18" s="7">
        <f t="shared" si="2"/>
        <v>0.3036894946690018</v>
      </c>
    </row>
    <row r="19" spans="1:11">
      <c r="A19" s="5" t="s">
        <v>17</v>
      </c>
      <c r="B19" s="6">
        <v>61.889866699999999</v>
      </c>
      <c r="C19" s="6"/>
      <c r="D19" s="6">
        <v>43.054266699999999</v>
      </c>
      <c r="E19" s="6"/>
      <c r="F19" s="6">
        <v>61.170466699999999</v>
      </c>
      <c r="G19" s="5"/>
      <c r="H19" s="6">
        <v>44.631466699999997</v>
      </c>
      <c r="I19" s="7">
        <f t="shared" si="0"/>
        <v>0.27885663550799022</v>
      </c>
      <c r="J19" s="7">
        <f t="shared" si="1"/>
        <v>-3.5338296422151812E-2</v>
      </c>
      <c r="K19" s="7">
        <f t="shared" si="2"/>
        <v>0.27037557325028555</v>
      </c>
    </row>
    <row r="20" spans="1:11">
      <c r="A20" s="5" t="s">
        <v>18</v>
      </c>
      <c r="B20" s="6">
        <v>2.20175667</v>
      </c>
      <c r="C20" s="6"/>
      <c r="D20" s="6">
        <v>2.2554666700000001</v>
      </c>
      <c r="E20" s="6"/>
      <c r="F20" s="6">
        <v>2.31902667</v>
      </c>
      <c r="G20" s="5"/>
      <c r="H20" s="6">
        <v>2.17193667</v>
      </c>
      <c r="I20" s="7">
        <f t="shared" si="0"/>
        <v>1.3543730970053089E-2</v>
      </c>
      <c r="J20" s="7">
        <f t="shared" si="1"/>
        <v>3.7034464357657788E-2</v>
      </c>
      <c r="K20" s="7">
        <f t="shared" si="2"/>
        <v>6.342747235416657E-2</v>
      </c>
    </row>
    <row r="21" spans="1:11">
      <c r="A21" s="5" t="s">
        <v>19</v>
      </c>
      <c r="B21" s="6">
        <v>12.288533299999999</v>
      </c>
      <c r="C21" s="6"/>
      <c r="D21" s="6">
        <v>9.7134933300000004</v>
      </c>
      <c r="E21" s="6"/>
      <c r="F21" s="6">
        <v>11.9713333</v>
      </c>
      <c r="G21" s="5"/>
      <c r="H21" s="6">
        <v>9.6938533299999996</v>
      </c>
      <c r="I21" s="7">
        <f t="shared" si="0"/>
        <v>0.2111464327479993</v>
      </c>
      <c r="J21" s="7">
        <f t="shared" si="1"/>
        <v>2.021929632601165E-3</v>
      </c>
      <c r="K21" s="7">
        <f t="shared" si="2"/>
        <v>0.19024447093123703</v>
      </c>
    </row>
    <row r="22" spans="1:11">
      <c r="A22" s="8" t="s">
        <v>20</v>
      </c>
      <c r="B22" s="9">
        <v>209.569333</v>
      </c>
      <c r="C22" s="9"/>
      <c r="D22" s="9">
        <v>166.66666699999999</v>
      </c>
      <c r="E22" s="9"/>
      <c r="F22" s="9">
        <v>321.18</v>
      </c>
      <c r="G22" s="8"/>
      <c r="H22" s="9">
        <v>186.66666699999999</v>
      </c>
      <c r="I22" s="10">
        <f t="shared" si="0"/>
        <v>0.10928443428314014</v>
      </c>
      <c r="J22" s="10">
        <f t="shared" si="1"/>
        <v>-0.10714285695153061</v>
      </c>
      <c r="K22" s="10">
        <f t="shared" si="2"/>
        <v>0.41880980447101318</v>
      </c>
    </row>
    <row r="23" spans="1:11">
      <c r="A23" s="8" t="s">
        <v>21</v>
      </c>
      <c r="B23" s="9">
        <v>3215.3833300000001</v>
      </c>
      <c r="C23" s="9"/>
      <c r="D23" s="9">
        <v>2408.5666700000002</v>
      </c>
      <c r="E23" s="9"/>
      <c r="F23" s="9">
        <v>3176.52333</v>
      </c>
      <c r="G23" s="8"/>
      <c r="H23" s="9">
        <v>2389.28667</v>
      </c>
      <c r="I23" s="10">
        <f t="shared" si="0"/>
        <v>0.25692011658218061</v>
      </c>
      <c r="J23" s="10">
        <f t="shared" si="1"/>
        <v>8.0047607733441731E-3</v>
      </c>
      <c r="K23" s="10">
        <f t="shared" si="2"/>
        <v>0.24782964839738797</v>
      </c>
    </row>
    <row r="24" spans="1:11">
      <c r="A24" s="8" t="s">
        <v>22</v>
      </c>
      <c r="B24" s="9">
        <v>3177.8433300000002</v>
      </c>
      <c r="C24" s="9"/>
      <c r="D24" s="9">
        <v>2561.27333</v>
      </c>
      <c r="E24" s="9"/>
      <c r="F24" s="9">
        <v>2984.04333</v>
      </c>
      <c r="G24" s="8"/>
      <c r="H24" s="9">
        <v>2352.0733300000002</v>
      </c>
      <c r="I24" s="10">
        <f t="shared" si="0"/>
        <v>0.25985233199019914</v>
      </c>
      <c r="J24" s="10">
        <f t="shared" si="1"/>
        <v>8.1678123747924949E-2</v>
      </c>
      <c r="K24" s="10">
        <f t="shared" si="2"/>
        <v>0.21178311777396336</v>
      </c>
    </row>
    <row r="25" spans="1:11">
      <c r="A25" s="8" t="s">
        <v>23</v>
      </c>
      <c r="B25" s="9">
        <v>243.02500000000001</v>
      </c>
      <c r="C25" s="9"/>
      <c r="D25" s="9">
        <v>228.72200000000001</v>
      </c>
      <c r="E25" s="9"/>
      <c r="F25" s="9">
        <v>234.66066699999999</v>
      </c>
      <c r="G25" s="8"/>
      <c r="H25" s="9">
        <v>234.39333300000001</v>
      </c>
      <c r="I25" s="10">
        <f t="shared" si="0"/>
        <v>3.5517609299454758E-2</v>
      </c>
      <c r="J25" s="10">
        <f t="shared" si="1"/>
        <v>-2.4195794852236704E-2</v>
      </c>
      <c r="K25" s="10">
        <f t="shared" si="2"/>
        <v>1.1392365129516012E-3</v>
      </c>
    </row>
    <row r="26" spans="1:11">
      <c r="A26" s="8" t="s">
        <v>24</v>
      </c>
      <c r="B26" s="9">
        <v>281.50666699999999</v>
      </c>
      <c r="C26" s="9"/>
      <c r="D26" s="9">
        <v>271.43766699999998</v>
      </c>
      <c r="E26" s="9"/>
      <c r="F26" s="9">
        <v>282.087333</v>
      </c>
      <c r="G26" s="8"/>
      <c r="H26" s="9">
        <v>274.70066700000001</v>
      </c>
      <c r="I26" s="10">
        <f t="shared" si="0"/>
        <v>2.4177047288190808E-2</v>
      </c>
      <c r="J26" s="10">
        <f t="shared" si="1"/>
        <v>-1.1878383972034671E-2</v>
      </c>
      <c r="K26" s="10">
        <f t="shared" si="2"/>
        <v>2.6185741562525216E-2</v>
      </c>
    </row>
    <row r="27" spans="1:11">
      <c r="A27" s="8" t="s">
        <v>25</v>
      </c>
      <c r="B27" s="9">
        <v>214.971667</v>
      </c>
      <c r="C27" s="9"/>
      <c r="D27" s="9">
        <v>224.76066700000001</v>
      </c>
      <c r="E27" s="9"/>
      <c r="F27" s="9">
        <v>213.96033299999999</v>
      </c>
      <c r="G27" s="8"/>
      <c r="H27" s="9">
        <v>218.260333</v>
      </c>
      <c r="I27" s="10">
        <f t="shared" si="0"/>
        <v>-1.506763026884966E-2</v>
      </c>
      <c r="J27" s="10">
        <f t="shared" si="1"/>
        <v>2.8921136810828245E-2</v>
      </c>
      <c r="K27" s="10">
        <f t="shared" si="2"/>
        <v>-1.9701243652001627E-2</v>
      </c>
    </row>
    <row r="28" spans="1:11">
      <c r="A28" s="8" t="s">
        <v>26</v>
      </c>
      <c r="B28" s="9">
        <v>802.49099999999999</v>
      </c>
      <c r="C28" s="9"/>
      <c r="D28" s="9">
        <v>707.38333299999999</v>
      </c>
      <c r="E28" s="9"/>
      <c r="F28" s="9">
        <v>803.73833300000001</v>
      </c>
      <c r="G28" s="8"/>
      <c r="H28" s="9">
        <v>723.029</v>
      </c>
      <c r="I28" s="10">
        <f t="shared" si="0"/>
        <v>9.9019179031291302E-2</v>
      </c>
      <c r="J28" s="10">
        <f t="shared" si="1"/>
        <v>-2.1639058737616339E-2</v>
      </c>
      <c r="K28" s="10">
        <f t="shared" si="2"/>
        <v>0.10041742403743235</v>
      </c>
    </row>
    <row r="29" spans="1:11">
      <c r="A29" s="8" t="s">
        <v>27</v>
      </c>
      <c r="B29" s="9">
        <v>300</v>
      </c>
      <c r="C29" s="9"/>
      <c r="D29" s="9">
        <v>300</v>
      </c>
      <c r="E29" s="9"/>
      <c r="F29" s="9">
        <v>300</v>
      </c>
      <c r="G29" s="8"/>
      <c r="H29" s="9">
        <v>300</v>
      </c>
      <c r="I29" s="10">
        <f t="shared" si="0"/>
        <v>0</v>
      </c>
      <c r="J29" s="10">
        <f>(D29-H29)/MAX(D29,H29,0.000001)</f>
        <v>0</v>
      </c>
      <c r="K29" s="10">
        <f t="shared" si="2"/>
        <v>0</v>
      </c>
    </row>
    <row r="30" spans="1:11">
      <c r="J30" s="1"/>
      <c r="K30" s="1"/>
    </row>
    <row r="31" spans="1:11">
      <c r="A31" s="11" t="s">
        <v>32</v>
      </c>
      <c r="B31" s="12">
        <f t="shared" ref="B31" si="3">AVERAGE(B2:B29)</f>
        <v>540.21460378714278</v>
      </c>
      <c r="C31" s="12"/>
      <c r="D31" s="12">
        <f t="shared" ref="D31" si="4">AVERAGE(D2:D29)</f>
        <v>434.36407813107144</v>
      </c>
      <c r="E31" s="12"/>
      <c r="F31" s="12">
        <f>AVERAGE(F2:F29)</f>
        <v>534.94263254035707</v>
      </c>
      <c r="G31" s="11"/>
      <c r="H31" s="12">
        <f t="shared" ref="H31:J31" si="5">AVERAGE(H2:H29)</f>
        <v>432.35097819178571</v>
      </c>
      <c r="I31" s="14">
        <f t="shared" si="5"/>
        <v>4.9511827713794011E-2</v>
      </c>
      <c r="J31" s="14">
        <f t="shared" si="5"/>
        <v>-0.11036381257440565</v>
      </c>
      <c r="K31" s="14">
        <f t="shared" ref="K31" si="6">AVERAGE(K2:K29)</f>
        <v>3.5483147278803001E-2</v>
      </c>
    </row>
    <row r="32" spans="1:11">
      <c r="A32" s="2" t="s">
        <v>33</v>
      </c>
      <c r="B32" s="3">
        <f t="shared" ref="B32" si="7">AVERAGE(B2:B6)</f>
        <v>28.599811999999996</v>
      </c>
      <c r="C32" s="3"/>
      <c r="D32" s="3">
        <f t="shared" ref="D32" si="8">AVERAGE(D2:D6)</f>
        <v>2.61310398</v>
      </c>
      <c r="E32" s="3"/>
      <c r="F32" s="3">
        <f>AVERAGE(F2:F6)</f>
        <v>6.0322936400000007</v>
      </c>
      <c r="G32" s="2"/>
      <c r="H32" s="3">
        <f t="shared" ref="H32:J32" si="9">AVERAGE(H2:H6)</f>
        <v>2.085571464</v>
      </c>
      <c r="I32" s="4">
        <f t="shared" si="9"/>
        <v>-1.4576454978095654E-2</v>
      </c>
      <c r="J32" s="4">
        <f t="shared" si="9"/>
        <v>-0.15953589110525943</v>
      </c>
      <c r="K32" s="4">
        <f t="shared" ref="K32" si="10">AVERAGE(K2:K6)</f>
        <v>-6.9108683508981167E-2</v>
      </c>
    </row>
    <row r="33" spans="1:11">
      <c r="A33" s="5" t="s">
        <v>34</v>
      </c>
      <c r="B33" s="6">
        <f t="shared" ref="B33" si="11">AVERAGE(B7:B21)</f>
        <v>435.88130126933333</v>
      </c>
      <c r="C33" s="6"/>
      <c r="D33" s="6">
        <f t="shared" ref="D33" si="12">AVERAGE(D7:D21)</f>
        <v>352.02122225133343</v>
      </c>
      <c r="E33" s="6"/>
      <c r="F33" s="6">
        <f>AVERAGE(F7:F21)</f>
        <v>442.13592779533337</v>
      </c>
      <c r="G33" s="5"/>
      <c r="H33" s="6">
        <f t="shared" ref="H33:J33" si="13">AVERAGE(H7:H21)</f>
        <v>361.13263546999991</v>
      </c>
      <c r="I33" s="7">
        <f t="shared" si="13"/>
        <v>4.5967357511406896E-2</v>
      </c>
      <c r="J33" s="7">
        <f t="shared" si="13"/>
        <v>-0.14975034822504937</v>
      </c>
      <c r="K33" s="7">
        <f t="shared" ref="K33" si="14">AVERAGE(K7:K21)</f>
        <v>2.3507187483207872E-2</v>
      </c>
    </row>
    <row r="34" spans="1:11">
      <c r="A34" s="8" t="s">
        <v>35</v>
      </c>
      <c r="B34" s="9">
        <f t="shared" ref="B34" si="15">AVERAGE(B22:B29)</f>
        <v>1055.5987908749998</v>
      </c>
      <c r="C34" s="9"/>
      <c r="D34" s="9">
        <f t="shared" ref="D34" si="16">AVERAGE(D22:D29)</f>
        <v>858.60129174999997</v>
      </c>
      <c r="E34" s="9"/>
      <c r="F34" s="9">
        <f>AVERAGE(F22:F29)</f>
        <v>1039.5241657500001</v>
      </c>
      <c r="G34" s="8"/>
      <c r="H34" s="9">
        <f t="shared" ref="H34:J34" si="17">AVERAGE(H22:H29)</f>
        <v>834.80124999999998</v>
      </c>
      <c r="I34" s="10">
        <f t="shared" si="17"/>
        <v>9.6212886025700911E-2</v>
      </c>
      <c r="J34" s="10">
        <f t="shared" si="17"/>
        <v>-5.7815091476651204E-3</v>
      </c>
      <c r="K34" s="10">
        <f t="shared" ref="K34" si="18">AVERAGE(K22:K29)</f>
        <v>0.12330796613790899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N11" sqref="N11"/>
    </sheetView>
  </sheetViews>
  <sheetFormatPr defaultColWidth="11" defaultRowHeight="15.75"/>
  <cols>
    <col min="9" max="9" width="13" bestFit="1" customWidth="1"/>
    <col min="10" max="10" width="12.875" bestFit="1" customWidth="1"/>
    <col min="11" max="11" width="12.625" bestFit="1" customWidth="1"/>
  </cols>
  <sheetData>
    <row r="1" spans="1:11">
      <c r="A1" s="11"/>
      <c r="B1" s="11" t="s">
        <v>28</v>
      </c>
      <c r="C1" s="11"/>
      <c r="D1" s="11" t="s">
        <v>31</v>
      </c>
      <c r="E1" s="11"/>
      <c r="F1" s="11" t="s">
        <v>29</v>
      </c>
      <c r="G1" s="11"/>
      <c r="H1" s="11" t="s">
        <v>30</v>
      </c>
      <c r="I1" s="11" t="s">
        <v>36</v>
      </c>
      <c r="J1" s="11" t="s">
        <v>37</v>
      </c>
      <c r="K1" s="11" t="s">
        <v>39</v>
      </c>
    </row>
    <row r="2" spans="1:11">
      <c r="A2" s="2" t="s">
        <v>0</v>
      </c>
      <c r="B2" s="3">
        <v>0</v>
      </c>
      <c r="C2" s="2"/>
      <c r="D2" s="3">
        <v>0</v>
      </c>
      <c r="E2" s="3"/>
      <c r="F2" s="3">
        <v>0</v>
      </c>
      <c r="G2" s="2"/>
      <c r="H2" s="3">
        <v>0</v>
      </c>
      <c r="I2" s="4">
        <f>(B2-H2)/MAX(B2,H2,0.000001)</f>
        <v>0</v>
      </c>
      <c r="J2" s="4">
        <f>(D2-H2)/MAX(D2,H2,0.000001)</f>
        <v>0</v>
      </c>
      <c r="K2" s="4">
        <f>(F2-H2)/MAX(F2,H2,0.000001)</f>
        <v>0</v>
      </c>
    </row>
    <row r="3" spans="1:11">
      <c r="A3" s="2" t="s">
        <v>1</v>
      </c>
      <c r="B3" s="3">
        <v>0</v>
      </c>
      <c r="C3" s="2"/>
      <c r="D3" s="3">
        <v>0</v>
      </c>
      <c r="E3" s="3"/>
      <c r="F3" s="3">
        <v>0</v>
      </c>
      <c r="G3" s="2"/>
      <c r="H3" s="3">
        <v>0</v>
      </c>
      <c r="I3" s="4">
        <f t="shared" ref="I3:I29" si="0">(B3-H3)/MAX(B3,H3,0.000001)</f>
        <v>0</v>
      </c>
      <c r="J3" s="4">
        <f t="shared" ref="J3:J29" si="1">(D3-H3)/MAX(D3,H3,0.000001)</f>
        <v>0</v>
      </c>
      <c r="K3" s="4">
        <f t="shared" ref="K3:K29" si="2">(F3-H3)/MAX(F3,H3,0.000001)</f>
        <v>0</v>
      </c>
    </row>
    <row r="4" spans="1:11">
      <c r="A4" s="2" t="s">
        <v>2</v>
      </c>
      <c r="B4" s="3">
        <v>142.99905999999999</v>
      </c>
      <c r="C4" s="2"/>
      <c r="D4" s="3">
        <v>10.4220968</v>
      </c>
      <c r="E4" s="3"/>
      <c r="F4" s="3">
        <v>30.161468200000002</v>
      </c>
      <c r="G4" s="2"/>
      <c r="H4" s="3">
        <v>13.0655199</v>
      </c>
      <c r="I4" s="4">
        <f t="shared" si="0"/>
        <v>0.90863212737202603</v>
      </c>
      <c r="J4" s="4">
        <f t="shared" si="1"/>
        <v>-0.20232054447370285</v>
      </c>
      <c r="K4" s="4">
        <f t="shared" si="2"/>
        <v>0.56681419440980674</v>
      </c>
    </row>
    <row r="5" spans="1:11">
      <c r="A5" s="2" t="s">
        <v>3</v>
      </c>
      <c r="B5" s="3">
        <v>0</v>
      </c>
      <c r="C5" s="2"/>
      <c r="D5" s="3">
        <v>0</v>
      </c>
      <c r="E5" s="3"/>
      <c r="F5" s="3">
        <v>0</v>
      </c>
      <c r="G5" s="2"/>
      <c r="H5" s="3">
        <v>0</v>
      </c>
      <c r="I5" s="4">
        <f t="shared" si="0"/>
        <v>0</v>
      </c>
      <c r="J5" s="4">
        <f t="shared" si="1"/>
        <v>0</v>
      </c>
      <c r="K5" s="4">
        <f t="shared" si="2"/>
        <v>0</v>
      </c>
    </row>
    <row r="6" spans="1:11">
      <c r="A6" s="2" t="s">
        <v>4</v>
      </c>
      <c r="B6" s="3">
        <v>0</v>
      </c>
      <c r="C6" s="2"/>
      <c r="D6" s="3">
        <v>5.7605199999999999E-3</v>
      </c>
      <c r="E6" s="3"/>
      <c r="F6" s="3">
        <v>0</v>
      </c>
      <c r="G6" s="2"/>
      <c r="H6" s="3">
        <v>0</v>
      </c>
      <c r="I6" s="4">
        <f t="shared" si="0"/>
        <v>0</v>
      </c>
      <c r="J6" s="4">
        <f t="shared" si="1"/>
        <v>1</v>
      </c>
      <c r="K6" s="4">
        <f t="shared" si="2"/>
        <v>0</v>
      </c>
    </row>
    <row r="7" spans="1:11">
      <c r="A7" s="5" t="s">
        <v>5</v>
      </c>
      <c r="B7" s="6">
        <v>0</v>
      </c>
      <c r="C7" s="5"/>
      <c r="D7" s="6">
        <v>9.5860201499999995</v>
      </c>
      <c r="E7" s="6"/>
      <c r="F7" s="6">
        <v>0.88023333000000004</v>
      </c>
      <c r="G7" s="5"/>
      <c r="H7" s="6">
        <v>0</v>
      </c>
      <c r="I7" s="7">
        <f t="shared" si="0"/>
        <v>0</v>
      </c>
      <c r="J7" s="7">
        <f t="shared" si="1"/>
        <v>1</v>
      </c>
      <c r="K7" s="7">
        <f t="shared" si="2"/>
        <v>1</v>
      </c>
    </row>
    <row r="8" spans="1:11">
      <c r="A8" s="5" t="s">
        <v>6</v>
      </c>
      <c r="B8" s="6">
        <v>34.259076700000001</v>
      </c>
      <c r="C8" s="5"/>
      <c r="D8" s="6">
        <v>13.294269999999999</v>
      </c>
      <c r="E8" s="6"/>
      <c r="F8" s="6">
        <v>15.96861</v>
      </c>
      <c r="G8" s="5"/>
      <c r="H8" s="6">
        <v>11.5110233</v>
      </c>
      <c r="I8" s="7">
        <f t="shared" si="0"/>
        <v>0.66400077267698232</v>
      </c>
      <c r="J8" s="7">
        <f t="shared" si="1"/>
        <v>0.13413648887829113</v>
      </c>
      <c r="K8" s="7">
        <f t="shared" si="2"/>
        <v>0.27914681991732532</v>
      </c>
    </row>
    <row r="9" spans="1:11">
      <c r="A9" s="5" t="s">
        <v>7</v>
      </c>
      <c r="B9" s="6">
        <v>21.2395</v>
      </c>
      <c r="C9" s="5"/>
      <c r="D9" s="6">
        <v>20.934799999999999</v>
      </c>
      <c r="E9" s="6"/>
      <c r="F9" s="6">
        <v>21.446266699999999</v>
      </c>
      <c r="G9" s="5"/>
      <c r="H9" s="6">
        <v>20.928633300000001</v>
      </c>
      <c r="I9" s="7">
        <f t="shared" si="0"/>
        <v>1.4636253207467137E-2</v>
      </c>
      <c r="J9" s="7">
        <f t="shared" si="1"/>
        <v>2.9456694116962478E-4</v>
      </c>
      <c r="K9" s="7">
        <f t="shared" si="2"/>
        <v>2.4136294080498291E-2</v>
      </c>
    </row>
    <row r="10" spans="1:11">
      <c r="A10" s="5" t="s">
        <v>8</v>
      </c>
      <c r="B10" s="6">
        <v>21.834966699999999</v>
      </c>
      <c r="C10" s="5"/>
      <c r="D10" s="6">
        <v>19.729033300000001</v>
      </c>
      <c r="E10" s="6"/>
      <c r="F10" s="6">
        <v>23.726566699999999</v>
      </c>
      <c r="G10" s="5"/>
      <c r="H10" s="6">
        <v>19.882333299999999</v>
      </c>
      <c r="I10" s="7">
        <f t="shared" si="0"/>
        <v>8.9426900751811089E-2</v>
      </c>
      <c r="J10" s="7">
        <f t="shared" si="1"/>
        <v>-7.7103626464202768E-3</v>
      </c>
      <c r="K10" s="7">
        <f t="shared" si="2"/>
        <v>0.16202232074310188</v>
      </c>
    </row>
    <row r="11" spans="1:11">
      <c r="A11" s="5" t="s">
        <v>9</v>
      </c>
      <c r="B11" s="6">
        <v>4.9306999999999997E-4</v>
      </c>
      <c r="C11" s="5"/>
      <c r="D11" s="6">
        <v>3.1300000000000001E-2</v>
      </c>
      <c r="E11" s="6"/>
      <c r="F11" s="6">
        <v>1.4792E-3</v>
      </c>
      <c r="G11" s="5"/>
      <c r="H11" s="6">
        <v>7.3959999999999998E-4</v>
      </c>
      <c r="I11" s="7">
        <f t="shared" si="0"/>
        <v>-0.33332882639264472</v>
      </c>
      <c r="J11" s="7">
        <f t="shared" si="1"/>
        <v>0.976370607028754</v>
      </c>
      <c r="K11" s="7">
        <f t="shared" si="2"/>
        <v>0.5</v>
      </c>
    </row>
    <row r="12" spans="1:11">
      <c r="A12" s="5" t="s">
        <v>10</v>
      </c>
      <c r="B12" s="6">
        <v>56.413933299999997</v>
      </c>
      <c r="C12" s="5"/>
      <c r="D12" s="6">
        <v>22.154299999999999</v>
      </c>
      <c r="E12" s="6"/>
      <c r="F12" s="6">
        <v>43.711799999999997</v>
      </c>
      <c r="G12" s="5"/>
      <c r="H12" s="6">
        <v>23.9121667</v>
      </c>
      <c r="I12" s="7">
        <f t="shared" si="0"/>
        <v>0.57613012776756689</v>
      </c>
      <c r="J12" s="7">
        <f t="shared" si="1"/>
        <v>-7.3513484664691681E-2</v>
      </c>
      <c r="K12" s="7">
        <f t="shared" si="2"/>
        <v>0.45295854437474542</v>
      </c>
    </row>
    <row r="13" spans="1:11">
      <c r="A13" s="5" t="s">
        <v>11</v>
      </c>
      <c r="B13" s="6">
        <v>40.653466700000003</v>
      </c>
      <c r="C13" s="5"/>
      <c r="D13" s="6">
        <v>18.3734067</v>
      </c>
      <c r="E13" s="6"/>
      <c r="F13" s="6">
        <v>36.548099999999998</v>
      </c>
      <c r="G13" s="5"/>
      <c r="H13" s="6">
        <v>23.2156333</v>
      </c>
      <c r="I13" s="7">
        <f t="shared" si="0"/>
        <v>0.42893841080470513</v>
      </c>
      <c r="J13" s="7">
        <f t="shared" si="1"/>
        <v>-0.20857611495784609</v>
      </c>
      <c r="K13" s="7">
        <f t="shared" si="2"/>
        <v>0.36479233393801591</v>
      </c>
    </row>
    <row r="14" spans="1:11">
      <c r="A14" s="5" t="s">
        <v>12</v>
      </c>
      <c r="B14" s="6">
        <v>88.991399999999999</v>
      </c>
      <c r="C14" s="5"/>
      <c r="D14" s="6">
        <v>52.1944333</v>
      </c>
      <c r="E14" s="6"/>
      <c r="F14" s="6">
        <v>73.654833300000007</v>
      </c>
      <c r="G14" s="5"/>
      <c r="H14" s="6">
        <v>50.781466700000003</v>
      </c>
      <c r="I14" s="7">
        <f t="shared" si="0"/>
        <v>0.42936658261360083</v>
      </c>
      <c r="J14" s="7">
        <f t="shared" si="1"/>
        <v>2.7071212592320593E-2</v>
      </c>
      <c r="K14" s="7">
        <f t="shared" si="2"/>
        <v>0.31054807369986948</v>
      </c>
    </row>
    <row r="15" spans="1:11">
      <c r="A15" s="5" t="s">
        <v>13</v>
      </c>
      <c r="B15" s="6">
        <v>3236.3666699999999</v>
      </c>
      <c r="C15" s="5"/>
      <c r="D15" s="6">
        <v>2880.3233300000002</v>
      </c>
      <c r="E15" s="6"/>
      <c r="F15" s="6">
        <v>3272.59</v>
      </c>
      <c r="G15" s="5"/>
      <c r="H15" s="6">
        <v>2797.6933300000001</v>
      </c>
      <c r="I15" s="7">
        <f t="shared" si="0"/>
        <v>0.13554500609166137</v>
      </c>
      <c r="J15" s="7">
        <f t="shared" si="1"/>
        <v>2.868775152406244E-2</v>
      </c>
      <c r="K15" s="7">
        <f t="shared" si="2"/>
        <v>0.14511340253438409</v>
      </c>
    </row>
    <row r="16" spans="1:11">
      <c r="A16" s="5" t="s">
        <v>14</v>
      </c>
      <c r="B16" s="6">
        <v>2903</v>
      </c>
      <c r="C16" s="5"/>
      <c r="D16" s="6">
        <v>2280.7366699999998</v>
      </c>
      <c r="E16" s="6"/>
      <c r="F16" s="6">
        <v>3006.26667</v>
      </c>
      <c r="G16" s="5"/>
      <c r="H16" s="6">
        <v>2211.36</v>
      </c>
      <c r="I16" s="7">
        <f t="shared" si="0"/>
        <v>0.23825008611780912</v>
      </c>
      <c r="J16" s="7">
        <f t="shared" si="1"/>
        <v>3.0418535779494289E-2</v>
      </c>
      <c r="K16" s="7">
        <f t="shared" si="2"/>
        <v>0.2644165529067985</v>
      </c>
    </row>
    <row r="17" spans="1:11">
      <c r="A17" s="5" t="s">
        <v>15</v>
      </c>
      <c r="B17" s="6">
        <v>4.3955899999999999E-2</v>
      </c>
      <c r="C17" s="5"/>
      <c r="D17" s="6">
        <v>0.15571189999999999</v>
      </c>
      <c r="E17" s="6"/>
      <c r="F17" s="6">
        <v>5.9631030000000002E-2</v>
      </c>
      <c r="G17" s="5"/>
      <c r="H17" s="6">
        <v>4.8080869999999998E-2</v>
      </c>
      <c r="I17" s="7">
        <f t="shared" si="0"/>
        <v>-8.579233279264703E-2</v>
      </c>
      <c r="J17" s="7">
        <f t="shared" si="1"/>
        <v>0.69121903977794885</v>
      </c>
      <c r="K17" s="7">
        <f t="shared" si="2"/>
        <v>0.19369378660740899</v>
      </c>
    </row>
    <row r="18" spans="1:11">
      <c r="A18" s="5" t="s">
        <v>16</v>
      </c>
      <c r="B18" s="6">
        <v>59.035899999999998</v>
      </c>
      <c r="C18" s="5"/>
      <c r="D18" s="6">
        <v>42.978999999999999</v>
      </c>
      <c r="E18" s="6"/>
      <c r="F18" s="6">
        <v>61.7239</v>
      </c>
      <c r="G18" s="5"/>
      <c r="H18" s="6">
        <v>65.961699999999993</v>
      </c>
      <c r="I18" s="7">
        <f t="shared" si="0"/>
        <v>-0.10499729388417818</v>
      </c>
      <c r="J18" s="7">
        <f t="shared" si="1"/>
        <v>-0.34842491930923547</v>
      </c>
      <c r="K18" s="7">
        <f t="shared" si="2"/>
        <v>-6.4246373274187793E-2</v>
      </c>
    </row>
    <row r="19" spans="1:11">
      <c r="A19" s="5" t="s">
        <v>17</v>
      </c>
      <c r="B19" s="6">
        <v>61.889866699999999</v>
      </c>
      <c r="C19" s="5"/>
      <c r="D19" s="6">
        <v>44.631466699999997</v>
      </c>
      <c r="E19" s="6"/>
      <c r="F19" s="6">
        <v>61.170466699999999</v>
      </c>
      <c r="G19" s="5"/>
      <c r="H19" s="6">
        <v>43.054266699999999</v>
      </c>
      <c r="I19" s="7">
        <f t="shared" si="0"/>
        <v>0.30434061348527675</v>
      </c>
      <c r="J19" s="7">
        <f t="shared" si="1"/>
        <v>3.5338296422151812E-2</v>
      </c>
      <c r="K19" s="7">
        <f t="shared" si="2"/>
        <v>0.29615925751960953</v>
      </c>
    </row>
    <row r="20" spans="1:11">
      <c r="A20" s="5" t="s">
        <v>18</v>
      </c>
      <c r="B20" s="6">
        <v>2.20175667</v>
      </c>
      <c r="C20" s="5"/>
      <c r="D20" s="6">
        <v>2.17193667</v>
      </c>
      <c r="E20" s="6"/>
      <c r="F20" s="6">
        <v>2.31902667</v>
      </c>
      <c r="G20" s="5"/>
      <c r="H20" s="6">
        <v>2.2554666700000001</v>
      </c>
      <c r="I20" s="7">
        <f t="shared" si="0"/>
        <v>-2.3813253689091377E-2</v>
      </c>
      <c r="J20" s="7">
        <f t="shared" si="1"/>
        <v>-3.7034464357657788E-2</v>
      </c>
      <c r="K20" s="7">
        <f t="shared" si="2"/>
        <v>2.7408050464551078E-2</v>
      </c>
    </row>
    <row r="21" spans="1:11">
      <c r="A21" s="5" t="s">
        <v>19</v>
      </c>
      <c r="B21" s="6">
        <v>12.288533299999999</v>
      </c>
      <c r="C21" s="5"/>
      <c r="D21" s="6">
        <v>9.6938533299999996</v>
      </c>
      <c r="E21" s="6"/>
      <c r="F21" s="6">
        <v>11.9713333</v>
      </c>
      <c r="G21" s="5"/>
      <c r="H21" s="6">
        <v>9.7134933300000004</v>
      </c>
      <c r="I21" s="7">
        <f t="shared" si="0"/>
        <v>0.2095481948199627</v>
      </c>
      <c r="J21" s="7">
        <f t="shared" si="1"/>
        <v>-2.021929632601165E-3</v>
      </c>
      <c r="K21" s="7">
        <f t="shared" si="2"/>
        <v>0.18860388508270831</v>
      </c>
    </row>
    <row r="22" spans="1:11">
      <c r="A22" s="8" t="s">
        <v>20</v>
      </c>
      <c r="B22" s="9">
        <v>209.569333</v>
      </c>
      <c r="C22" s="8"/>
      <c r="D22" s="9">
        <v>186.66666699999999</v>
      </c>
      <c r="E22" s="9"/>
      <c r="F22" s="9">
        <v>321.18</v>
      </c>
      <c r="G22" s="8"/>
      <c r="H22" s="9">
        <v>166.66666699999999</v>
      </c>
      <c r="I22" s="10">
        <f t="shared" si="0"/>
        <v>0.20471824472524333</v>
      </c>
      <c r="J22" s="10">
        <f t="shared" si="1"/>
        <v>0.10714285695153061</v>
      </c>
      <c r="K22" s="10">
        <f t="shared" si="2"/>
        <v>0.48108018245220752</v>
      </c>
    </row>
    <row r="23" spans="1:11">
      <c r="A23" s="8" t="s">
        <v>21</v>
      </c>
      <c r="B23" s="9">
        <v>3215.3833300000001</v>
      </c>
      <c r="C23" s="8"/>
      <c r="D23" s="9">
        <v>2389.28667</v>
      </c>
      <c r="E23" s="9"/>
      <c r="F23" s="9">
        <v>3176.52333</v>
      </c>
      <c r="G23" s="8"/>
      <c r="H23" s="9">
        <v>2408.5666700000002</v>
      </c>
      <c r="I23" s="10">
        <f t="shared" si="0"/>
        <v>0.25092394193634138</v>
      </c>
      <c r="J23" s="10">
        <f t="shared" si="1"/>
        <v>-8.0047607733441731E-3</v>
      </c>
      <c r="K23" s="10">
        <f t="shared" si="2"/>
        <v>0.24176011954554094</v>
      </c>
    </row>
    <row r="24" spans="1:11">
      <c r="A24" s="8" t="s">
        <v>22</v>
      </c>
      <c r="B24" s="9">
        <v>3177.8433300000002</v>
      </c>
      <c r="C24" s="8"/>
      <c r="D24" s="9">
        <v>2352.0733300000002</v>
      </c>
      <c r="E24" s="9"/>
      <c r="F24" s="9">
        <v>2984.04333</v>
      </c>
      <c r="G24" s="8"/>
      <c r="H24" s="9">
        <v>2561.27333</v>
      </c>
      <c r="I24" s="10">
        <f t="shared" si="0"/>
        <v>0.19402152213715335</v>
      </c>
      <c r="J24" s="10">
        <f t="shared" si="1"/>
        <v>-8.1678123747924949E-2</v>
      </c>
      <c r="K24" s="10">
        <f t="shared" si="2"/>
        <v>0.14167689716489471</v>
      </c>
    </row>
    <row r="25" spans="1:11">
      <c r="A25" s="8" t="s">
        <v>23</v>
      </c>
      <c r="B25" s="9">
        <v>243.02500000000001</v>
      </c>
      <c r="C25" s="8"/>
      <c r="D25" s="9">
        <v>234.39333300000001</v>
      </c>
      <c r="E25" s="9"/>
      <c r="F25" s="9">
        <v>234.66066699999999</v>
      </c>
      <c r="G25" s="8"/>
      <c r="H25" s="9">
        <v>228.72200000000001</v>
      </c>
      <c r="I25" s="10">
        <f t="shared" si="0"/>
        <v>5.8854027363439962E-2</v>
      </c>
      <c r="J25" s="10">
        <f t="shared" si="1"/>
        <v>2.4195794852236704E-2</v>
      </c>
      <c r="K25" s="10">
        <f t="shared" si="2"/>
        <v>2.5307466632232753E-2</v>
      </c>
    </row>
    <row r="26" spans="1:11">
      <c r="A26" s="8" t="s">
        <v>24</v>
      </c>
      <c r="B26" s="9">
        <v>281.50666699999999</v>
      </c>
      <c r="C26" s="8"/>
      <c r="D26" s="9">
        <v>274.70066700000001</v>
      </c>
      <c r="E26" s="9"/>
      <c r="F26" s="9">
        <v>282.087333</v>
      </c>
      <c r="G26" s="8"/>
      <c r="H26" s="9">
        <v>271.43766699999998</v>
      </c>
      <c r="I26" s="10">
        <f t="shared" si="0"/>
        <v>3.576824700922631E-2</v>
      </c>
      <c r="J26" s="10">
        <f t="shared" si="1"/>
        <v>1.1878383972034671E-2</v>
      </c>
      <c r="K26" s="10">
        <f t="shared" si="2"/>
        <v>3.7753081241687747E-2</v>
      </c>
    </row>
    <row r="27" spans="1:11">
      <c r="A27" s="8" t="s">
        <v>25</v>
      </c>
      <c r="B27" s="9">
        <v>214.971667</v>
      </c>
      <c r="C27" s="8"/>
      <c r="D27" s="9">
        <v>218.260333</v>
      </c>
      <c r="E27" s="9"/>
      <c r="F27" s="9">
        <v>213.96033299999999</v>
      </c>
      <c r="G27" s="8"/>
      <c r="H27" s="9">
        <v>224.76066700000001</v>
      </c>
      <c r="I27" s="10">
        <f t="shared" si="0"/>
        <v>-4.3552994083257524E-2</v>
      </c>
      <c r="J27" s="10">
        <f t="shared" si="1"/>
        <v>-2.8921136810828245E-2</v>
      </c>
      <c r="K27" s="10">
        <f t="shared" si="2"/>
        <v>-4.8052598099826871E-2</v>
      </c>
    </row>
    <row r="28" spans="1:11">
      <c r="A28" s="8" t="s">
        <v>26</v>
      </c>
      <c r="B28" s="9">
        <v>802.49099999999999</v>
      </c>
      <c r="C28" s="8"/>
      <c r="D28" s="9">
        <v>723.029</v>
      </c>
      <c r="E28" s="9"/>
      <c r="F28" s="9">
        <v>803.73833300000001</v>
      </c>
      <c r="G28" s="8"/>
      <c r="H28" s="9">
        <v>707.38333299999999</v>
      </c>
      <c r="I28" s="10">
        <f t="shared" si="0"/>
        <v>0.11851555593769898</v>
      </c>
      <c r="J28" s="10">
        <f t="shared" si="1"/>
        <v>2.1639058737616339E-2</v>
      </c>
      <c r="K28" s="10">
        <f t="shared" si="2"/>
        <v>0.11988354423802257</v>
      </c>
    </row>
    <row r="29" spans="1:11">
      <c r="A29" s="8" t="s">
        <v>27</v>
      </c>
      <c r="B29" s="9">
        <v>300</v>
      </c>
      <c r="C29" s="8"/>
      <c r="D29" s="9">
        <v>300</v>
      </c>
      <c r="E29" s="9"/>
      <c r="F29" s="9">
        <v>300</v>
      </c>
      <c r="G29" s="8"/>
      <c r="H29" s="9">
        <v>300</v>
      </c>
      <c r="I29" s="10">
        <f t="shared" si="0"/>
        <v>0</v>
      </c>
      <c r="J29" s="10">
        <f t="shared" si="1"/>
        <v>0</v>
      </c>
      <c r="K29" s="10">
        <f t="shared" si="2"/>
        <v>0</v>
      </c>
    </row>
    <row r="30" spans="1:11">
      <c r="J30" s="1"/>
      <c r="K30" s="1"/>
    </row>
    <row r="31" spans="1:11">
      <c r="A31" s="11" t="s">
        <v>32</v>
      </c>
      <c r="B31" s="12">
        <f t="shared" ref="B31" si="3">AVERAGE(B2:B29)</f>
        <v>540.21460378714278</v>
      </c>
      <c r="C31" s="11"/>
      <c r="D31" s="12">
        <f t="shared" ref="D31" si="4">AVERAGE(D2:D29)</f>
        <v>432.35097819178571</v>
      </c>
      <c r="E31" s="12"/>
      <c r="F31" s="12">
        <f>AVERAGE(F2:F29)</f>
        <v>534.94263254035707</v>
      </c>
      <c r="G31" s="11"/>
      <c r="H31" s="12">
        <f t="shared" ref="H31:K31" si="5">AVERAGE(H2:H29)</f>
        <v>434.36407813107144</v>
      </c>
      <c r="I31" s="14">
        <f t="shared" si="5"/>
        <v>0.15250471121343404</v>
      </c>
      <c r="J31" s="14">
        <f t="shared" si="5"/>
        <v>0.11036381257440565</v>
      </c>
      <c r="K31" s="14">
        <f t="shared" si="5"/>
        <v>0.20396342272069271</v>
      </c>
    </row>
    <row r="32" spans="1:11">
      <c r="A32" s="2" t="s">
        <v>33</v>
      </c>
      <c r="B32" s="3">
        <f t="shared" ref="B32" si="6">AVERAGE(B2:B6)</f>
        <v>28.599811999999996</v>
      </c>
      <c r="C32" s="2"/>
      <c r="D32" s="3">
        <f t="shared" ref="D32" si="7">AVERAGE(D2:D6)</f>
        <v>2.085571464</v>
      </c>
      <c r="E32" s="3"/>
      <c r="F32" s="3">
        <f>AVERAGE(F2:F6)</f>
        <v>6.0322936400000007</v>
      </c>
      <c r="G32" s="2"/>
      <c r="H32" s="3">
        <f t="shared" ref="H32:K32" si="8">AVERAGE(H2:H6)</f>
        <v>2.61310398</v>
      </c>
      <c r="I32" s="4">
        <f t="shared" si="8"/>
        <v>0.18172642547440521</v>
      </c>
      <c r="J32" s="4">
        <f t="shared" si="8"/>
        <v>0.15953589110525943</v>
      </c>
      <c r="K32" s="4">
        <f t="shared" si="8"/>
        <v>0.11336283888196134</v>
      </c>
    </row>
    <row r="33" spans="1:11">
      <c r="A33" s="5" t="s">
        <v>34</v>
      </c>
      <c r="B33" s="6">
        <f t="shared" ref="B33" si="9">AVERAGE(B7:B21)</f>
        <v>435.88130126933333</v>
      </c>
      <c r="C33" s="5"/>
      <c r="D33" s="6">
        <f t="shared" ref="D33" si="10">AVERAGE(D7:D21)</f>
        <v>361.13263546999991</v>
      </c>
      <c r="E33" s="6"/>
      <c r="F33" s="6">
        <f>AVERAGE(F7:F21)</f>
        <v>442.13592779533337</v>
      </c>
      <c r="G33" s="5"/>
      <c r="H33" s="6">
        <f t="shared" ref="H33:K33" si="11">AVERAGE(H7:H21)</f>
        <v>352.02122225133343</v>
      </c>
      <c r="I33" s="7">
        <f t="shared" si="11"/>
        <v>0.16948341610521878</v>
      </c>
      <c r="J33" s="7">
        <f t="shared" si="11"/>
        <v>0.14975034822504937</v>
      </c>
      <c r="K33" s="7">
        <f t="shared" si="11"/>
        <v>0.27631686323965526</v>
      </c>
    </row>
    <row r="34" spans="1:11">
      <c r="A34" s="8" t="s">
        <v>35</v>
      </c>
      <c r="B34" s="9">
        <f t="shared" ref="B34" si="12">AVERAGE(B22:B29)</f>
        <v>1055.5987908749998</v>
      </c>
      <c r="C34" s="8"/>
      <c r="D34" s="9">
        <f t="shared" ref="D34" si="13">AVERAGE(D22:D29)</f>
        <v>834.80124999999998</v>
      </c>
      <c r="E34" s="9"/>
      <c r="F34" s="9">
        <f>AVERAGE(F22:F29)</f>
        <v>1039.5241657500001</v>
      </c>
      <c r="G34" s="8"/>
      <c r="H34" s="9">
        <f t="shared" ref="H34:K34" si="14">AVERAGE(H22:H29)</f>
        <v>858.60129174999997</v>
      </c>
      <c r="I34" s="10">
        <f t="shared" si="14"/>
        <v>0.10240606812823072</v>
      </c>
      <c r="J34" s="10">
        <f t="shared" si="14"/>
        <v>5.7815091476651204E-3</v>
      </c>
      <c r="K34" s="10">
        <f t="shared" si="14"/>
        <v>0.12492608664684493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Summation</vt:lpstr>
      <vt:lpstr>SVM</vt:lpstr>
      <vt:lpstr>KNN</vt:lpstr>
      <vt:lpstr>GNB</vt:lpstr>
      <vt:lpstr>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2019-11-18T19:11:39Z</dcterms:created>
  <dcterms:modified xsi:type="dcterms:W3CDTF">2021-04-08T21:05:55Z</dcterms:modified>
</cp:coreProperties>
</file>