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朱博抡\Desktop\组原实验\ComputerOrgnization\"/>
    </mc:Choice>
  </mc:AlternateContent>
  <bookViews>
    <workbookView xWindow="0" yWindow="0" windowWidth="28800" windowHeight="12210" activeTab="1"/>
  </bookViews>
  <sheets>
    <sheet name="状态机真值表" sheetId="1" r:id="rId1"/>
    <sheet name="自动生成表达式" sheetId="2" r:id="rId2"/>
  </sheets>
  <definedNames>
    <definedName name="_xlnm._FilterDatabase" localSheetId="0" hidden="1">状态机真值表!$O$1:$R$21</definedName>
    <definedName name="_xlnm._FilterDatabase" localSheetId="1" hidden="1">自动生成表达式!$A$1:$Q$28</definedName>
  </definedNames>
  <calcPr calcId="162913"/>
</workbook>
</file>

<file path=xl/calcChain.xml><?xml version="1.0" encoding="utf-8"?>
<calcChain xmlns="http://schemas.openxmlformats.org/spreadsheetml/2006/main">
  <c r="O7" i="1" l="1"/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R2" i="1"/>
  <c r="Q2" i="1"/>
  <c r="P2" i="1"/>
  <c r="O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E2" i="1"/>
  <c r="D2" i="1"/>
  <c r="C2" i="1"/>
  <c r="B2" i="1"/>
  <c r="A22" i="2" l="1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A2" i="2"/>
  <c r="N2" i="2"/>
  <c r="O2" i="2"/>
  <c r="P2" i="2"/>
  <c r="Q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O1" i="2"/>
  <c r="P1" i="2"/>
  <c r="Q1" i="2"/>
  <c r="N1" i="2"/>
  <c r="E3" i="2"/>
  <c r="F3" i="2"/>
  <c r="G3" i="2"/>
  <c r="H3" i="2"/>
  <c r="I3" i="2"/>
  <c r="J3" i="2"/>
  <c r="K3" i="2"/>
  <c r="L3" i="2"/>
  <c r="E4" i="2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E13" i="2"/>
  <c r="F13" i="2"/>
  <c r="G13" i="2"/>
  <c r="H13" i="2"/>
  <c r="I13" i="2"/>
  <c r="J13" i="2"/>
  <c r="K13" i="2"/>
  <c r="L13" i="2"/>
  <c r="E14" i="2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F2" i="2"/>
  <c r="G2" i="2"/>
  <c r="H2" i="2"/>
  <c r="I2" i="2"/>
  <c r="J2" i="2"/>
  <c r="K2" i="2"/>
  <c r="L2" i="2"/>
  <c r="E2" i="2"/>
  <c r="L1" i="2"/>
  <c r="M21" i="2" l="1"/>
  <c r="M28" i="2"/>
  <c r="M27" i="2"/>
  <c r="M26" i="2"/>
  <c r="M25" i="2"/>
  <c r="M24" i="2"/>
  <c r="M23" i="2"/>
  <c r="M2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2" i="2" l="1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<sst xmlns="http://schemas.openxmlformats.org/spreadsheetml/2006/main" count="238" uniqueCount="63">
  <si>
    <t>S3</t>
  </si>
  <si>
    <t>S2</t>
  </si>
  <si>
    <t>S1</t>
  </si>
  <si>
    <t>S0</t>
  </si>
  <si>
    <t>LW</t>
  </si>
  <si>
    <t>SW</t>
  </si>
  <si>
    <t>BEQ</t>
  </si>
  <si>
    <t>BNE</t>
  </si>
  <si>
    <t>SYSCALL</t>
  </si>
  <si>
    <t>ADDI</t>
  </si>
  <si>
    <t>N3</t>
  </si>
  <si>
    <t>N2</t>
  </si>
  <si>
    <t>N1</t>
  </si>
  <si>
    <t>N0</t>
  </si>
  <si>
    <t>X</t>
  </si>
  <si>
    <t>最小项表达式</t>
    <phoneticPr fontId="18" type="noConversion"/>
  </si>
  <si>
    <t>其他</t>
    <phoneticPr fontId="18" type="noConversion"/>
  </si>
  <si>
    <t>状态机（现态）</t>
    <phoneticPr fontId="18" type="noConversion"/>
  </si>
  <si>
    <t>状态机（次态）</t>
    <phoneticPr fontId="18" type="noConversion"/>
  </si>
  <si>
    <t>分别筛选不同次态列为1的项目</t>
    <phoneticPr fontId="18" type="noConversion"/>
  </si>
  <si>
    <t>将最小项表达式复制出即可</t>
    <phoneticPr fontId="18" type="noConversion"/>
  </si>
  <si>
    <t>X</t>
    <phoneticPr fontId="18" type="noConversion"/>
  </si>
  <si>
    <t>X</t>
    <phoneticPr fontId="18" type="noConversion"/>
  </si>
  <si>
    <t>信号名称可自行编辑（X为任意值）其他列可不用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</si>
  <si>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</si>
  <si>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</si>
  <si>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</si>
  <si>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现态
10进制</t>
    <phoneticPr fontId="18" type="noConversion"/>
  </si>
  <si>
    <t>次态
10进制</t>
    <phoneticPr fontId="18" type="noConversion"/>
  </si>
  <si>
    <t>R_Type</t>
    <phoneticPr fontId="18" type="noConversion"/>
  </si>
  <si>
    <t>译码</t>
    <phoneticPr fontId="27" type="noConversion"/>
  </si>
  <si>
    <t>LW1</t>
    <phoneticPr fontId="27" type="noConversion"/>
  </si>
  <si>
    <t>S2</t>
    <phoneticPr fontId="27" type="noConversion"/>
  </si>
  <si>
    <t>LW2</t>
    <phoneticPr fontId="27" type="noConversion"/>
  </si>
  <si>
    <t>LW3</t>
    <phoneticPr fontId="27" type="noConversion"/>
  </si>
  <si>
    <t>S4</t>
    <phoneticPr fontId="27" type="noConversion"/>
  </si>
  <si>
    <t>SW1</t>
    <phoneticPr fontId="27" type="noConversion"/>
  </si>
  <si>
    <t>S5</t>
  </si>
  <si>
    <t>SW2</t>
    <phoneticPr fontId="27" type="noConversion"/>
  </si>
  <si>
    <t>S6</t>
    <phoneticPr fontId="27" type="noConversion"/>
  </si>
  <si>
    <t>S7</t>
  </si>
  <si>
    <t>S8</t>
    <phoneticPr fontId="27" type="noConversion"/>
  </si>
  <si>
    <t>Beq</t>
    <phoneticPr fontId="27" type="noConversion"/>
  </si>
  <si>
    <t>S9</t>
  </si>
  <si>
    <t>Bne</t>
    <phoneticPr fontId="27" type="noConversion"/>
  </si>
  <si>
    <t>S10</t>
    <phoneticPr fontId="27" type="noConversion"/>
  </si>
  <si>
    <t>ADDI1</t>
    <phoneticPr fontId="27" type="noConversion"/>
  </si>
  <si>
    <t>S11</t>
  </si>
  <si>
    <t>ADDI2</t>
    <phoneticPr fontId="27" type="noConversion"/>
  </si>
  <si>
    <t>S12</t>
    <phoneticPr fontId="27" type="noConversion"/>
  </si>
  <si>
    <t>SYSCALL</t>
    <phoneticPr fontId="27" type="noConversion"/>
  </si>
  <si>
    <t>S13</t>
  </si>
  <si>
    <t>X</t>
    <phoneticPr fontId="18" type="noConversion"/>
  </si>
  <si>
    <t>S0</t>
    <phoneticPr fontId="27" type="noConversion"/>
  </si>
  <si>
    <t>取指令</t>
    <phoneticPr fontId="27" type="noConversion"/>
  </si>
  <si>
    <t>微指令</t>
    <phoneticPr fontId="18" type="noConversion"/>
  </si>
  <si>
    <t>状态</t>
    <phoneticPr fontId="18" type="noConversion"/>
  </si>
  <si>
    <t>地址</t>
    <phoneticPr fontId="18" type="noConversion"/>
  </si>
  <si>
    <t>微程序地址供参考</t>
    <phoneticPr fontId="18" type="noConversion"/>
  </si>
  <si>
    <t>R型运算1</t>
    <phoneticPr fontId="27" type="noConversion"/>
  </si>
  <si>
    <t>R型运算2</t>
    <phoneticPr fontId="27" type="noConversion"/>
  </si>
  <si>
    <t>X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</si>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</sst>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FF0000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rgb="FFFF0000"/>
      <name val="仿宋"/>
      <family val="3"/>
      <charset val="134"/>
    </font>
    <font>
      <sz val="9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FF"/>
      </right>
      <top/>
      <bottom/>
      <diagonal/>
    </border>
    <border>
      <left style="thick">
        <color rgb="FF0000FF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n">
        <color indexed="64"/>
      </top>
      <bottom/>
      <diagonal/>
    </border>
    <border>
      <left style="thick">
        <color rgb="FF0000FF"/>
      </left>
      <right style="thin">
        <color auto="1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>
      <alignment vertical="center"/>
    </xf>
    <xf numFmtId="0" fontId="22" fillId="0" borderId="0" xfId="0" applyFont="1">
      <alignment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33" borderId="14" xfId="0" applyFont="1" applyFill="1" applyBorder="1" applyAlignment="1">
      <alignment horizontal="left" vertical="center"/>
    </xf>
    <xf numFmtId="0" fontId="22" fillId="35" borderId="13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0" borderId="15" xfId="0" applyFont="1" applyBorder="1">
      <alignment vertical="center"/>
    </xf>
    <xf numFmtId="0" fontId="20" fillId="33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37" borderId="17" xfId="0" applyFont="1" applyFill="1" applyBorder="1" applyAlignment="1">
      <alignment horizontal="center" vertical="center"/>
    </xf>
    <xf numFmtId="0" fontId="19" fillId="37" borderId="18" xfId="0" applyFont="1" applyFill="1" applyBorder="1" applyAlignment="1">
      <alignment horizontal="center" vertical="center"/>
    </xf>
    <xf numFmtId="0" fontId="19" fillId="37" borderId="19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37" borderId="17" xfId="0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37" borderId="17" xfId="0" applyFont="1" applyFill="1" applyBorder="1" applyAlignment="1">
      <alignment horizontal="center" vertical="center"/>
    </xf>
    <xf numFmtId="0" fontId="19" fillId="37" borderId="23" xfId="0" applyFont="1" applyFill="1" applyBorder="1" applyAlignment="1">
      <alignment horizontal="center" vertical="center"/>
    </xf>
    <xf numFmtId="0" fontId="19" fillId="36" borderId="25" xfId="0" applyFont="1" applyFill="1" applyBorder="1" applyAlignment="1">
      <alignment horizontal="center" vertical="center"/>
    </xf>
    <xf numFmtId="0" fontId="19" fillId="37" borderId="25" xfId="0" applyFont="1" applyFill="1" applyBorder="1" applyAlignment="1">
      <alignment horizontal="center" vertical="center"/>
    </xf>
    <xf numFmtId="0" fontId="19" fillId="36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2" fillId="34" borderId="13" xfId="0" applyFont="1" applyFill="1" applyBorder="1" applyAlignment="1">
      <alignment horizontal="left" vertical="center"/>
    </xf>
    <xf numFmtId="0" fontId="22" fillId="34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 wrapText="1"/>
    </xf>
    <xf numFmtId="0" fontId="25" fillId="38" borderId="10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37" borderId="28" xfId="0" applyFont="1" applyFill="1" applyBorder="1" applyAlignment="1">
      <alignment horizontal="center" vertical="center"/>
    </xf>
    <xf numFmtId="0" fontId="19" fillId="37" borderId="29" xfId="0" applyFont="1" applyFill="1" applyBorder="1" applyAlignment="1">
      <alignment horizontal="center" vertical="center"/>
    </xf>
    <xf numFmtId="0" fontId="19" fillId="37" borderId="30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37" borderId="17" xfId="0" applyFont="1" applyFill="1" applyBorder="1" applyAlignment="1">
      <alignment horizontal="center" vertical="center"/>
    </xf>
    <xf numFmtId="0" fontId="26" fillId="37" borderId="18" xfId="0" applyFont="1" applyFill="1" applyBorder="1" applyAlignment="1">
      <alignment horizontal="center" vertical="center"/>
    </xf>
    <xf numFmtId="0" fontId="26" fillId="37" borderId="19" xfId="0" applyFont="1" applyFill="1" applyBorder="1" applyAlignment="1">
      <alignment horizontal="center" vertical="center"/>
    </xf>
    <xf numFmtId="0" fontId="24" fillId="36" borderId="27" xfId="0" applyFont="1" applyFill="1" applyBorder="1" applyAlignment="1">
      <alignment horizontal="center" vertical="center"/>
    </xf>
    <xf numFmtId="0" fontId="24" fillId="37" borderId="25" xfId="0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31"/>
  <sheetViews>
    <sheetView workbookViewId="0">
      <pane ySplit="1" topLeftCell="A2" activePane="bottomLeft" state="frozen"/>
      <selection pane="bottomLeft" activeCell="N15" sqref="N15"/>
    </sheetView>
  </sheetViews>
  <sheetFormatPr defaultRowHeight="14.25" x14ac:dyDescent="0.2"/>
  <cols>
    <col min="1" max="1" width="8.625" style="1" customWidth="1"/>
    <col min="2" max="5" width="3.625" style="1" customWidth="1"/>
    <col min="6" max="6" width="7.75" style="1" customWidth="1"/>
    <col min="7" max="12" width="6.625" style="1" customWidth="1"/>
    <col min="13" max="13" width="6.625" style="1" hidden="1" customWidth="1"/>
    <col min="14" max="14" width="10.125" style="1" customWidth="1"/>
    <col min="15" max="18" width="3.625" style="1" customWidth="1"/>
  </cols>
  <sheetData>
    <row r="1" spans="1:22" ht="27" x14ac:dyDescent="0.2">
      <c r="A1" s="39" t="s">
        <v>27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29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10" t="s">
        <v>16</v>
      </c>
      <c r="N1" s="40" t="s">
        <v>28</v>
      </c>
      <c r="O1" s="38" t="s">
        <v>10</v>
      </c>
      <c r="P1" s="38" t="s">
        <v>11</v>
      </c>
      <c r="Q1" s="38" t="s">
        <v>12</v>
      </c>
      <c r="R1" s="38" t="s">
        <v>13</v>
      </c>
      <c r="T1" s="38" t="s">
        <v>55</v>
      </c>
      <c r="U1" s="38" t="s">
        <v>56</v>
      </c>
      <c r="V1" s="38" t="s">
        <v>57</v>
      </c>
    </row>
    <row r="2" spans="1:22" x14ac:dyDescent="0.2">
      <c r="A2" s="28">
        <v>0</v>
      </c>
      <c r="B2" s="41">
        <f>IF(ISNUMBER($A2),IF(MOD($A2,16)/8&gt;=1,1,0),"X")</f>
        <v>0</v>
      </c>
      <c r="C2" s="42">
        <f>IF(ISNUMBER($A2),IF(MOD($A2,8)/4&gt;=1,1,0),"X")</f>
        <v>0</v>
      </c>
      <c r="D2" s="42">
        <f>IF(ISNUMBER($A2),IF(MOD($A2,4)/2&gt;=1,1,0),"X")</f>
        <v>0</v>
      </c>
      <c r="E2" s="43">
        <f>IF(ISNUMBER($A2),MOD($A2,2),"X")</f>
        <v>0</v>
      </c>
      <c r="F2" s="53" t="s">
        <v>52</v>
      </c>
      <c r="G2" s="54" t="s">
        <v>14</v>
      </c>
      <c r="H2" s="54" t="s">
        <v>14</v>
      </c>
      <c r="I2" s="54" t="s">
        <v>14</v>
      </c>
      <c r="J2" s="54" t="s">
        <v>14</v>
      </c>
      <c r="K2" s="54" t="s">
        <v>14</v>
      </c>
      <c r="L2" s="55" t="s">
        <v>14</v>
      </c>
      <c r="M2" s="33"/>
      <c r="N2" s="62">
        <v>1</v>
      </c>
      <c r="O2" s="50">
        <f>IF(ISNUMBER($N2),IF(MOD($N2,16)/8&gt;=1,1,0),"X")</f>
        <v>0</v>
      </c>
      <c r="P2" s="51">
        <f>IF(ISNUMBER($N2),IF(MOD($N2,8)/4&gt;=1,1,0),"X")</f>
        <v>0</v>
      </c>
      <c r="Q2" s="51">
        <f>IF(ISNUMBER($N2),IF(MOD($N2,4)/2&gt;=1,1,0),"X")</f>
        <v>0</v>
      </c>
      <c r="R2" s="51">
        <f>IF(ISNUMBER($N2),MOD($N2,2),"X")</f>
        <v>1</v>
      </c>
      <c r="T2" s="2" t="s">
        <v>54</v>
      </c>
      <c r="U2" s="2" t="s">
        <v>53</v>
      </c>
      <c r="V2" s="2">
        <v>0</v>
      </c>
    </row>
    <row r="3" spans="1:22" x14ac:dyDescent="0.2">
      <c r="A3" s="29">
        <v>1</v>
      </c>
      <c r="B3" s="44">
        <f t="shared" ref="B3:B28" si="0">IF(ISNUMBER($A3),IF(MOD($A3,16)/8&gt;=1,1,0),"X")</f>
        <v>0</v>
      </c>
      <c r="C3" s="45">
        <f t="shared" ref="C3:C28" si="1">IF(ISNUMBER($A3),IF(MOD($A3,8)/4&gt;=1,1,0),"X")</f>
        <v>0</v>
      </c>
      <c r="D3" s="45">
        <f t="shared" ref="D3:D28" si="2">IF(ISNUMBER($A3),IF(MOD($A3,4)/2&gt;=1,1,0),"X")</f>
        <v>0</v>
      </c>
      <c r="E3" s="46">
        <f t="shared" ref="E3:E28" si="3">IF(ISNUMBER($A3),MOD($A3,2),"X")</f>
        <v>1</v>
      </c>
      <c r="F3" s="53">
        <v>1</v>
      </c>
      <c r="G3" s="54" t="s">
        <v>14</v>
      </c>
      <c r="H3" s="54" t="s">
        <v>14</v>
      </c>
      <c r="I3" s="54" t="s">
        <v>14</v>
      </c>
      <c r="J3" s="54" t="s">
        <v>14</v>
      </c>
      <c r="K3" s="54" t="s">
        <v>14</v>
      </c>
      <c r="L3" s="55" t="s">
        <v>14</v>
      </c>
      <c r="M3" s="30"/>
      <c r="N3" s="63">
        <v>7</v>
      </c>
      <c r="O3" s="44">
        <f t="shared" ref="O3:O28" si="4">IF(ISNUMBER($N3),IF(MOD($N3,16)/8&gt;=1,1,0),"X")</f>
        <v>0</v>
      </c>
      <c r="P3" s="45">
        <f t="shared" ref="P3:P28" si="5">IF(ISNUMBER($N3),IF(MOD($N3,8)/4&gt;=1,1,0),"X")</f>
        <v>1</v>
      </c>
      <c r="Q3" s="45">
        <f t="shared" ref="Q3:Q28" si="6">IF(ISNUMBER($N3),IF(MOD($N3,4)/2&gt;=1,1,0),"X")</f>
        <v>1</v>
      </c>
      <c r="R3" s="45">
        <f t="shared" ref="R3:R28" si="7">IF(ISNUMBER($N3),MOD($N3,2),"X")</f>
        <v>1</v>
      </c>
      <c r="T3" s="11" t="s">
        <v>30</v>
      </c>
      <c r="U3" s="11" t="s">
        <v>2</v>
      </c>
      <c r="V3" s="11">
        <v>1</v>
      </c>
    </row>
    <row r="4" spans="1:22" x14ac:dyDescent="0.2">
      <c r="A4" s="28">
        <v>1</v>
      </c>
      <c r="B4" s="41">
        <f t="shared" si="0"/>
        <v>0</v>
      </c>
      <c r="C4" s="42">
        <f t="shared" si="1"/>
        <v>0</v>
      </c>
      <c r="D4" s="42">
        <f t="shared" si="2"/>
        <v>0</v>
      </c>
      <c r="E4" s="43">
        <f t="shared" si="3"/>
        <v>1</v>
      </c>
      <c r="F4" s="56" t="s">
        <v>21</v>
      </c>
      <c r="G4" s="57">
        <v>1</v>
      </c>
      <c r="H4" s="57" t="s">
        <v>14</v>
      </c>
      <c r="I4" s="57" t="s">
        <v>14</v>
      </c>
      <c r="J4" s="57" t="s">
        <v>14</v>
      </c>
      <c r="K4" s="57" t="s">
        <v>14</v>
      </c>
      <c r="L4" s="58" t="s">
        <v>14</v>
      </c>
      <c r="M4" s="33"/>
      <c r="N4" s="64">
        <v>2</v>
      </c>
      <c r="O4" s="41">
        <f t="shared" si="4"/>
        <v>0</v>
      </c>
      <c r="P4" s="42">
        <f t="shared" si="5"/>
        <v>0</v>
      </c>
      <c r="Q4" s="42">
        <f t="shared" si="6"/>
        <v>1</v>
      </c>
      <c r="R4" s="42">
        <f t="shared" si="7"/>
        <v>0</v>
      </c>
      <c r="T4" s="2" t="s">
        <v>31</v>
      </c>
      <c r="U4" s="2" t="s">
        <v>32</v>
      </c>
      <c r="V4" s="2">
        <v>2</v>
      </c>
    </row>
    <row r="5" spans="1:22" x14ac:dyDescent="0.2">
      <c r="A5" s="29">
        <v>1</v>
      </c>
      <c r="B5" s="44">
        <f t="shared" si="0"/>
        <v>0</v>
      </c>
      <c r="C5" s="45">
        <f t="shared" si="1"/>
        <v>0</v>
      </c>
      <c r="D5" s="45">
        <f t="shared" si="2"/>
        <v>0</v>
      </c>
      <c r="E5" s="46">
        <f t="shared" si="3"/>
        <v>1</v>
      </c>
      <c r="F5" s="56" t="s">
        <v>21</v>
      </c>
      <c r="G5" s="57" t="s">
        <v>14</v>
      </c>
      <c r="H5" s="57">
        <v>1</v>
      </c>
      <c r="I5" s="57" t="s">
        <v>14</v>
      </c>
      <c r="J5" s="57" t="s">
        <v>14</v>
      </c>
      <c r="K5" s="57" t="s">
        <v>14</v>
      </c>
      <c r="L5" s="58" t="s">
        <v>14</v>
      </c>
      <c r="M5" s="30"/>
      <c r="N5" s="63">
        <v>5</v>
      </c>
      <c r="O5" s="44">
        <f t="shared" si="4"/>
        <v>0</v>
      </c>
      <c r="P5" s="45">
        <f t="shared" si="5"/>
        <v>1</v>
      </c>
      <c r="Q5" s="45">
        <f t="shared" si="6"/>
        <v>0</v>
      </c>
      <c r="R5" s="45">
        <f t="shared" si="7"/>
        <v>1</v>
      </c>
      <c r="T5" s="11" t="s">
        <v>33</v>
      </c>
      <c r="U5" s="11" t="s">
        <v>0</v>
      </c>
      <c r="V5" s="11">
        <v>3</v>
      </c>
    </row>
    <row r="6" spans="1:22" x14ac:dyDescent="0.2">
      <c r="A6" s="28">
        <v>1</v>
      </c>
      <c r="B6" s="41">
        <f t="shared" si="0"/>
        <v>0</v>
      </c>
      <c r="C6" s="42">
        <f t="shared" si="1"/>
        <v>0</v>
      </c>
      <c r="D6" s="42">
        <f t="shared" si="2"/>
        <v>0</v>
      </c>
      <c r="E6" s="43">
        <f t="shared" si="3"/>
        <v>1</v>
      </c>
      <c r="F6" s="56" t="s">
        <v>21</v>
      </c>
      <c r="G6" s="57" t="s">
        <v>14</v>
      </c>
      <c r="H6" s="57" t="s">
        <v>14</v>
      </c>
      <c r="I6" s="57">
        <v>1</v>
      </c>
      <c r="J6" s="57" t="s">
        <v>14</v>
      </c>
      <c r="K6" s="57" t="s">
        <v>14</v>
      </c>
      <c r="L6" s="58" t="s">
        <v>14</v>
      </c>
      <c r="M6" s="33"/>
      <c r="N6" s="64">
        <v>9</v>
      </c>
      <c r="O6" s="41">
        <f t="shared" si="4"/>
        <v>1</v>
      </c>
      <c r="P6" s="42">
        <f t="shared" si="5"/>
        <v>0</v>
      </c>
      <c r="Q6" s="42">
        <f t="shared" si="6"/>
        <v>0</v>
      </c>
      <c r="R6" s="42">
        <f t="shared" si="7"/>
        <v>1</v>
      </c>
      <c r="T6" s="2" t="s">
        <v>34</v>
      </c>
      <c r="U6" s="2" t="s">
        <v>35</v>
      </c>
      <c r="V6" s="2">
        <v>4</v>
      </c>
    </row>
    <row r="7" spans="1:22" x14ac:dyDescent="0.2">
      <c r="A7" s="29">
        <v>1</v>
      </c>
      <c r="B7" s="44">
        <f t="shared" si="0"/>
        <v>0</v>
      </c>
      <c r="C7" s="45">
        <f t="shared" si="1"/>
        <v>0</v>
      </c>
      <c r="D7" s="45">
        <f t="shared" si="2"/>
        <v>0</v>
      </c>
      <c r="E7" s="46">
        <f t="shared" si="3"/>
        <v>1</v>
      </c>
      <c r="F7" s="56" t="s">
        <v>21</v>
      </c>
      <c r="G7" s="57" t="s">
        <v>14</v>
      </c>
      <c r="H7" s="57" t="s">
        <v>14</v>
      </c>
      <c r="I7" s="57" t="s">
        <v>14</v>
      </c>
      <c r="J7" s="57">
        <v>1</v>
      </c>
      <c r="K7" s="57" t="s">
        <v>14</v>
      </c>
      <c r="L7" s="58" t="s">
        <v>14</v>
      </c>
      <c r="M7" s="30"/>
      <c r="N7" s="63">
        <v>10</v>
      </c>
      <c r="O7" s="44">
        <f t="shared" si="4"/>
        <v>1</v>
      </c>
      <c r="P7" s="45">
        <f t="shared" si="5"/>
        <v>0</v>
      </c>
      <c r="Q7" s="45">
        <f t="shared" si="6"/>
        <v>1</v>
      </c>
      <c r="R7" s="45">
        <f t="shared" si="7"/>
        <v>0</v>
      </c>
      <c r="T7" s="11" t="s">
        <v>36</v>
      </c>
      <c r="U7" s="11" t="s">
        <v>37</v>
      </c>
      <c r="V7" s="11">
        <v>5</v>
      </c>
    </row>
    <row r="8" spans="1:22" x14ac:dyDescent="0.2">
      <c r="A8" s="28">
        <v>1</v>
      </c>
      <c r="B8" s="41">
        <f t="shared" si="0"/>
        <v>0</v>
      </c>
      <c r="C8" s="42">
        <f t="shared" si="1"/>
        <v>0</v>
      </c>
      <c r="D8" s="42">
        <f t="shared" si="2"/>
        <v>0</v>
      </c>
      <c r="E8" s="43">
        <f t="shared" si="3"/>
        <v>1</v>
      </c>
      <c r="F8" s="56" t="s">
        <v>21</v>
      </c>
      <c r="G8" s="57" t="s">
        <v>14</v>
      </c>
      <c r="H8" s="57" t="s">
        <v>14</v>
      </c>
      <c r="I8" s="57" t="s">
        <v>14</v>
      </c>
      <c r="J8" s="57" t="s">
        <v>14</v>
      </c>
      <c r="K8" s="57">
        <v>1</v>
      </c>
      <c r="L8" s="58" t="s">
        <v>14</v>
      </c>
      <c r="M8" s="33"/>
      <c r="N8" s="64">
        <v>13</v>
      </c>
      <c r="O8" s="41">
        <f t="shared" si="4"/>
        <v>1</v>
      </c>
      <c r="P8" s="42">
        <f t="shared" si="5"/>
        <v>1</v>
      </c>
      <c r="Q8" s="42">
        <f t="shared" si="6"/>
        <v>0</v>
      </c>
      <c r="R8" s="42">
        <f t="shared" si="7"/>
        <v>1</v>
      </c>
      <c r="T8" s="2" t="s">
        <v>38</v>
      </c>
      <c r="U8" s="2" t="s">
        <v>39</v>
      </c>
      <c r="V8" s="2">
        <v>6</v>
      </c>
    </row>
    <row r="9" spans="1:22" x14ac:dyDescent="0.2">
      <c r="A9" s="29">
        <v>1</v>
      </c>
      <c r="B9" s="44">
        <f t="shared" si="0"/>
        <v>0</v>
      </c>
      <c r="C9" s="45">
        <f t="shared" si="1"/>
        <v>0</v>
      </c>
      <c r="D9" s="45">
        <f t="shared" si="2"/>
        <v>0</v>
      </c>
      <c r="E9" s="46">
        <f t="shared" si="3"/>
        <v>1</v>
      </c>
      <c r="F9" s="56" t="s">
        <v>21</v>
      </c>
      <c r="G9" s="57" t="s">
        <v>14</v>
      </c>
      <c r="H9" s="57" t="s">
        <v>14</v>
      </c>
      <c r="I9" s="57" t="s">
        <v>14</v>
      </c>
      <c r="J9" s="57" t="s">
        <v>14</v>
      </c>
      <c r="K9" s="57" t="s">
        <v>14</v>
      </c>
      <c r="L9" s="58">
        <v>1</v>
      </c>
      <c r="M9" s="30"/>
      <c r="N9" s="63">
        <v>11</v>
      </c>
      <c r="O9" s="44">
        <f t="shared" si="4"/>
        <v>1</v>
      </c>
      <c r="P9" s="45">
        <f t="shared" si="5"/>
        <v>0</v>
      </c>
      <c r="Q9" s="45">
        <f t="shared" si="6"/>
        <v>1</v>
      </c>
      <c r="R9" s="45">
        <f t="shared" si="7"/>
        <v>1</v>
      </c>
      <c r="T9" s="11" t="s">
        <v>59</v>
      </c>
      <c r="U9" s="11" t="s">
        <v>40</v>
      </c>
      <c r="V9" s="11">
        <v>7</v>
      </c>
    </row>
    <row r="10" spans="1:22" x14ac:dyDescent="0.2">
      <c r="A10" s="28">
        <v>2</v>
      </c>
      <c r="B10" s="41">
        <f t="shared" si="0"/>
        <v>0</v>
      </c>
      <c r="C10" s="42">
        <f t="shared" si="1"/>
        <v>0</v>
      </c>
      <c r="D10" s="42">
        <f t="shared" si="2"/>
        <v>1</v>
      </c>
      <c r="E10" s="43">
        <f t="shared" si="3"/>
        <v>0</v>
      </c>
      <c r="F10" s="56" t="s">
        <v>21</v>
      </c>
      <c r="G10" s="57" t="s">
        <v>14</v>
      </c>
      <c r="H10" s="57" t="s">
        <v>14</v>
      </c>
      <c r="I10" s="57" t="s">
        <v>14</v>
      </c>
      <c r="J10" s="57" t="s">
        <v>14</v>
      </c>
      <c r="K10" s="57" t="s">
        <v>14</v>
      </c>
      <c r="L10" s="58" t="s">
        <v>14</v>
      </c>
      <c r="M10" s="33"/>
      <c r="N10" s="64">
        <v>3</v>
      </c>
      <c r="O10" s="41">
        <f t="shared" si="4"/>
        <v>0</v>
      </c>
      <c r="P10" s="42">
        <f t="shared" si="5"/>
        <v>0</v>
      </c>
      <c r="Q10" s="42">
        <f t="shared" si="6"/>
        <v>1</v>
      </c>
      <c r="R10" s="42">
        <f t="shared" si="7"/>
        <v>1</v>
      </c>
      <c r="T10" s="2" t="s">
        <v>60</v>
      </c>
      <c r="U10" s="2" t="s">
        <v>41</v>
      </c>
      <c r="V10" s="2">
        <v>8</v>
      </c>
    </row>
    <row r="11" spans="1:22" x14ac:dyDescent="0.2">
      <c r="A11" s="29">
        <v>3</v>
      </c>
      <c r="B11" s="44">
        <f t="shared" si="0"/>
        <v>0</v>
      </c>
      <c r="C11" s="45">
        <f t="shared" si="1"/>
        <v>0</v>
      </c>
      <c r="D11" s="45">
        <f t="shared" si="2"/>
        <v>1</v>
      </c>
      <c r="E11" s="46">
        <f t="shared" si="3"/>
        <v>1</v>
      </c>
      <c r="F11" s="59" t="s">
        <v>14</v>
      </c>
      <c r="G11" s="60" t="s">
        <v>14</v>
      </c>
      <c r="H11" s="60" t="s">
        <v>14</v>
      </c>
      <c r="I11" s="60" t="s">
        <v>14</v>
      </c>
      <c r="J11" s="60" t="s">
        <v>14</v>
      </c>
      <c r="K11" s="60" t="s">
        <v>61</v>
      </c>
      <c r="L11" s="61" t="s">
        <v>14</v>
      </c>
      <c r="M11" s="30"/>
      <c r="N11" s="63">
        <v>4</v>
      </c>
      <c r="O11" s="44">
        <f t="shared" si="4"/>
        <v>0</v>
      </c>
      <c r="P11" s="45">
        <f t="shared" si="5"/>
        <v>1</v>
      </c>
      <c r="Q11" s="45">
        <f t="shared" si="6"/>
        <v>0</v>
      </c>
      <c r="R11" s="45">
        <f t="shared" si="7"/>
        <v>0</v>
      </c>
      <c r="T11" s="11" t="s">
        <v>42</v>
      </c>
      <c r="U11" s="11" t="s">
        <v>43</v>
      </c>
      <c r="V11" s="11">
        <v>9</v>
      </c>
    </row>
    <row r="12" spans="1:22" x14ac:dyDescent="0.2">
      <c r="A12" s="28">
        <v>4</v>
      </c>
      <c r="B12" s="41">
        <f t="shared" si="0"/>
        <v>0</v>
      </c>
      <c r="C12" s="42">
        <f t="shared" si="1"/>
        <v>1</v>
      </c>
      <c r="D12" s="42">
        <f t="shared" si="2"/>
        <v>0</v>
      </c>
      <c r="E12" s="43">
        <f t="shared" si="3"/>
        <v>0</v>
      </c>
      <c r="F12" s="56" t="s">
        <v>26</v>
      </c>
      <c r="G12" s="57" t="s">
        <v>14</v>
      </c>
      <c r="H12" s="57" t="s">
        <v>14</v>
      </c>
      <c r="I12" s="57" t="s">
        <v>14</v>
      </c>
      <c r="J12" s="57" t="s">
        <v>14</v>
      </c>
      <c r="K12" s="57" t="s">
        <v>14</v>
      </c>
      <c r="L12" s="58" t="s">
        <v>14</v>
      </c>
      <c r="M12" s="33"/>
      <c r="N12" s="64">
        <v>0</v>
      </c>
      <c r="O12" s="41">
        <f t="shared" si="4"/>
        <v>0</v>
      </c>
      <c r="P12" s="42">
        <f t="shared" si="5"/>
        <v>0</v>
      </c>
      <c r="Q12" s="42">
        <f t="shared" si="6"/>
        <v>0</v>
      </c>
      <c r="R12" s="42">
        <f t="shared" si="7"/>
        <v>0</v>
      </c>
      <c r="T12" s="2" t="s">
        <v>44</v>
      </c>
      <c r="U12" s="2" t="s">
        <v>45</v>
      </c>
      <c r="V12" s="2">
        <v>10</v>
      </c>
    </row>
    <row r="13" spans="1:22" x14ac:dyDescent="0.2">
      <c r="A13" s="29">
        <v>5</v>
      </c>
      <c r="B13" s="44">
        <f t="shared" si="0"/>
        <v>0</v>
      </c>
      <c r="C13" s="45">
        <f t="shared" si="1"/>
        <v>1</v>
      </c>
      <c r="D13" s="45">
        <f t="shared" si="2"/>
        <v>0</v>
      </c>
      <c r="E13" s="46">
        <f t="shared" si="3"/>
        <v>1</v>
      </c>
      <c r="F13" s="59" t="s">
        <v>14</v>
      </c>
      <c r="G13" s="60" t="s">
        <v>14</v>
      </c>
      <c r="H13" s="60" t="s">
        <v>14</v>
      </c>
      <c r="I13" s="60" t="s">
        <v>14</v>
      </c>
      <c r="J13" s="60" t="s">
        <v>14</v>
      </c>
      <c r="K13" s="60" t="s">
        <v>14</v>
      </c>
      <c r="L13" s="61" t="s">
        <v>14</v>
      </c>
      <c r="M13" s="30"/>
      <c r="N13" s="63">
        <v>6</v>
      </c>
      <c r="O13" s="44">
        <f t="shared" si="4"/>
        <v>0</v>
      </c>
      <c r="P13" s="45">
        <f t="shared" si="5"/>
        <v>1</v>
      </c>
      <c r="Q13" s="45">
        <f t="shared" si="6"/>
        <v>1</v>
      </c>
      <c r="R13" s="45">
        <f t="shared" si="7"/>
        <v>0</v>
      </c>
      <c r="T13" s="11" t="s">
        <v>46</v>
      </c>
      <c r="U13" s="11" t="s">
        <v>47</v>
      </c>
      <c r="V13" s="11">
        <v>11</v>
      </c>
    </row>
    <row r="14" spans="1:22" x14ac:dyDescent="0.2">
      <c r="A14" s="28">
        <v>6</v>
      </c>
      <c r="B14" s="41">
        <f t="shared" si="0"/>
        <v>0</v>
      </c>
      <c r="C14" s="42">
        <f t="shared" si="1"/>
        <v>1</v>
      </c>
      <c r="D14" s="42">
        <f t="shared" si="2"/>
        <v>1</v>
      </c>
      <c r="E14" s="43">
        <f t="shared" si="3"/>
        <v>0</v>
      </c>
      <c r="F14" s="56" t="s">
        <v>21</v>
      </c>
      <c r="G14" s="57" t="s">
        <v>14</v>
      </c>
      <c r="H14" s="57" t="s">
        <v>14</v>
      </c>
      <c r="I14" s="57" t="s">
        <v>14</v>
      </c>
      <c r="J14" s="57" t="s">
        <v>14</v>
      </c>
      <c r="K14" s="57" t="s">
        <v>14</v>
      </c>
      <c r="L14" s="58" t="s">
        <v>14</v>
      </c>
      <c r="M14" s="33"/>
      <c r="N14" s="64">
        <v>0</v>
      </c>
      <c r="O14" s="41">
        <f t="shared" si="4"/>
        <v>0</v>
      </c>
      <c r="P14" s="42">
        <f t="shared" si="5"/>
        <v>0</v>
      </c>
      <c r="Q14" s="42">
        <f t="shared" si="6"/>
        <v>0</v>
      </c>
      <c r="R14" s="42">
        <f t="shared" si="7"/>
        <v>0</v>
      </c>
      <c r="T14" s="2" t="s">
        <v>48</v>
      </c>
      <c r="U14" s="2" t="s">
        <v>49</v>
      </c>
      <c r="V14" s="2">
        <v>12</v>
      </c>
    </row>
    <row r="15" spans="1:22" x14ac:dyDescent="0.2">
      <c r="A15" s="29">
        <v>7</v>
      </c>
      <c r="B15" s="44">
        <f t="shared" si="0"/>
        <v>0</v>
      </c>
      <c r="C15" s="45">
        <f t="shared" si="1"/>
        <v>1</v>
      </c>
      <c r="D15" s="45">
        <f t="shared" si="2"/>
        <v>1</v>
      </c>
      <c r="E15" s="46">
        <f t="shared" si="3"/>
        <v>1</v>
      </c>
      <c r="F15" s="59" t="s">
        <v>14</v>
      </c>
      <c r="G15" s="60" t="s">
        <v>14</v>
      </c>
      <c r="H15" s="60" t="s">
        <v>14</v>
      </c>
      <c r="I15" s="60" t="s">
        <v>14</v>
      </c>
      <c r="J15" s="60" t="s">
        <v>14</v>
      </c>
      <c r="K15" s="60" t="s">
        <v>14</v>
      </c>
      <c r="L15" s="61" t="s">
        <v>14</v>
      </c>
      <c r="M15" s="30"/>
      <c r="N15" s="63">
        <v>8</v>
      </c>
      <c r="O15" s="44">
        <f t="shared" si="4"/>
        <v>1</v>
      </c>
      <c r="P15" s="45">
        <f t="shared" si="5"/>
        <v>0</v>
      </c>
      <c r="Q15" s="45">
        <f t="shared" si="6"/>
        <v>0</v>
      </c>
      <c r="R15" s="45">
        <f t="shared" si="7"/>
        <v>0</v>
      </c>
      <c r="T15" s="11" t="s">
        <v>50</v>
      </c>
      <c r="U15" s="11" t="s">
        <v>51</v>
      </c>
      <c r="V15" s="11">
        <v>13</v>
      </c>
    </row>
    <row r="16" spans="1:22" x14ac:dyDescent="0.2">
      <c r="A16" s="28">
        <v>8</v>
      </c>
      <c r="B16" s="41">
        <f t="shared" si="0"/>
        <v>1</v>
      </c>
      <c r="C16" s="42">
        <f t="shared" si="1"/>
        <v>0</v>
      </c>
      <c r="D16" s="42">
        <f t="shared" si="2"/>
        <v>0</v>
      </c>
      <c r="E16" s="43">
        <f t="shared" si="3"/>
        <v>0</v>
      </c>
      <c r="F16" s="56" t="s">
        <v>24</v>
      </c>
      <c r="G16" s="57" t="s">
        <v>14</v>
      </c>
      <c r="H16" s="57" t="s">
        <v>14</v>
      </c>
      <c r="I16" s="57" t="s">
        <v>14</v>
      </c>
      <c r="J16" s="57" t="s">
        <v>14</v>
      </c>
      <c r="K16" s="57" t="s">
        <v>14</v>
      </c>
      <c r="L16" s="58" t="s">
        <v>14</v>
      </c>
      <c r="M16" s="33"/>
      <c r="N16" s="64">
        <v>0</v>
      </c>
      <c r="O16" s="41">
        <f t="shared" si="4"/>
        <v>0</v>
      </c>
      <c r="P16" s="42">
        <f t="shared" si="5"/>
        <v>0</v>
      </c>
      <c r="Q16" s="42">
        <f t="shared" si="6"/>
        <v>0</v>
      </c>
      <c r="R16" s="42">
        <f t="shared" si="7"/>
        <v>0</v>
      </c>
    </row>
    <row r="17" spans="1:22" x14ac:dyDescent="0.2">
      <c r="A17" s="29">
        <v>9</v>
      </c>
      <c r="B17" s="44">
        <f t="shared" si="0"/>
        <v>1</v>
      </c>
      <c r="C17" s="45">
        <f t="shared" si="1"/>
        <v>0</v>
      </c>
      <c r="D17" s="45">
        <f t="shared" si="2"/>
        <v>0</v>
      </c>
      <c r="E17" s="46">
        <f t="shared" si="3"/>
        <v>1</v>
      </c>
      <c r="F17" s="59" t="s">
        <v>14</v>
      </c>
      <c r="G17" s="60" t="s">
        <v>14</v>
      </c>
      <c r="H17" s="60" t="s">
        <v>14</v>
      </c>
      <c r="I17" s="60" t="s">
        <v>14</v>
      </c>
      <c r="J17" s="60" t="s">
        <v>14</v>
      </c>
      <c r="K17" s="60" t="s">
        <v>14</v>
      </c>
      <c r="L17" s="61" t="s">
        <v>14</v>
      </c>
      <c r="M17" s="30"/>
      <c r="N17" s="63">
        <v>0</v>
      </c>
      <c r="O17" s="44">
        <f t="shared" si="4"/>
        <v>0</v>
      </c>
      <c r="P17" s="45">
        <f t="shared" si="5"/>
        <v>0</v>
      </c>
      <c r="Q17" s="45">
        <f t="shared" si="6"/>
        <v>0</v>
      </c>
      <c r="R17" s="45">
        <f t="shared" si="7"/>
        <v>0</v>
      </c>
      <c r="T17" s="74" t="s">
        <v>58</v>
      </c>
      <c r="U17" s="74"/>
      <c r="V17" s="74"/>
    </row>
    <row r="18" spans="1:22" x14ac:dyDescent="0.2">
      <c r="A18" s="28">
        <v>10</v>
      </c>
      <c r="B18" s="41">
        <f t="shared" si="0"/>
        <v>1</v>
      </c>
      <c r="C18" s="42">
        <f t="shared" si="1"/>
        <v>0</v>
      </c>
      <c r="D18" s="42">
        <f t="shared" si="2"/>
        <v>1</v>
      </c>
      <c r="E18" s="43">
        <f t="shared" si="3"/>
        <v>0</v>
      </c>
      <c r="F18" s="56" t="s">
        <v>26</v>
      </c>
      <c r="G18" s="57" t="s">
        <v>14</v>
      </c>
      <c r="H18" s="57" t="s">
        <v>14</v>
      </c>
      <c r="I18" s="57" t="s">
        <v>14</v>
      </c>
      <c r="J18" s="57" t="s">
        <v>14</v>
      </c>
      <c r="K18" s="57" t="s">
        <v>14</v>
      </c>
      <c r="L18" s="58" t="s">
        <v>14</v>
      </c>
      <c r="M18" s="33"/>
      <c r="N18" s="64">
        <v>0</v>
      </c>
      <c r="O18" s="41">
        <f t="shared" si="4"/>
        <v>0</v>
      </c>
      <c r="P18" s="42">
        <f t="shared" si="5"/>
        <v>0</v>
      </c>
      <c r="Q18" s="42">
        <f t="shared" si="6"/>
        <v>0</v>
      </c>
      <c r="R18" s="42">
        <f t="shared" si="7"/>
        <v>0</v>
      </c>
    </row>
    <row r="19" spans="1:22" x14ac:dyDescent="0.2">
      <c r="A19" s="29">
        <v>11</v>
      </c>
      <c r="B19" s="44">
        <f t="shared" si="0"/>
        <v>1</v>
      </c>
      <c r="C19" s="45">
        <f t="shared" si="1"/>
        <v>0</v>
      </c>
      <c r="D19" s="45">
        <f t="shared" si="2"/>
        <v>1</v>
      </c>
      <c r="E19" s="46">
        <f t="shared" si="3"/>
        <v>1</v>
      </c>
      <c r="F19" s="59" t="s">
        <v>14</v>
      </c>
      <c r="G19" s="60" t="s">
        <v>14</v>
      </c>
      <c r="H19" s="60" t="s">
        <v>14</v>
      </c>
      <c r="I19" s="60" t="s">
        <v>14</v>
      </c>
      <c r="J19" s="60" t="s">
        <v>14</v>
      </c>
      <c r="K19" s="60" t="s">
        <v>14</v>
      </c>
      <c r="L19" s="61" t="s">
        <v>14</v>
      </c>
      <c r="M19" s="30"/>
      <c r="N19" s="63">
        <v>12</v>
      </c>
      <c r="O19" s="44">
        <f t="shared" si="4"/>
        <v>1</v>
      </c>
      <c r="P19" s="45">
        <f t="shared" si="5"/>
        <v>1</v>
      </c>
      <c r="Q19" s="45">
        <f t="shared" si="6"/>
        <v>0</v>
      </c>
      <c r="R19" s="45">
        <f t="shared" si="7"/>
        <v>0</v>
      </c>
    </row>
    <row r="20" spans="1:22" x14ac:dyDescent="0.2">
      <c r="A20" s="28">
        <v>12</v>
      </c>
      <c r="B20" s="41">
        <f t="shared" si="0"/>
        <v>1</v>
      </c>
      <c r="C20" s="42">
        <f t="shared" si="1"/>
        <v>1</v>
      </c>
      <c r="D20" s="42">
        <f t="shared" si="2"/>
        <v>0</v>
      </c>
      <c r="E20" s="43">
        <f t="shared" si="3"/>
        <v>0</v>
      </c>
      <c r="F20" s="56" t="s">
        <v>21</v>
      </c>
      <c r="G20" s="57" t="s">
        <v>14</v>
      </c>
      <c r="H20" s="57" t="s">
        <v>14</v>
      </c>
      <c r="I20" s="57" t="s">
        <v>14</v>
      </c>
      <c r="J20" s="57" t="s">
        <v>14</v>
      </c>
      <c r="K20" s="57" t="s">
        <v>14</v>
      </c>
      <c r="L20" s="58" t="s">
        <v>14</v>
      </c>
      <c r="M20" s="33"/>
      <c r="N20" s="64">
        <v>0</v>
      </c>
      <c r="O20" s="41">
        <f t="shared" si="4"/>
        <v>0</v>
      </c>
      <c r="P20" s="42">
        <f t="shared" si="5"/>
        <v>0</v>
      </c>
      <c r="Q20" s="42">
        <f t="shared" si="6"/>
        <v>0</v>
      </c>
      <c r="R20" s="42">
        <f t="shared" si="7"/>
        <v>0</v>
      </c>
    </row>
    <row r="21" spans="1:22" x14ac:dyDescent="0.2">
      <c r="A21" s="29">
        <v>13</v>
      </c>
      <c r="B21" s="44">
        <f t="shared" si="0"/>
        <v>1</v>
      </c>
      <c r="C21" s="45">
        <f t="shared" si="1"/>
        <v>1</v>
      </c>
      <c r="D21" s="45">
        <f t="shared" si="2"/>
        <v>0</v>
      </c>
      <c r="E21" s="46">
        <f t="shared" si="3"/>
        <v>1</v>
      </c>
      <c r="F21" s="59" t="s">
        <v>14</v>
      </c>
      <c r="G21" s="60" t="s">
        <v>14</v>
      </c>
      <c r="H21" s="60" t="s">
        <v>14</v>
      </c>
      <c r="I21" s="60" t="s">
        <v>14</v>
      </c>
      <c r="J21" s="60" t="s">
        <v>14</v>
      </c>
      <c r="K21" s="60" t="s">
        <v>14</v>
      </c>
      <c r="L21" s="61" t="s">
        <v>14</v>
      </c>
      <c r="M21" s="30"/>
      <c r="N21" s="63">
        <v>13</v>
      </c>
      <c r="O21" s="44">
        <f t="shared" si="4"/>
        <v>1</v>
      </c>
      <c r="P21" s="45">
        <f t="shared" si="5"/>
        <v>1</v>
      </c>
      <c r="Q21" s="45">
        <f t="shared" si="6"/>
        <v>0</v>
      </c>
      <c r="R21" s="45">
        <f t="shared" si="7"/>
        <v>1</v>
      </c>
    </row>
    <row r="22" spans="1:22" x14ac:dyDescent="0.2">
      <c r="A22" s="26"/>
      <c r="B22" s="41" t="str">
        <f t="shared" si="0"/>
        <v>X</v>
      </c>
      <c r="C22" s="42" t="str">
        <f t="shared" si="1"/>
        <v>X</v>
      </c>
      <c r="D22" s="42" t="str">
        <f t="shared" si="2"/>
        <v>X</v>
      </c>
      <c r="E22" s="43" t="str">
        <f t="shared" si="3"/>
        <v>X</v>
      </c>
      <c r="F22" s="21" t="s">
        <v>24</v>
      </c>
      <c r="G22" s="22" t="s">
        <v>21</v>
      </c>
      <c r="H22" s="22" t="s">
        <v>21</v>
      </c>
      <c r="I22" s="22" t="s">
        <v>21</v>
      </c>
      <c r="J22" s="22" t="s">
        <v>21</v>
      </c>
      <c r="K22" s="22" t="s">
        <v>62</v>
      </c>
      <c r="L22" s="34" t="s">
        <v>21</v>
      </c>
      <c r="M22" s="33"/>
      <c r="N22" s="31"/>
      <c r="O22" s="41" t="str">
        <f t="shared" si="4"/>
        <v>X</v>
      </c>
      <c r="P22" s="42" t="str">
        <f t="shared" si="5"/>
        <v>X</v>
      </c>
      <c r="Q22" s="42" t="str">
        <f t="shared" si="6"/>
        <v>X</v>
      </c>
      <c r="R22" s="42" t="str">
        <f t="shared" si="7"/>
        <v>X</v>
      </c>
    </row>
    <row r="23" spans="1:22" x14ac:dyDescent="0.2">
      <c r="A23" s="27"/>
      <c r="B23" s="44" t="str">
        <f t="shared" si="0"/>
        <v>X</v>
      </c>
      <c r="C23" s="45" t="str">
        <f t="shared" si="1"/>
        <v>X</v>
      </c>
      <c r="D23" s="45" t="str">
        <f t="shared" si="2"/>
        <v>X</v>
      </c>
      <c r="E23" s="46" t="str">
        <f t="shared" si="3"/>
        <v>X</v>
      </c>
      <c r="F23" s="23" t="s">
        <v>21</v>
      </c>
      <c r="G23" s="24" t="s">
        <v>21</v>
      </c>
      <c r="H23" s="24" t="s">
        <v>21</v>
      </c>
      <c r="I23" s="24" t="s">
        <v>21</v>
      </c>
      <c r="J23" s="24" t="s">
        <v>21</v>
      </c>
      <c r="K23" s="24" t="s">
        <v>22</v>
      </c>
      <c r="L23" s="25" t="s">
        <v>21</v>
      </c>
      <c r="M23" s="30"/>
      <c r="N23" s="32"/>
      <c r="O23" s="44" t="str">
        <f t="shared" si="4"/>
        <v>X</v>
      </c>
      <c r="P23" s="45" t="str">
        <f t="shared" si="5"/>
        <v>X</v>
      </c>
      <c r="Q23" s="45" t="str">
        <f t="shared" si="6"/>
        <v>X</v>
      </c>
      <c r="R23" s="45" t="str">
        <f t="shared" si="7"/>
        <v>X</v>
      </c>
    </row>
    <row r="24" spans="1:22" x14ac:dyDescent="0.2">
      <c r="A24" s="26"/>
      <c r="B24" s="41" t="str">
        <f t="shared" si="0"/>
        <v>X</v>
      </c>
      <c r="C24" s="42" t="str">
        <f t="shared" si="1"/>
        <v>X</v>
      </c>
      <c r="D24" s="42" t="str">
        <f t="shared" si="2"/>
        <v>X</v>
      </c>
      <c r="E24" s="43" t="str">
        <f t="shared" si="3"/>
        <v>X</v>
      </c>
      <c r="F24" s="21" t="s">
        <v>21</v>
      </c>
      <c r="G24" s="22" t="s">
        <v>21</v>
      </c>
      <c r="H24" s="22" t="s">
        <v>21</v>
      </c>
      <c r="I24" s="22" t="s">
        <v>21</v>
      </c>
      <c r="J24" s="22" t="s">
        <v>21</v>
      </c>
      <c r="K24" s="22" t="s">
        <v>22</v>
      </c>
      <c r="L24" s="34" t="s">
        <v>21</v>
      </c>
      <c r="M24" s="33"/>
      <c r="N24" s="31"/>
      <c r="O24" s="41" t="str">
        <f t="shared" si="4"/>
        <v>X</v>
      </c>
      <c r="P24" s="42" t="str">
        <f t="shared" si="5"/>
        <v>X</v>
      </c>
      <c r="Q24" s="42" t="str">
        <f t="shared" si="6"/>
        <v>X</v>
      </c>
      <c r="R24" s="42" t="str">
        <f t="shared" si="7"/>
        <v>X</v>
      </c>
    </row>
    <row r="25" spans="1:22" x14ac:dyDescent="0.2">
      <c r="A25" s="27"/>
      <c r="B25" s="44" t="str">
        <f t="shared" si="0"/>
        <v>X</v>
      </c>
      <c r="C25" s="45" t="str">
        <f t="shared" si="1"/>
        <v>X</v>
      </c>
      <c r="D25" s="45" t="str">
        <f t="shared" si="2"/>
        <v>X</v>
      </c>
      <c r="E25" s="46" t="str">
        <f t="shared" si="3"/>
        <v>X</v>
      </c>
      <c r="F25" s="23" t="s">
        <v>21</v>
      </c>
      <c r="G25" s="24" t="s">
        <v>21</v>
      </c>
      <c r="H25" s="24" t="s">
        <v>21</v>
      </c>
      <c r="I25" s="24" t="s">
        <v>21</v>
      </c>
      <c r="J25" s="24" t="s">
        <v>21</v>
      </c>
      <c r="K25" s="24" t="s">
        <v>22</v>
      </c>
      <c r="L25" s="25" t="s">
        <v>21</v>
      </c>
      <c r="M25" s="30"/>
      <c r="N25" s="32"/>
      <c r="O25" s="44" t="str">
        <f t="shared" si="4"/>
        <v>X</v>
      </c>
      <c r="P25" s="45" t="str">
        <f t="shared" si="5"/>
        <v>X</v>
      </c>
      <c r="Q25" s="45" t="str">
        <f t="shared" si="6"/>
        <v>X</v>
      </c>
      <c r="R25" s="45" t="str">
        <f t="shared" si="7"/>
        <v>X</v>
      </c>
    </row>
    <row r="26" spans="1:22" x14ac:dyDescent="0.2">
      <c r="A26" s="26"/>
      <c r="B26" s="41" t="str">
        <f t="shared" si="0"/>
        <v>X</v>
      </c>
      <c r="C26" s="42" t="str">
        <f t="shared" si="1"/>
        <v>X</v>
      </c>
      <c r="D26" s="42" t="str">
        <f t="shared" si="2"/>
        <v>X</v>
      </c>
      <c r="E26" s="43" t="str">
        <f t="shared" si="3"/>
        <v>X</v>
      </c>
      <c r="F26" s="21" t="s">
        <v>25</v>
      </c>
      <c r="G26" s="22" t="s">
        <v>21</v>
      </c>
      <c r="H26" s="22" t="s">
        <v>21</v>
      </c>
      <c r="I26" s="22" t="s">
        <v>21</v>
      </c>
      <c r="J26" s="22" t="s">
        <v>21</v>
      </c>
      <c r="K26" s="22" t="s">
        <v>22</v>
      </c>
      <c r="L26" s="34" t="s">
        <v>21</v>
      </c>
      <c r="M26" s="33"/>
      <c r="N26" s="31"/>
      <c r="O26" s="41" t="str">
        <f t="shared" si="4"/>
        <v>X</v>
      </c>
      <c r="P26" s="42" t="str">
        <f t="shared" si="5"/>
        <v>X</v>
      </c>
      <c r="Q26" s="42" t="str">
        <f t="shared" si="6"/>
        <v>X</v>
      </c>
      <c r="R26" s="42" t="str">
        <f t="shared" si="7"/>
        <v>X</v>
      </c>
    </row>
    <row r="27" spans="1:22" x14ac:dyDescent="0.2">
      <c r="A27" s="27"/>
      <c r="B27" s="44" t="str">
        <f t="shared" si="0"/>
        <v>X</v>
      </c>
      <c r="C27" s="45" t="str">
        <f t="shared" si="1"/>
        <v>X</v>
      </c>
      <c r="D27" s="45" t="str">
        <f t="shared" si="2"/>
        <v>X</v>
      </c>
      <c r="E27" s="46" t="str">
        <f t="shared" si="3"/>
        <v>X</v>
      </c>
      <c r="F27" s="23" t="s">
        <v>21</v>
      </c>
      <c r="G27" s="24" t="s">
        <v>21</v>
      </c>
      <c r="H27" s="24" t="s">
        <v>21</v>
      </c>
      <c r="I27" s="24" t="s">
        <v>21</v>
      </c>
      <c r="J27" s="24" t="s">
        <v>21</v>
      </c>
      <c r="K27" s="24" t="s">
        <v>22</v>
      </c>
      <c r="L27" s="25" t="s">
        <v>21</v>
      </c>
      <c r="M27" s="30"/>
      <c r="N27" s="32"/>
      <c r="O27" s="44" t="str">
        <f t="shared" si="4"/>
        <v>X</v>
      </c>
      <c r="P27" s="45" t="str">
        <f t="shared" si="5"/>
        <v>X</v>
      </c>
      <c r="Q27" s="45" t="str">
        <f t="shared" si="6"/>
        <v>X</v>
      </c>
      <c r="R27" s="45" t="str">
        <f t="shared" si="7"/>
        <v>X</v>
      </c>
    </row>
    <row r="28" spans="1:22" x14ac:dyDescent="0.2">
      <c r="A28" s="26"/>
      <c r="B28" s="47" t="str">
        <f t="shared" si="0"/>
        <v>X</v>
      </c>
      <c r="C28" s="48" t="str">
        <f t="shared" si="1"/>
        <v>X</v>
      </c>
      <c r="D28" s="48" t="str">
        <f t="shared" si="2"/>
        <v>X</v>
      </c>
      <c r="E28" s="49" t="str">
        <f t="shared" si="3"/>
        <v>X</v>
      </c>
      <c r="F28" s="21" t="s">
        <v>24</v>
      </c>
      <c r="G28" s="22" t="s">
        <v>21</v>
      </c>
      <c r="H28" s="22" t="s">
        <v>21</v>
      </c>
      <c r="I28" s="22" t="s">
        <v>21</v>
      </c>
      <c r="J28" s="22" t="s">
        <v>21</v>
      </c>
      <c r="K28" s="22" t="s">
        <v>22</v>
      </c>
      <c r="L28" s="34" t="s">
        <v>21</v>
      </c>
      <c r="M28" s="33"/>
      <c r="N28" s="31"/>
      <c r="O28" s="52" t="str">
        <f t="shared" si="4"/>
        <v>X</v>
      </c>
      <c r="P28" s="20" t="str">
        <f t="shared" si="5"/>
        <v>X</v>
      </c>
      <c r="Q28" s="20" t="str">
        <f t="shared" si="6"/>
        <v>X</v>
      </c>
      <c r="R28" s="20" t="str">
        <f t="shared" si="7"/>
        <v>X</v>
      </c>
    </row>
    <row r="31" spans="1:22" x14ac:dyDescent="0.2">
      <c r="A31"/>
      <c r="B31" s="65" t="s">
        <v>17</v>
      </c>
      <c r="C31" s="66"/>
      <c r="D31" s="66"/>
      <c r="E31" s="67"/>
      <c r="F31" s="71" t="s">
        <v>23</v>
      </c>
      <c r="G31" s="72"/>
      <c r="H31" s="72"/>
      <c r="I31" s="72"/>
      <c r="J31" s="72"/>
      <c r="K31" s="72"/>
      <c r="L31" s="72"/>
      <c r="M31" s="73"/>
      <c r="N31" s="19"/>
      <c r="O31" s="68" t="s">
        <v>18</v>
      </c>
      <c r="P31" s="69"/>
      <c r="Q31" s="69"/>
      <c r="R31" s="70"/>
    </row>
  </sheetData>
  <sheetProtection algorithmName="SHA-512" hashValue="C/q74Dvyjg+T1DOyFYlOKlB40ICJTcf1oKsyhhWT1X7bgKEmljmQYR/uJ4o2frjKN8SCGi87R7QUnlX+E17zrg==" saltValue="B2tYbIkKh04Ni0sf5rzKMA==" spinCount="100000" sheet="1" objects="1" scenarios="1"/>
  <protectedRanges>
    <protectedRange sqref="A1:A1048576" name="区域2"/>
    <protectedRange sqref="F1:N1048576" name="区域1"/>
  </protectedRanges>
  <mergeCells count="4">
    <mergeCell ref="B31:E31"/>
    <mergeCell ref="O31:R31"/>
    <mergeCell ref="F31:M31"/>
    <mergeCell ref="T17:V17"/>
  </mergeCells>
  <phoneticPr fontId="18" type="noConversion"/>
  <conditionalFormatting sqref="F32:M1048576 F29:M30 F2:M2 M3 F3:L10">
    <cfRule type="containsText" dxfId="4" priority="11" operator="containsText" text="1">
      <formula>NOT(ISERROR(SEARCH("1",F2)))</formula>
    </cfRule>
  </conditionalFormatting>
  <conditionalFormatting sqref="O29:R1048576">
    <cfRule type="containsText" dxfId="3" priority="9" operator="containsText" text="1">
      <formula>NOT(ISERROR(SEARCH("1",O29)))</formula>
    </cfRule>
  </conditionalFormatting>
  <conditionalFormatting sqref="F11:M28 M4:M10">
    <cfRule type="containsText" dxfId="2" priority="2" operator="containsText" text="1">
      <formula>NOT(ISERROR(SEARCH("1",F4)))</formula>
    </cfRule>
  </conditionalFormatting>
  <conditionalFormatting sqref="F1:M1">
    <cfRule type="containsText" dxfId="1" priority="1" operator="containsText" text="1">
      <formula>NOT(ISERROR(SEARCH("1",F1)))</formula>
    </cfRule>
  </conditionalFormatting>
  <dataValidations count="6">
    <dataValidation allowBlank="1" showInputMessage="1" showErrorMessage="1" promptTitle="控制信号" prompt="决定状态机迁移" sqref="M1:N1048576"/>
    <dataValidation allowBlank="1" showInputMessage="1" showErrorMessage="1" promptTitle="状态机次态输出" prompt="状态机次态输出" sqref="O1:R1 O29:R1048576"/>
    <dataValidation allowBlank="1" showInputMessage="1" showErrorMessage="1" promptTitle="控制信号" prompt="决定状态机迁移，如无关填“X”" sqref="F1:L1048576"/>
    <dataValidation allowBlank="1" showInputMessage="1" showErrorMessage="1" promptTitle="状态机现态" prompt="状态机现态" sqref="B1:E1048576 O2:R28"/>
    <dataValidation allowBlank="1" showInputMessage="1" showErrorMessage="1" promptTitle="指令周期" prompt="多周期MIPS中不同的指令执行需要的时钟周期数不同" sqref="T2:T15"/>
    <dataValidation allowBlank="1" showInputMessage="1" showErrorMessage="1" promptTitle="指令周期状态" prompt="对应状态转换图中的状态" sqref="U2:U15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1"/>
  <sheetViews>
    <sheetView tabSelected="1" workbookViewId="0">
      <selection activeCell="V17" sqref="V17"/>
    </sheetView>
  </sheetViews>
  <sheetFormatPr defaultRowHeight="14.25" x14ac:dyDescent="0.2"/>
  <cols>
    <col min="1" max="4" width="4.625" customWidth="1"/>
    <col min="5" max="12" width="5.625" customWidth="1"/>
    <col min="13" max="13" width="28.875" customWidth="1"/>
    <col min="14" max="17" width="6.625" customWidth="1"/>
  </cols>
  <sheetData>
    <row r="1" spans="1:17" x14ac:dyDescent="0.2">
      <c r="A1" s="9" t="str">
        <f>状态机真值表!B1</f>
        <v>S3</v>
      </c>
      <c r="B1" s="9" t="str">
        <f>状态机真值表!C1</f>
        <v>S2</v>
      </c>
      <c r="C1" s="9" t="str">
        <f>状态机真值表!D1</f>
        <v>S1</v>
      </c>
      <c r="D1" s="15" t="str">
        <f>状态机真值表!E1</f>
        <v>S0</v>
      </c>
      <c r="E1" s="12" t="str">
        <f>状态机真值表!F1</f>
        <v>R_Type</v>
      </c>
      <c r="F1" s="9" t="str">
        <f>状态机真值表!G1</f>
        <v>LW</v>
      </c>
      <c r="G1" s="9" t="str">
        <f>状态机真值表!H1</f>
        <v>SW</v>
      </c>
      <c r="H1" s="9" t="str">
        <f>状态机真值表!I1</f>
        <v>BEQ</v>
      </c>
      <c r="I1" s="9" t="str">
        <f>状态机真值表!J1</f>
        <v>BNE</v>
      </c>
      <c r="J1" s="9" t="str">
        <f>状态机真值表!K1</f>
        <v>SYSCALL</v>
      </c>
      <c r="K1" s="9" t="str">
        <f>状态机真值表!L1</f>
        <v>ADDI</v>
      </c>
      <c r="L1" s="15" t="str">
        <f>状态机真值表!M1</f>
        <v>其他</v>
      </c>
      <c r="M1" s="17" t="s">
        <v>15</v>
      </c>
      <c r="N1" s="35" t="str">
        <f>状态机真值表!O1</f>
        <v>N3</v>
      </c>
      <c r="O1" s="36" t="str">
        <f>状态机真值表!P1</f>
        <v>N2</v>
      </c>
      <c r="P1" s="36" t="str">
        <f>状态机真值表!Q1</f>
        <v>N1</v>
      </c>
      <c r="Q1" s="36" t="str">
        <f>状态机真值表!R1</f>
        <v>N0</v>
      </c>
    </row>
    <row r="2" spans="1:17" x14ac:dyDescent="0.2">
      <c r="A2" s="7" t="str">
        <f>IF(状态机真值表!B2=1," "&amp;状态机真值表!B$1&amp;" ",IF(状态机真值表!B2=0,"~"&amp;状态机真值表!B$1&amp;" ",""))</f>
        <v xml:space="preserve">~S3 </v>
      </c>
      <c r="B2" s="7" t="str">
        <f>IF(状态机真值表!C2=1," "&amp;状态机真值表!C$1&amp;" ",IF(状态机真值表!C2=0,"~"&amp;状态机真值表!C$1&amp;" ",""))</f>
        <v xml:space="preserve">~S2 </v>
      </c>
      <c r="C2" s="7" t="str">
        <f>IF(状态机真值表!D2=1," "&amp;状态机真值表!D$1&amp;" ",IF(状态机真值表!D2=0,"~"&amp;状态机真值表!D$1&amp;" ",""))</f>
        <v xml:space="preserve">~S1 </v>
      </c>
      <c r="D2" s="14" t="str">
        <f>IF(状态机真值表!E2=1," "&amp;状态机真值表!E$1&amp;" ",IF(状态机真值表!E2=0,"~"&amp;状态机真值表!E$1&amp;" ",""))</f>
        <v xml:space="preserve">~S0 </v>
      </c>
      <c r="E2" s="13" t="str">
        <f>IF(状态机真值表!F2=1,状态机真值表!F$1&amp;" ","")</f>
        <v/>
      </c>
      <c r="F2" s="4" t="str">
        <f>IF(状态机真值表!G2=1,状态机真值表!G$1&amp;" ","")</f>
        <v/>
      </c>
      <c r="G2" s="4" t="str">
        <f>IF(状态机真值表!H2=1,状态机真值表!H$1&amp;" ","")</f>
        <v/>
      </c>
      <c r="H2" s="4" t="str">
        <f>IF(状态机真值表!I2=1,状态机真值表!I$1&amp;" ","")</f>
        <v/>
      </c>
      <c r="I2" s="4" t="str">
        <f>IF(状态机真值表!J2=1,状态机真值表!J$1&amp;" ","")</f>
        <v/>
      </c>
      <c r="J2" s="4" t="str">
        <f>IF(状态机真值表!K2=1,状态机真值表!K$1&amp;" ","")</f>
        <v/>
      </c>
      <c r="K2" s="4" t="str">
        <f>IF(状态机真值表!L2=1,状态机真值表!L$1&amp;" ","")</f>
        <v/>
      </c>
      <c r="L2" s="14" t="str">
        <f>IF(状态机真值表!M2=1,状态机真值表!M$1&amp;" ","")</f>
        <v/>
      </c>
      <c r="M2" s="18" t="str">
        <f t="shared" ref="M2:M28" si="0">CONCATENATE(A2,B2,C2,D2,E2,F2,G2,H2,I2,J2,K2,L2) &amp; "+"</f>
        <v>~S3 ~S2 ~S1 ~S0 +</v>
      </c>
      <c r="N2" s="16">
        <f>状态机真值表!O2</f>
        <v>0</v>
      </c>
      <c r="O2" s="3">
        <f>状态机真值表!P2</f>
        <v>0</v>
      </c>
      <c r="P2" s="3">
        <f>状态机真值表!Q2</f>
        <v>0</v>
      </c>
      <c r="Q2" s="3">
        <f>状态机真值表!R2</f>
        <v>1</v>
      </c>
    </row>
    <row r="3" spans="1:17" x14ac:dyDescent="0.2">
      <c r="A3" s="7" t="str">
        <f>IF(状态机真值表!B3=1," "&amp;状态机真值表!B$1&amp;" ",IF(状态机真值表!B3=0,"~"&amp;状态机真值表!B$1&amp;" ",""))</f>
        <v xml:space="preserve">~S3 </v>
      </c>
      <c r="B3" s="7" t="str">
        <f>IF(状态机真值表!C3=1," "&amp;状态机真值表!C$1&amp;" ",IF(状态机真值表!C3=0,"~"&amp;状态机真值表!C$1&amp;" ",""))</f>
        <v xml:space="preserve">~S2 </v>
      </c>
      <c r="C3" s="7" t="str">
        <f>IF(状态机真值表!D3=1," "&amp;状态机真值表!D$1&amp;" ",IF(状态机真值表!D3=0,"~"&amp;状态机真值表!D$1&amp;" ",""))</f>
        <v xml:space="preserve">~S1 </v>
      </c>
      <c r="D3" s="14" t="str">
        <f>IF(状态机真值表!E3=1," "&amp;状态机真值表!E$1&amp;" ",IF(状态机真值表!E3=0,"~"&amp;状态机真值表!E$1&amp;" ",""))</f>
        <v xml:space="preserve"> S0 </v>
      </c>
      <c r="E3" s="13" t="str">
        <f>IF(状态机真值表!F3=1,状态机真值表!F$1&amp;" ","")</f>
        <v xml:space="preserve">R_Type </v>
      </c>
      <c r="F3" s="4" t="str">
        <f>IF(状态机真值表!G3=1,状态机真值表!G$1&amp;" ","")</f>
        <v/>
      </c>
      <c r="G3" s="4" t="str">
        <f>IF(状态机真值表!H3=1,状态机真值表!H$1&amp;" ","")</f>
        <v/>
      </c>
      <c r="H3" s="4" t="str">
        <f>IF(状态机真值表!I3=1,状态机真值表!I$1&amp;" ","")</f>
        <v/>
      </c>
      <c r="I3" s="4" t="str">
        <f>IF(状态机真值表!J3=1,状态机真值表!J$1&amp;" ","")</f>
        <v/>
      </c>
      <c r="J3" s="4" t="str">
        <f>IF(状态机真值表!K3=1,状态机真值表!K$1&amp;" ","")</f>
        <v/>
      </c>
      <c r="K3" s="4" t="str">
        <f>IF(状态机真值表!L3=1,状态机真值表!L$1&amp;" ","")</f>
        <v/>
      </c>
      <c r="L3" s="14" t="str">
        <f>IF(状态机真值表!M3=1,状态机真值表!M$1&amp;" ","")</f>
        <v/>
      </c>
      <c r="M3" s="18" t="str">
        <f t="shared" si="0"/>
        <v>~S3 ~S2 ~S1  S0 R_Type +</v>
      </c>
      <c r="N3" s="16">
        <f>状态机真值表!O3</f>
        <v>0</v>
      </c>
      <c r="O3" s="3">
        <f>状态机真值表!P3</f>
        <v>1</v>
      </c>
      <c r="P3" s="3">
        <f>状态机真值表!Q3</f>
        <v>1</v>
      </c>
      <c r="Q3" s="3">
        <f>状态机真值表!R3</f>
        <v>1</v>
      </c>
    </row>
    <row r="4" spans="1:17" x14ac:dyDescent="0.2">
      <c r="A4" s="7" t="str">
        <f>IF(状态机真值表!B4=1," "&amp;状态机真值表!B$1&amp;" ",IF(状态机真值表!B4=0,"~"&amp;状态机真值表!B$1&amp;" ",""))</f>
        <v xml:space="preserve">~S3 </v>
      </c>
      <c r="B4" s="7" t="str">
        <f>IF(状态机真值表!C4=1," "&amp;状态机真值表!C$1&amp;" ",IF(状态机真值表!C4=0,"~"&amp;状态机真值表!C$1&amp;" ",""))</f>
        <v xml:space="preserve">~S2 </v>
      </c>
      <c r="C4" s="7" t="str">
        <f>IF(状态机真值表!D4=1," "&amp;状态机真值表!D$1&amp;" ",IF(状态机真值表!D4=0,"~"&amp;状态机真值表!D$1&amp;" ",""))</f>
        <v xml:space="preserve">~S1 </v>
      </c>
      <c r="D4" s="14" t="str">
        <f>IF(状态机真值表!E4=1," "&amp;状态机真值表!E$1&amp;" ",IF(状态机真值表!E4=0,"~"&amp;状态机真值表!E$1&amp;" ",""))</f>
        <v xml:space="preserve"> S0 </v>
      </c>
      <c r="E4" s="13" t="str">
        <f>IF(状态机真值表!F4=1,状态机真值表!F$1&amp;" ","")</f>
        <v/>
      </c>
      <c r="F4" s="4" t="str">
        <f>IF(状态机真值表!G4=1,状态机真值表!G$1&amp;" ","")</f>
        <v xml:space="preserve">LW </v>
      </c>
      <c r="G4" s="4" t="str">
        <f>IF(状态机真值表!H4=1,状态机真值表!H$1&amp;" ","")</f>
        <v/>
      </c>
      <c r="H4" s="4" t="str">
        <f>IF(状态机真值表!I4=1,状态机真值表!I$1&amp;" ","")</f>
        <v/>
      </c>
      <c r="I4" s="4" t="str">
        <f>IF(状态机真值表!J4=1,状态机真值表!J$1&amp;" ","")</f>
        <v/>
      </c>
      <c r="J4" s="4" t="str">
        <f>IF(状态机真值表!K4=1,状态机真值表!K$1&amp;" ","")</f>
        <v/>
      </c>
      <c r="K4" s="4" t="str">
        <f>IF(状态机真值表!L4=1,状态机真值表!L$1&amp;" ","")</f>
        <v/>
      </c>
      <c r="L4" s="14" t="str">
        <f>IF(状态机真值表!M4=1,状态机真值表!M$1&amp;" ","")</f>
        <v/>
      </c>
      <c r="M4" s="18" t="str">
        <f t="shared" si="0"/>
        <v>~S3 ~S2 ~S1  S0 LW +</v>
      </c>
      <c r="N4" s="16">
        <f>状态机真值表!O4</f>
        <v>0</v>
      </c>
      <c r="O4" s="3">
        <f>状态机真值表!P4</f>
        <v>0</v>
      </c>
      <c r="P4" s="3">
        <f>状态机真值表!Q4</f>
        <v>1</v>
      </c>
      <c r="Q4" s="3">
        <f>状态机真值表!R4</f>
        <v>0</v>
      </c>
    </row>
    <row r="5" spans="1:17" x14ac:dyDescent="0.2">
      <c r="A5" s="7" t="str">
        <f>IF(状态机真值表!B5=1," "&amp;状态机真值表!B$1&amp;" ",IF(状态机真值表!B5=0,"~"&amp;状态机真值表!B$1&amp;" ",""))</f>
        <v xml:space="preserve">~S3 </v>
      </c>
      <c r="B5" s="7" t="str">
        <f>IF(状态机真值表!C5=1," "&amp;状态机真值表!C$1&amp;" ",IF(状态机真值表!C5=0,"~"&amp;状态机真值表!C$1&amp;" ",""))</f>
        <v xml:space="preserve">~S2 </v>
      </c>
      <c r="C5" s="7" t="str">
        <f>IF(状态机真值表!D5=1," "&amp;状态机真值表!D$1&amp;" ",IF(状态机真值表!D5=0,"~"&amp;状态机真值表!D$1&amp;" ",""))</f>
        <v xml:space="preserve">~S1 </v>
      </c>
      <c r="D5" s="14" t="str">
        <f>IF(状态机真值表!E5=1," "&amp;状态机真值表!E$1&amp;" ",IF(状态机真值表!E5=0,"~"&amp;状态机真值表!E$1&amp;" ",""))</f>
        <v xml:space="preserve"> S0 </v>
      </c>
      <c r="E5" s="13" t="str">
        <f>IF(状态机真值表!F5=1,状态机真值表!F$1&amp;" ","")</f>
        <v/>
      </c>
      <c r="F5" s="4" t="str">
        <f>IF(状态机真值表!G5=1,状态机真值表!G$1&amp;" ","")</f>
        <v/>
      </c>
      <c r="G5" s="4" t="str">
        <f>IF(状态机真值表!H5=1,状态机真值表!H$1&amp;" ","")</f>
        <v xml:space="preserve">SW </v>
      </c>
      <c r="H5" s="4" t="str">
        <f>IF(状态机真值表!I5=1,状态机真值表!I$1&amp;" ","")</f>
        <v/>
      </c>
      <c r="I5" s="4" t="str">
        <f>IF(状态机真值表!J5=1,状态机真值表!J$1&amp;" ","")</f>
        <v/>
      </c>
      <c r="J5" s="4" t="str">
        <f>IF(状态机真值表!K5=1,状态机真值表!K$1&amp;" ","")</f>
        <v/>
      </c>
      <c r="K5" s="4" t="str">
        <f>IF(状态机真值表!L5=1,状态机真值表!L$1&amp;" ","")</f>
        <v/>
      </c>
      <c r="L5" s="14" t="str">
        <f>IF(状态机真值表!M5=1,状态机真值表!M$1&amp;" ","")</f>
        <v/>
      </c>
      <c r="M5" s="18" t="str">
        <f t="shared" si="0"/>
        <v>~S3 ~S2 ~S1  S0 SW +</v>
      </c>
      <c r="N5" s="16">
        <f>状态机真值表!O5</f>
        <v>0</v>
      </c>
      <c r="O5" s="3">
        <f>状态机真值表!P5</f>
        <v>1</v>
      </c>
      <c r="P5" s="3">
        <f>状态机真值表!Q5</f>
        <v>0</v>
      </c>
      <c r="Q5" s="3">
        <f>状态机真值表!R5</f>
        <v>1</v>
      </c>
    </row>
    <row r="6" spans="1:17" x14ac:dyDescent="0.2">
      <c r="A6" s="7" t="str">
        <f>IF(状态机真值表!B6=1," "&amp;状态机真值表!B$1&amp;" ",IF(状态机真值表!B6=0,"~"&amp;状态机真值表!B$1&amp;" ",""))</f>
        <v xml:space="preserve">~S3 </v>
      </c>
      <c r="B6" s="7" t="str">
        <f>IF(状态机真值表!C6=1," "&amp;状态机真值表!C$1&amp;" ",IF(状态机真值表!C6=0,"~"&amp;状态机真值表!C$1&amp;" ",""))</f>
        <v xml:space="preserve">~S2 </v>
      </c>
      <c r="C6" s="7" t="str">
        <f>IF(状态机真值表!D6=1," "&amp;状态机真值表!D$1&amp;" ",IF(状态机真值表!D6=0,"~"&amp;状态机真值表!D$1&amp;" ",""))</f>
        <v xml:space="preserve">~S1 </v>
      </c>
      <c r="D6" s="14" t="str">
        <f>IF(状态机真值表!E6=1," "&amp;状态机真值表!E$1&amp;" ",IF(状态机真值表!E6=0,"~"&amp;状态机真值表!E$1&amp;" ",""))</f>
        <v xml:space="preserve"> S0 </v>
      </c>
      <c r="E6" s="13" t="str">
        <f>IF(状态机真值表!F6=1,状态机真值表!F$1&amp;" ","")</f>
        <v/>
      </c>
      <c r="F6" s="4" t="str">
        <f>IF(状态机真值表!G6=1,状态机真值表!G$1&amp;" ","")</f>
        <v/>
      </c>
      <c r="G6" s="4" t="str">
        <f>IF(状态机真值表!H6=1,状态机真值表!H$1&amp;" ","")</f>
        <v/>
      </c>
      <c r="H6" s="4" t="str">
        <f>IF(状态机真值表!I6=1,状态机真值表!I$1&amp;" ","")</f>
        <v xml:space="preserve">BEQ </v>
      </c>
      <c r="I6" s="4" t="str">
        <f>IF(状态机真值表!J6=1,状态机真值表!J$1&amp;" ","")</f>
        <v/>
      </c>
      <c r="J6" s="4" t="str">
        <f>IF(状态机真值表!K6=1,状态机真值表!K$1&amp;" ","")</f>
        <v/>
      </c>
      <c r="K6" s="4" t="str">
        <f>IF(状态机真值表!L6=1,状态机真值表!L$1&amp;" ","")</f>
        <v/>
      </c>
      <c r="L6" s="14" t="str">
        <f>IF(状态机真值表!M6=1,状态机真值表!M$1&amp;" ","")</f>
        <v/>
      </c>
      <c r="M6" s="18" t="str">
        <f t="shared" si="0"/>
        <v>~S3 ~S2 ~S1  S0 BEQ +</v>
      </c>
      <c r="N6" s="16">
        <f>状态机真值表!O6</f>
        <v>1</v>
      </c>
      <c r="O6" s="3">
        <f>状态机真值表!P6</f>
        <v>0</v>
      </c>
      <c r="P6" s="3">
        <f>状态机真值表!Q6</f>
        <v>0</v>
      </c>
      <c r="Q6" s="3">
        <f>状态机真值表!R6</f>
        <v>1</v>
      </c>
    </row>
    <row r="7" spans="1:17" x14ac:dyDescent="0.2">
      <c r="A7" s="7" t="str">
        <f>IF(状态机真值表!B7=1," "&amp;状态机真值表!B$1&amp;" ",IF(状态机真值表!B7=0,"~"&amp;状态机真值表!B$1&amp;" ",""))</f>
        <v xml:space="preserve">~S3 </v>
      </c>
      <c r="B7" s="7" t="str">
        <f>IF(状态机真值表!C7=1," "&amp;状态机真值表!C$1&amp;" ",IF(状态机真值表!C7=0,"~"&amp;状态机真值表!C$1&amp;" ",""))</f>
        <v xml:space="preserve">~S2 </v>
      </c>
      <c r="C7" s="7" t="str">
        <f>IF(状态机真值表!D7=1," "&amp;状态机真值表!D$1&amp;" ",IF(状态机真值表!D7=0,"~"&amp;状态机真值表!D$1&amp;" ",""))</f>
        <v xml:space="preserve">~S1 </v>
      </c>
      <c r="D7" s="14" t="str">
        <f>IF(状态机真值表!E7=1," "&amp;状态机真值表!E$1&amp;" ",IF(状态机真值表!E7=0,"~"&amp;状态机真值表!E$1&amp;" ",""))</f>
        <v xml:space="preserve"> S0 </v>
      </c>
      <c r="E7" s="13" t="str">
        <f>IF(状态机真值表!F7=1,状态机真值表!F$1&amp;" ","")</f>
        <v/>
      </c>
      <c r="F7" s="4" t="str">
        <f>IF(状态机真值表!G7=1,状态机真值表!G$1&amp;" ","")</f>
        <v/>
      </c>
      <c r="G7" s="4" t="str">
        <f>IF(状态机真值表!H7=1,状态机真值表!H$1&amp;" ","")</f>
        <v/>
      </c>
      <c r="H7" s="4" t="str">
        <f>IF(状态机真值表!I7=1,状态机真值表!I$1&amp;" ","")</f>
        <v/>
      </c>
      <c r="I7" s="4" t="str">
        <f>IF(状态机真值表!J7=1,状态机真值表!J$1&amp;" ","")</f>
        <v xml:space="preserve">BNE </v>
      </c>
      <c r="J7" s="4" t="str">
        <f>IF(状态机真值表!K7=1,状态机真值表!K$1&amp;" ","")</f>
        <v/>
      </c>
      <c r="K7" s="4" t="str">
        <f>IF(状态机真值表!L7=1,状态机真值表!L$1&amp;" ","")</f>
        <v/>
      </c>
      <c r="L7" s="14" t="str">
        <f>IF(状态机真值表!M7=1,状态机真值表!M$1&amp;" ","")</f>
        <v/>
      </c>
      <c r="M7" s="18" t="str">
        <f t="shared" si="0"/>
        <v>~S3 ~S2 ~S1  S0 BNE +</v>
      </c>
      <c r="N7" s="16">
        <f>状态机真值表!O7</f>
        <v>1</v>
      </c>
      <c r="O7" s="3">
        <f>状态机真值表!P7</f>
        <v>0</v>
      </c>
      <c r="P7" s="3">
        <f>状态机真值表!Q7</f>
        <v>1</v>
      </c>
      <c r="Q7" s="3">
        <f>状态机真值表!R7</f>
        <v>0</v>
      </c>
    </row>
    <row r="8" spans="1:17" x14ac:dyDescent="0.2">
      <c r="A8" s="7" t="str">
        <f>IF(状态机真值表!B8=1," "&amp;状态机真值表!B$1&amp;" ",IF(状态机真值表!B8=0,"~"&amp;状态机真值表!B$1&amp;" ",""))</f>
        <v xml:space="preserve">~S3 </v>
      </c>
      <c r="B8" s="7" t="str">
        <f>IF(状态机真值表!C8=1," "&amp;状态机真值表!C$1&amp;" ",IF(状态机真值表!C8=0,"~"&amp;状态机真值表!C$1&amp;" ",""))</f>
        <v xml:space="preserve">~S2 </v>
      </c>
      <c r="C8" s="7" t="str">
        <f>IF(状态机真值表!D8=1," "&amp;状态机真值表!D$1&amp;" ",IF(状态机真值表!D8=0,"~"&amp;状态机真值表!D$1&amp;" ",""))</f>
        <v xml:space="preserve">~S1 </v>
      </c>
      <c r="D8" s="14" t="str">
        <f>IF(状态机真值表!E8=1," "&amp;状态机真值表!E$1&amp;" ",IF(状态机真值表!E8=0,"~"&amp;状态机真值表!E$1&amp;" ",""))</f>
        <v xml:space="preserve"> S0 </v>
      </c>
      <c r="E8" s="13" t="str">
        <f>IF(状态机真值表!F8=1,状态机真值表!F$1&amp;" ","")</f>
        <v/>
      </c>
      <c r="F8" s="4" t="str">
        <f>IF(状态机真值表!G8=1,状态机真值表!G$1&amp;" ","")</f>
        <v/>
      </c>
      <c r="G8" s="4" t="str">
        <f>IF(状态机真值表!H8=1,状态机真值表!H$1&amp;" ","")</f>
        <v/>
      </c>
      <c r="H8" s="4" t="str">
        <f>IF(状态机真值表!I8=1,状态机真值表!I$1&amp;" ","")</f>
        <v/>
      </c>
      <c r="I8" s="4" t="str">
        <f>IF(状态机真值表!J8=1,状态机真值表!J$1&amp;" ","")</f>
        <v/>
      </c>
      <c r="J8" s="8" t="str">
        <f>IF(状态机真值表!K8=1,状态机真值表!K$1&amp;" ","")</f>
        <v xml:space="preserve">SYSCALL </v>
      </c>
      <c r="K8" s="4" t="str">
        <f>IF(状态机真值表!L8=1,状态机真值表!L$1&amp;" ","")</f>
        <v/>
      </c>
      <c r="L8" s="14" t="str">
        <f>IF(状态机真值表!M8=1,状态机真值表!M$1&amp;" ","")</f>
        <v/>
      </c>
      <c r="M8" s="18" t="str">
        <f t="shared" si="0"/>
        <v>~S3 ~S2 ~S1  S0 SYSCALL +</v>
      </c>
      <c r="N8" s="16">
        <f>状态机真值表!O8</f>
        <v>1</v>
      </c>
      <c r="O8" s="3">
        <f>状态机真值表!P8</f>
        <v>1</v>
      </c>
      <c r="P8" s="3">
        <f>状态机真值表!Q8</f>
        <v>0</v>
      </c>
      <c r="Q8" s="3">
        <f>状态机真值表!R8</f>
        <v>1</v>
      </c>
    </row>
    <row r="9" spans="1:17" x14ac:dyDescent="0.2">
      <c r="A9" s="7" t="str">
        <f>IF(状态机真值表!B9=1," "&amp;状态机真值表!B$1&amp;" ",IF(状态机真值表!B9=0,"~"&amp;状态机真值表!B$1&amp;" ",""))</f>
        <v xml:space="preserve">~S3 </v>
      </c>
      <c r="B9" s="7" t="str">
        <f>IF(状态机真值表!C9=1," "&amp;状态机真值表!C$1&amp;" ",IF(状态机真值表!C9=0,"~"&amp;状态机真值表!C$1&amp;" ",""))</f>
        <v xml:space="preserve">~S2 </v>
      </c>
      <c r="C9" s="7" t="str">
        <f>IF(状态机真值表!D9=1," "&amp;状态机真值表!D$1&amp;" ",IF(状态机真值表!D9=0,"~"&amp;状态机真值表!D$1&amp;" ",""))</f>
        <v xml:space="preserve">~S1 </v>
      </c>
      <c r="D9" s="14" t="str">
        <f>IF(状态机真值表!E9=1," "&amp;状态机真值表!E$1&amp;" ",IF(状态机真值表!E9=0,"~"&amp;状态机真值表!E$1&amp;" ",""))</f>
        <v xml:space="preserve"> S0 </v>
      </c>
      <c r="E9" s="13" t="str">
        <f>IF(状态机真值表!F9=1,状态机真值表!F$1&amp;" ","")</f>
        <v/>
      </c>
      <c r="F9" s="4" t="str">
        <f>IF(状态机真值表!G9=1,状态机真值表!G$1&amp;" ","")</f>
        <v/>
      </c>
      <c r="G9" s="4" t="str">
        <f>IF(状态机真值表!H9=1,状态机真值表!H$1&amp;" ","")</f>
        <v/>
      </c>
      <c r="H9" s="4" t="str">
        <f>IF(状态机真值表!I9=1,状态机真值表!I$1&amp;" ","")</f>
        <v/>
      </c>
      <c r="I9" s="4" t="str">
        <f>IF(状态机真值表!J9=1,状态机真值表!J$1&amp;" ","")</f>
        <v/>
      </c>
      <c r="J9" s="4" t="str">
        <f>IF(状态机真值表!K9=1,状态机真值表!K$1&amp;" ","")</f>
        <v/>
      </c>
      <c r="K9" s="4" t="str">
        <f>IF(状态机真值表!L9=1,状态机真值表!L$1&amp;" ","")</f>
        <v xml:space="preserve">ADDI </v>
      </c>
      <c r="L9" s="14" t="str">
        <f>IF(状态机真值表!M9=1,状态机真值表!M$1&amp;" ","")</f>
        <v/>
      </c>
      <c r="M9" s="18" t="str">
        <f t="shared" si="0"/>
        <v>~S3 ~S2 ~S1  S0 ADDI +</v>
      </c>
      <c r="N9" s="16">
        <f>状态机真值表!O9</f>
        <v>1</v>
      </c>
      <c r="O9" s="3">
        <f>状态机真值表!P9</f>
        <v>0</v>
      </c>
      <c r="P9" s="3">
        <f>状态机真值表!Q9</f>
        <v>1</v>
      </c>
      <c r="Q9" s="3">
        <f>状态机真值表!R9</f>
        <v>1</v>
      </c>
    </row>
    <row r="10" spans="1:17" x14ac:dyDescent="0.2">
      <c r="A10" s="7" t="str">
        <f>IF(状态机真值表!B10=1," "&amp;状态机真值表!B$1&amp;" ",IF(状态机真值表!B10=0,"~"&amp;状态机真值表!B$1&amp;" ",""))</f>
        <v xml:space="preserve">~S3 </v>
      </c>
      <c r="B10" s="7" t="str">
        <f>IF(状态机真值表!C10=1," "&amp;状态机真值表!C$1&amp;" ",IF(状态机真值表!C10=0,"~"&amp;状态机真值表!C$1&amp;" ",""))</f>
        <v xml:space="preserve">~S2 </v>
      </c>
      <c r="C10" s="7" t="str">
        <f>IF(状态机真值表!D10=1," "&amp;状态机真值表!D$1&amp;" ",IF(状态机真值表!D10=0,"~"&amp;状态机真值表!D$1&amp;" ",""))</f>
        <v xml:space="preserve"> S1 </v>
      </c>
      <c r="D10" s="14" t="str">
        <f>IF(状态机真值表!E10=1," "&amp;状态机真值表!E$1&amp;" ",IF(状态机真值表!E10=0,"~"&amp;状态机真值表!E$1&amp;" ",""))</f>
        <v xml:space="preserve">~S0 </v>
      </c>
      <c r="E10" s="13" t="str">
        <f>IF(状态机真值表!F10=1,状态机真值表!F$1&amp;" ","")</f>
        <v/>
      </c>
      <c r="F10" s="4" t="str">
        <f>IF(状态机真值表!G10=1,状态机真值表!G$1&amp;" ","")</f>
        <v/>
      </c>
      <c r="G10" s="4" t="str">
        <f>IF(状态机真值表!H10=1,状态机真值表!H$1&amp;" ","")</f>
        <v/>
      </c>
      <c r="H10" s="4" t="str">
        <f>IF(状态机真值表!I10=1,状态机真值表!I$1&amp;" ","")</f>
        <v/>
      </c>
      <c r="I10" s="4" t="str">
        <f>IF(状态机真值表!J10=1,状态机真值表!J$1&amp;" ","")</f>
        <v/>
      </c>
      <c r="J10" s="4" t="str">
        <f>IF(状态机真值表!K10=1,状态机真值表!K$1&amp;" ","")</f>
        <v/>
      </c>
      <c r="K10" s="4" t="str">
        <f>IF(状态机真值表!L10=1,状态机真值表!L$1&amp;" ","")</f>
        <v/>
      </c>
      <c r="L10" s="14" t="str">
        <f>IF(状态机真值表!M10=1,状态机真值表!M$1&amp;" ","")</f>
        <v/>
      </c>
      <c r="M10" s="18" t="str">
        <f t="shared" si="0"/>
        <v>~S3 ~S2  S1 ~S0 +</v>
      </c>
      <c r="N10" s="16">
        <f>状态机真值表!O10</f>
        <v>0</v>
      </c>
      <c r="O10" s="3">
        <f>状态机真值表!P10</f>
        <v>0</v>
      </c>
      <c r="P10" s="3">
        <f>状态机真值表!Q10</f>
        <v>1</v>
      </c>
      <c r="Q10" s="3">
        <f>状态机真值表!R10</f>
        <v>1</v>
      </c>
    </row>
    <row r="11" spans="1:17" x14ac:dyDescent="0.2">
      <c r="A11" s="7" t="str">
        <f>IF(状态机真值表!B11=1," "&amp;状态机真值表!B$1&amp;" ",IF(状态机真值表!B11=0,"~"&amp;状态机真值表!B$1&amp;" ",""))</f>
        <v xml:space="preserve">~S3 </v>
      </c>
      <c r="B11" s="7" t="str">
        <f>IF(状态机真值表!C11=1," "&amp;状态机真值表!C$1&amp;" ",IF(状态机真值表!C11=0,"~"&amp;状态机真值表!C$1&amp;" ",""))</f>
        <v xml:space="preserve">~S2 </v>
      </c>
      <c r="C11" s="7" t="str">
        <f>IF(状态机真值表!D11=1," "&amp;状态机真值表!D$1&amp;" ",IF(状态机真值表!D11=0,"~"&amp;状态机真值表!D$1&amp;" ",""))</f>
        <v xml:space="preserve"> S1 </v>
      </c>
      <c r="D11" s="14" t="str">
        <f>IF(状态机真值表!E11=1," "&amp;状态机真值表!E$1&amp;" ",IF(状态机真值表!E11=0,"~"&amp;状态机真值表!E$1&amp;" ",""))</f>
        <v xml:space="preserve"> S0 </v>
      </c>
      <c r="E11" s="13" t="str">
        <f>IF(状态机真值表!F11=1,状态机真值表!F$1&amp;" ","")</f>
        <v/>
      </c>
      <c r="F11" s="4" t="str">
        <f>IF(状态机真值表!G11=1,状态机真值表!G$1&amp;" ","")</f>
        <v/>
      </c>
      <c r="G11" s="4" t="str">
        <f>IF(状态机真值表!H11=1,状态机真值表!H$1&amp;" ","")</f>
        <v/>
      </c>
      <c r="H11" s="4" t="str">
        <f>IF(状态机真值表!I11=1,状态机真值表!I$1&amp;" ","")</f>
        <v/>
      </c>
      <c r="I11" s="4" t="str">
        <f>IF(状态机真值表!J11=1,状态机真值表!J$1&amp;" ","")</f>
        <v/>
      </c>
      <c r="J11" s="4" t="str">
        <f>IF(状态机真值表!K11=1,状态机真值表!K$1&amp;" ","")</f>
        <v/>
      </c>
      <c r="K11" s="4" t="str">
        <f>IF(状态机真值表!L11=1,状态机真值表!L$1&amp;" ","")</f>
        <v/>
      </c>
      <c r="L11" s="14" t="str">
        <f>IF(状态机真值表!M11=1,状态机真值表!M$1&amp;" ","")</f>
        <v/>
      </c>
      <c r="M11" s="18" t="str">
        <f t="shared" si="0"/>
        <v>~S3 ~S2  S1  S0 +</v>
      </c>
      <c r="N11" s="16">
        <f>状态机真值表!O11</f>
        <v>0</v>
      </c>
      <c r="O11" s="3">
        <f>状态机真值表!P11</f>
        <v>1</v>
      </c>
      <c r="P11" s="3">
        <f>状态机真值表!Q11</f>
        <v>0</v>
      </c>
      <c r="Q11" s="3">
        <f>状态机真值表!R11</f>
        <v>0</v>
      </c>
    </row>
    <row r="12" spans="1:17" x14ac:dyDescent="0.2">
      <c r="A12" s="7" t="str">
        <f>IF(状态机真值表!B12=1," "&amp;状态机真值表!B$1&amp;" ",IF(状态机真值表!B12=0,"~"&amp;状态机真值表!B$1&amp;" ",""))</f>
        <v xml:space="preserve">~S3 </v>
      </c>
      <c r="B12" s="7" t="str">
        <f>IF(状态机真值表!C12=1," "&amp;状态机真值表!C$1&amp;" ",IF(状态机真值表!C12=0,"~"&amp;状态机真值表!C$1&amp;" ",""))</f>
        <v xml:space="preserve"> S2 </v>
      </c>
      <c r="C12" s="7" t="str">
        <f>IF(状态机真值表!D12=1," "&amp;状态机真值表!D$1&amp;" ",IF(状态机真值表!D12=0,"~"&amp;状态机真值表!D$1&amp;" ",""))</f>
        <v xml:space="preserve">~S1 </v>
      </c>
      <c r="D12" s="14" t="str">
        <f>IF(状态机真值表!E12=1," "&amp;状态机真值表!E$1&amp;" ",IF(状态机真值表!E12=0,"~"&amp;状态机真值表!E$1&amp;" ",""))</f>
        <v xml:space="preserve">~S0 </v>
      </c>
      <c r="E12" s="13" t="str">
        <f>IF(状态机真值表!F12=1,状态机真值表!F$1&amp;" ","")</f>
        <v/>
      </c>
      <c r="F12" s="4" t="str">
        <f>IF(状态机真值表!G12=1,状态机真值表!G$1&amp;" ","")</f>
        <v/>
      </c>
      <c r="G12" s="4" t="str">
        <f>IF(状态机真值表!H12=1,状态机真值表!H$1&amp;" ","")</f>
        <v/>
      </c>
      <c r="H12" s="4" t="str">
        <f>IF(状态机真值表!I12=1,状态机真值表!I$1&amp;" ","")</f>
        <v/>
      </c>
      <c r="I12" s="4" t="str">
        <f>IF(状态机真值表!J12=1,状态机真值表!J$1&amp;" ","")</f>
        <v/>
      </c>
      <c r="J12" s="4" t="str">
        <f>IF(状态机真值表!K12=1,状态机真值表!K$1&amp;" ","")</f>
        <v/>
      </c>
      <c r="K12" s="4" t="str">
        <f>IF(状态机真值表!L12=1,状态机真值表!L$1&amp;" ","")</f>
        <v/>
      </c>
      <c r="L12" s="14" t="str">
        <f>IF(状态机真值表!M12=1,状态机真值表!M$1&amp;" ","")</f>
        <v/>
      </c>
      <c r="M12" s="18" t="str">
        <f t="shared" si="0"/>
        <v>~S3  S2 ~S1 ~S0 +</v>
      </c>
      <c r="N12" s="16">
        <f>状态机真值表!O12</f>
        <v>0</v>
      </c>
      <c r="O12" s="3">
        <f>状态机真值表!P12</f>
        <v>0</v>
      </c>
      <c r="P12" s="3">
        <f>状态机真值表!Q12</f>
        <v>0</v>
      </c>
      <c r="Q12" s="3">
        <f>状态机真值表!R12</f>
        <v>0</v>
      </c>
    </row>
    <row r="13" spans="1:17" x14ac:dyDescent="0.2">
      <c r="A13" s="7" t="str">
        <f>IF(状态机真值表!B13=1," "&amp;状态机真值表!B$1&amp;" ",IF(状态机真值表!B13=0,"~"&amp;状态机真值表!B$1&amp;" ",""))</f>
        <v xml:space="preserve">~S3 </v>
      </c>
      <c r="B13" s="7" t="str">
        <f>IF(状态机真值表!C13=1," "&amp;状态机真值表!C$1&amp;" ",IF(状态机真值表!C13=0,"~"&amp;状态机真值表!C$1&amp;" ",""))</f>
        <v xml:space="preserve"> S2 </v>
      </c>
      <c r="C13" s="7" t="str">
        <f>IF(状态机真值表!D13=1," "&amp;状态机真值表!D$1&amp;" ",IF(状态机真值表!D13=0,"~"&amp;状态机真值表!D$1&amp;" ",""))</f>
        <v xml:space="preserve">~S1 </v>
      </c>
      <c r="D13" s="14" t="str">
        <f>IF(状态机真值表!E13=1," "&amp;状态机真值表!E$1&amp;" ",IF(状态机真值表!E13=0,"~"&amp;状态机真值表!E$1&amp;" ",""))</f>
        <v xml:space="preserve"> S0 </v>
      </c>
      <c r="E13" s="13" t="str">
        <f>IF(状态机真值表!F13=1,状态机真值表!F$1&amp;" ","")</f>
        <v/>
      </c>
      <c r="F13" s="4" t="str">
        <f>IF(状态机真值表!G13=1,状态机真值表!G$1&amp;" ","")</f>
        <v/>
      </c>
      <c r="G13" s="4" t="str">
        <f>IF(状态机真值表!H13=1,状态机真值表!H$1&amp;" ","")</f>
        <v/>
      </c>
      <c r="H13" s="4" t="str">
        <f>IF(状态机真值表!I13=1,状态机真值表!I$1&amp;" ","")</f>
        <v/>
      </c>
      <c r="I13" s="4" t="str">
        <f>IF(状态机真值表!J13=1,状态机真值表!J$1&amp;" ","")</f>
        <v/>
      </c>
      <c r="J13" s="4" t="str">
        <f>IF(状态机真值表!K13=1,状态机真值表!K$1&amp;" ","")</f>
        <v/>
      </c>
      <c r="K13" s="4" t="str">
        <f>IF(状态机真值表!L13=1,状态机真值表!L$1&amp;" ","")</f>
        <v/>
      </c>
      <c r="L13" s="14" t="str">
        <f>IF(状态机真值表!M13=1,状态机真值表!M$1&amp;" ","")</f>
        <v/>
      </c>
      <c r="M13" s="18" t="str">
        <f t="shared" si="0"/>
        <v>~S3  S2 ~S1  S0 +</v>
      </c>
      <c r="N13" s="16">
        <f>状态机真值表!O13</f>
        <v>0</v>
      </c>
      <c r="O13" s="3">
        <f>状态机真值表!P13</f>
        <v>1</v>
      </c>
      <c r="P13" s="3">
        <f>状态机真值表!Q13</f>
        <v>1</v>
      </c>
      <c r="Q13" s="3">
        <f>状态机真值表!R13</f>
        <v>0</v>
      </c>
    </row>
    <row r="14" spans="1:17" x14ac:dyDescent="0.2">
      <c r="A14" s="7" t="str">
        <f>IF(状态机真值表!B14=1," "&amp;状态机真值表!B$1&amp;" ",IF(状态机真值表!B14=0,"~"&amp;状态机真值表!B$1&amp;" ",""))</f>
        <v xml:space="preserve">~S3 </v>
      </c>
      <c r="B14" s="7" t="str">
        <f>IF(状态机真值表!C14=1," "&amp;状态机真值表!C$1&amp;" ",IF(状态机真值表!C14=0,"~"&amp;状态机真值表!C$1&amp;" ",""))</f>
        <v xml:space="preserve"> S2 </v>
      </c>
      <c r="C14" s="7" t="str">
        <f>IF(状态机真值表!D14=1," "&amp;状态机真值表!D$1&amp;" ",IF(状态机真值表!D14=0,"~"&amp;状态机真值表!D$1&amp;" ",""))</f>
        <v xml:space="preserve"> S1 </v>
      </c>
      <c r="D14" s="14" t="str">
        <f>IF(状态机真值表!E14=1," "&amp;状态机真值表!E$1&amp;" ",IF(状态机真值表!E14=0,"~"&amp;状态机真值表!E$1&amp;" ",""))</f>
        <v xml:space="preserve">~S0 </v>
      </c>
      <c r="E14" s="13" t="str">
        <f>IF(状态机真值表!F14=1,状态机真值表!F$1&amp;" ","")</f>
        <v/>
      </c>
      <c r="F14" s="4" t="str">
        <f>IF(状态机真值表!G14=1,状态机真值表!G$1&amp;" ","")</f>
        <v/>
      </c>
      <c r="G14" s="4" t="str">
        <f>IF(状态机真值表!H14=1,状态机真值表!H$1&amp;" ","")</f>
        <v/>
      </c>
      <c r="H14" s="4" t="str">
        <f>IF(状态机真值表!I14=1,状态机真值表!I$1&amp;" ","")</f>
        <v/>
      </c>
      <c r="I14" s="4" t="str">
        <f>IF(状态机真值表!J14=1,状态机真值表!J$1&amp;" ","")</f>
        <v/>
      </c>
      <c r="J14" s="4" t="str">
        <f>IF(状态机真值表!K14=1,状态机真值表!K$1&amp;" ","")</f>
        <v/>
      </c>
      <c r="K14" s="4" t="str">
        <f>IF(状态机真值表!L14=1,状态机真值表!L$1&amp;" ","")</f>
        <v/>
      </c>
      <c r="L14" s="14" t="str">
        <f>IF(状态机真值表!M14=1,状态机真值表!M$1&amp;" ","")</f>
        <v/>
      </c>
      <c r="M14" s="18" t="str">
        <f t="shared" si="0"/>
        <v>~S3  S2  S1 ~S0 +</v>
      </c>
      <c r="N14" s="16">
        <f>状态机真值表!O14</f>
        <v>0</v>
      </c>
      <c r="O14" s="3">
        <f>状态机真值表!P14</f>
        <v>0</v>
      </c>
      <c r="P14" s="3">
        <f>状态机真值表!Q14</f>
        <v>0</v>
      </c>
      <c r="Q14" s="3">
        <f>状态机真值表!R14</f>
        <v>0</v>
      </c>
    </row>
    <row r="15" spans="1:17" x14ac:dyDescent="0.2">
      <c r="A15" s="7" t="str">
        <f>IF(状态机真值表!B15=1," "&amp;状态机真值表!B$1&amp;" ",IF(状态机真值表!B15=0,"~"&amp;状态机真值表!B$1&amp;" ",""))</f>
        <v xml:space="preserve">~S3 </v>
      </c>
      <c r="B15" s="7" t="str">
        <f>IF(状态机真值表!C15=1," "&amp;状态机真值表!C$1&amp;" ",IF(状态机真值表!C15=0,"~"&amp;状态机真值表!C$1&amp;" ",""))</f>
        <v xml:space="preserve"> S2 </v>
      </c>
      <c r="C15" s="7" t="str">
        <f>IF(状态机真值表!D15=1," "&amp;状态机真值表!D$1&amp;" ",IF(状态机真值表!D15=0,"~"&amp;状态机真值表!D$1&amp;" ",""))</f>
        <v xml:space="preserve"> S1 </v>
      </c>
      <c r="D15" s="14" t="str">
        <f>IF(状态机真值表!E15=1," "&amp;状态机真值表!E$1&amp;" ",IF(状态机真值表!E15=0,"~"&amp;状态机真值表!E$1&amp;" ",""))</f>
        <v xml:space="preserve"> S0 </v>
      </c>
      <c r="E15" s="13" t="str">
        <f>IF(状态机真值表!F15=1,状态机真值表!F$1&amp;" ","")</f>
        <v/>
      </c>
      <c r="F15" s="4" t="str">
        <f>IF(状态机真值表!G15=1,状态机真值表!G$1&amp;" ","")</f>
        <v/>
      </c>
      <c r="G15" s="4" t="str">
        <f>IF(状态机真值表!H15=1,状态机真值表!H$1&amp;" ","")</f>
        <v/>
      </c>
      <c r="H15" s="4" t="str">
        <f>IF(状态机真值表!I15=1,状态机真值表!I$1&amp;" ","")</f>
        <v/>
      </c>
      <c r="I15" s="4" t="str">
        <f>IF(状态机真值表!J15=1,状态机真值表!J$1&amp;" ","")</f>
        <v/>
      </c>
      <c r="J15" s="4" t="str">
        <f>IF(状态机真值表!K15=1,状态机真值表!K$1&amp;" ","")</f>
        <v/>
      </c>
      <c r="K15" s="4" t="str">
        <f>IF(状态机真值表!L15=1,状态机真值表!L$1&amp;" ","")</f>
        <v/>
      </c>
      <c r="L15" s="14" t="str">
        <f>IF(状态机真值表!M15=1,状态机真值表!M$1&amp;" ","")</f>
        <v/>
      </c>
      <c r="M15" s="18" t="str">
        <f t="shared" si="0"/>
        <v>~S3  S2  S1  S0 +</v>
      </c>
      <c r="N15" s="16">
        <f>状态机真值表!O15</f>
        <v>1</v>
      </c>
      <c r="O15" s="3">
        <f>状态机真值表!P15</f>
        <v>0</v>
      </c>
      <c r="P15" s="3">
        <f>状态机真值表!Q15</f>
        <v>0</v>
      </c>
      <c r="Q15" s="3">
        <f>状态机真值表!R15</f>
        <v>0</v>
      </c>
    </row>
    <row r="16" spans="1:17" x14ac:dyDescent="0.2">
      <c r="A16" s="7" t="str">
        <f>IF(状态机真值表!B16=1," "&amp;状态机真值表!B$1&amp;" ",IF(状态机真值表!B16=0,"~"&amp;状态机真值表!B$1&amp;" ",""))</f>
        <v xml:space="preserve"> S3 </v>
      </c>
      <c r="B16" s="7" t="str">
        <f>IF(状态机真值表!C16=1," "&amp;状态机真值表!C$1&amp;" ",IF(状态机真值表!C16=0,"~"&amp;状态机真值表!C$1&amp;" ",""))</f>
        <v xml:space="preserve">~S2 </v>
      </c>
      <c r="C16" s="7" t="str">
        <f>IF(状态机真值表!D16=1," "&amp;状态机真值表!D$1&amp;" ",IF(状态机真值表!D16=0,"~"&amp;状态机真值表!D$1&amp;" ",""))</f>
        <v xml:space="preserve">~S1 </v>
      </c>
      <c r="D16" s="14" t="str">
        <f>IF(状态机真值表!E16=1," "&amp;状态机真值表!E$1&amp;" ",IF(状态机真值表!E16=0,"~"&amp;状态机真值表!E$1&amp;" ",""))</f>
        <v xml:space="preserve">~S0 </v>
      </c>
      <c r="E16" s="13" t="str">
        <f>IF(状态机真值表!F16=1,状态机真值表!F$1&amp;" ","")</f>
        <v/>
      </c>
      <c r="F16" s="4" t="str">
        <f>IF(状态机真值表!G16=1,状态机真值表!G$1&amp;" ","")</f>
        <v/>
      </c>
      <c r="G16" s="4" t="str">
        <f>IF(状态机真值表!H16=1,状态机真值表!H$1&amp;" ","")</f>
        <v/>
      </c>
      <c r="H16" s="4" t="str">
        <f>IF(状态机真值表!I16=1,状态机真值表!I$1&amp;" ","")</f>
        <v/>
      </c>
      <c r="I16" s="4" t="str">
        <f>IF(状态机真值表!J16=1,状态机真值表!J$1&amp;" ","")</f>
        <v/>
      </c>
      <c r="J16" s="4" t="str">
        <f>IF(状态机真值表!K16=1,状态机真值表!K$1&amp;" ","")</f>
        <v/>
      </c>
      <c r="K16" s="4" t="str">
        <f>IF(状态机真值表!L16=1,状态机真值表!L$1&amp;" ","")</f>
        <v/>
      </c>
      <c r="L16" s="14" t="str">
        <f>IF(状态机真值表!M16=1,状态机真值表!M$1&amp;" ","")</f>
        <v/>
      </c>
      <c r="M16" s="18" t="str">
        <f t="shared" si="0"/>
        <v xml:space="preserve"> S3 ~S2 ~S1 ~S0 +</v>
      </c>
      <c r="N16" s="16">
        <f>状态机真值表!O16</f>
        <v>0</v>
      </c>
      <c r="O16" s="3">
        <f>状态机真值表!P16</f>
        <v>0</v>
      </c>
      <c r="P16" s="3">
        <f>状态机真值表!Q16</f>
        <v>0</v>
      </c>
      <c r="Q16" s="3">
        <f>状态机真值表!R16</f>
        <v>0</v>
      </c>
    </row>
    <row r="17" spans="1:17" x14ac:dyDescent="0.2">
      <c r="A17" s="7" t="str">
        <f>IF(状态机真值表!B17=1," "&amp;状态机真值表!B$1&amp;" ",IF(状态机真值表!B17=0,"~"&amp;状态机真值表!B$1&amp;" ",""))</f>
        <v xml:space="preserve"> S3 </v>
      </c>
      <c r="B17" s="7" t="str">
        <f>IF(状态机真值表!C17=1," "&amp;状态机真值表!C$1&amp;" ",IF(状态机真值表!C17=0,"~"&amp;状态机真值表!C$1&amp;" ",""))</f>
        <v xml:space="preserve">~S2 </v>
      </c>
      <c r="C17" s="7" t="str">
        <f>IF(状态机真值表!D17=1," "&amp;状态机真值表!D$1&amp;" ",IF(状态机真值表!D17=0,"~"&amp;状态机真值表!D$1&amp;" ",""))</f>
        <v xml:space="preserve">~S1 </v>
      </c>
      <c r="D17" s="14" t="str">
        <f>IF(状态机真值表!E17=1," "&amp;状态机真值表!E$1&amp;" ",IF(状态机真值表!E17=0,"~"&amp;状态机真值表!E$1&amp;" ",""))</f>
        <v xml:space="preserve"> S0 </v>
      </c>
      <c r="E17" s="13" t="str">
        <f>IF(状态机真值表!F17=1,状态机真值表!F$1&amp;" ","")</f>
        <v/>
      </c>
      <c r="F17" s="4" t="str">
        <f>IF(状态机真值表!G17=1,状态机真值表!G$1&amp;" ","")</f>
        <v/>
      </c>
      <c r="G17" s="4" t="str">
        <f>IF(状态机真值表!H17=1,状态机真值表!H$1&amp;" ","")</f>
        <v/>
      </c>
      <c r="H17" s="4" t="str">
        <f>IF(状态机真值表!I17=1,状态机真值表!I$1&amp;" ","")</f>
        <v/>
      </c>
      <c r="I17" s="4" t="str">
        <f>IF(状态机真值表!J17=1,状态机真值表!J$1&amp;" ","")</f>
        <v/>
      </c>
      <c r="J17" s="4" t="str">
        <f>IF(状态机真值表!K17=1,状态机真值表!K$1&amp;" ","")</f>
        <v/>
      </c>
      <c r="K17" s="4" t="str">
        <f>IF(状态机真值表!L17=1,状态机真值表!L$1&amp;" ","")</f>
        <v/>
      </c>
      <c r="L17" s="14" t="str">
        <f>IF(状态机真值表!M17=1,状态机真值表!M$1&amp;" ","")</f>
        <v/>
      </c>
      <c r="M17" s="18" t="str">
        <f t="shared" si="0"/>
        <v xml:space="preserve"> S3 ~S2 ~S1  S0 +</v>
      </c>
      <c r="N17" s="16">
        <f>状态机真值表!O17</f>
        <v>0</v>
      </c>
      <c r="O17" s="3">
        <f>状态机真值表!P17</f>
        <v>0</v>
      </c>
      <c r="P17" s="3">
        <f>状态机真值表!Q17</f>
        <v>0</v>
      </c>
      <c r="Q17" s="3">
        <f>状态机真值表!R17</f>
        <v>0</v>
      </c>
    </row>
    <row r="18" spans="1:17" x14ac:dyDescent="0.2">
      <c r="A18" s="7" t="str">
        <f>IF(状态机真值表!B18=1," "&amp;状态机真值表!B$1&amp;" ",IF(状态机真值表!B18=0,"~"&amp;状态机真值表!B$1&amp;" ",""))</f>
        <v xml:space="preserve"> S3 </v>
      </c>
      <c r="B18" s="7" t="str">
        <f>IF(状态机真值表!C18=1," "&amp;状态机真值表!C$1&amp;" ",IF(状态机真值表!C18=0,"~"&amp;状态机真值表!C$1&amp;" ",""))</f>
        <v xml:space="preserve">~S2 </v>
      </c>
      <c r="C18" s="7" t="str">
        <f>IF(状态机真值表!D18=1," "&amp;状态机真值表!D$1&amp;" ",IF(状态机真值表!D18=0,"~"&amp;状态机真值表!D$1&amp;" ",""))</f>
        <v xml:space="preserve"> S1 </v>
      </c>
      <c r="D18" s="14" t="str">
        <f>IF(状态机真值表!E18=1," "&amp;状态机真值表!E$1&amp;" ",IF(状态机真值表!E18=0,"~"&amp;状态机真值表!E$1&amp;" ",""))</f>
        <v xml:space="preserve">~S0 </v>
      </c>
      <c r="E18" s="13" t="str">
        <f>IF(状态机真值表!F18=1,状态机真值表!F$1&amp;" ","")</f>
        <v/>
      </c>
      <c r="F18" s="4" t="str">
        <f>IF(状态机真值表!G18=1,状态机真值表!G$1&amp;" ","")</f>
        <v/>
      </c>
      <c r="G18" s="4" t="str">
        <f>IF(状态机真值表!H18=1,状态机真值表!H$1&amp;" ","")</f>
        <v/>
      </c>
      <c r="H18" s="4" t="str">
        <f>IF(状态机真值表!I18=1,状态机真值表!I$1&amp;" ","")</f>
        <v/>
      </c>
      <c r="I18" s="4" t="str">
        <f>IF(状态机真值表!J18=1,状态机真值表!J$1&amp;" ","")</f>
        <v/>
      </c>
      <c r="J18" s="4" t="str">
        <f>IF(状态机真值表!K18=1,状态机真值表!K$1&amp;" ","")</f>
        <v/>
      </c>
      <c r="K18" s="4" t="str">
        <f>IF(状态机真值表!L18=1,状态机真值表!L$1&amp;" ","")</f>
        <v/>
      </c>
      <c r="L18" s="14" t="str">
        <f>IF(状态机真值表!M18=1,状态机真值表!M$1&amp;" ","")</f>
        <v/>
      </c>
      <c r="M18" s="18" t="str">
        <f t="shared" si="0"/>
        <v xml:space="preserve"> S3 ~S2  S1 ~S0 +</v>
      </c>
      <c r="N18" s="16">
        <f>状态机真值表!O18</f>
        <v>0</v>
      </c>
      <c r="O18" s="3">
        <f>状态机真值表!P18</f>
        <v>0</v>
      </c>
      <c r="P18" s="3">
        <f>状态机真值表!Q18</f>
        <v>0</v>
      </c>
      <c r="Q18" s="3">
        <f>状态机真值表!R18</f>
        <v>0</v>
      </c>
    </row>
    <row r="19" spans="1:17" x14ac:dyDescent="0.2">
      <c r="A19" s="7" t="str">
        <f>IF(状态机真值表!B19=1," "&amp;状态机真值表!B$1&amp;" ",IF(状态机真值表!B19=0,"~"&amp;状态机真值表!B$1&amp;" ",""))</f>
        <v xml:space="preserve"> S3 </v>
      </c>
      <c r="B19" s="7" t="str">
        <f>IF(状态机真值表!C19=1," "&amp;状态机真值表!C$1&amp;" ",IF(状态机真值表!C19=0,"~"&amp;状态机真值表!C$1&amp;" ",""))</f>
        <v xml:space="preserve">~S2 </v>
      </c>
      <c r="C19" s="7" t="str">
        <f>IF(状态机真值表!D19=1," "&amp;状态机真值表!D$1&amp;" ",IF(状态机真值表!D19=0,"~"&amp;状态机真值表!D$1&amp;" ",""))</f>
        <v xml:space="preserve"> S1 </v>
      </c>
      <c r="D19" s="14" t="str">
        <f>IF(状态机真值表!E19=1," "&amp;状态机真值表!E$1&amp;" ",IF(状态机真值表!E19=0,"~"&amp;状态机真值表!E$1&amp;" ",""))</f>
        <v xml:space="preserve"> S0 </v>
      </c>
      <c r="E19" s="13" t="str">
        <f>IF(状态机真值表!F19=1,状态机真值表!F$1&amp;" ","")</f>
        <v/>
      </c>
      <c r="F19" s="4" t="str">
        <f>IF(状态机真值表!G19=1,状态机真值表!G$1&amp;" ","")</f>
        <v/>
      </c>
      <c r="G19" s="4" t="str">
        <f>IF(状态机真值表!H19=1,状态机真值表!H$1&amp;" ","")</f>
        <v/>
      </c>
      <c r="H19" s="4" t="str">
        <f>IF(状态机真值表!I19=1,状态机真值表!I$1&amp;" ","")</f>
        <v/>
      </c>
      <c r="I19" s="4" t="str">
        <f>IF(状态机真值表!J19=1,状态机真值表!J$1&amp;" ","")</f>
        <v/>
      </c>
      <c r="J19" s="4" t="str">
        <f>IF(状态机真值表!K19=1,状态机真值表!K$1&amp;" ","")</f>
        <v/>
      </c>
      <c r="K19" s="4" t="str">
        <f>IF(状态机真值表!L19=1,状态机真值表!L$1&amp;" ","")</f>
        <v/>
      </c>
      <c r="L19" s="14" t="str">
        <f>IF(状态机真值表!M19=1,状态机真值表!M$1&amp;" ","")</f>
        <v/>
      </c>
      <c r="M19" s="18" t="str">
        <f t="shared" si="0"/>
        <v xml:space="preserve"> S3 ~S2  S1  S0 +</v>
      </c>
      <c r="N19" s="16">
        <f>状态机真值表!O19</f>
        <v>1</v>
      </c>
      <c r="O19" s="3">
        <f>状态机真值表!P19</f>
        <v>1</v>
      </c>
      <c r="P19" s="3">
        <f>状态机真值表!Q19</f>
        <v>0</v>
      </c>
      <c r="Q19" s="3">
        <f>状态机真值表!R19</f>
        <v>0</v>
      </c>
    </row>
    <row r="20" spans="1:17" x14ac:dyDescent="0.2">
      <c r="A20" s="7" t="str">
        <f>IF(状态机真值表!B20=1," "&amp;状态机真值表!B$1&amp;" ",IF(状态机真值表!B20=0,"~"&amp;状态机真值表!B$1&amp;" ",""))</f>
        <v xml:space="preserve"> S3 </v>
      </c>
      <c r="B20" s="7" t="str">
        <f>IF(状态机真值表!C20=1," "&amp;状态机真值表!C$1&amp;" ",IF(状态机真值表!C20=0,"~"&amp;状态机真值表!C$1&amp;" ",""))</f>
        <v xml:space="preserve"> S2 </v>
      </c>
      <c r="C20" s="7" t="str">
        <f>IF(状态机真值表!D20=1," "&amp;状态机真值表!D$1&amp;" ",IF(状态机真值表!D20=0,"~"&amp;状态机真值表!D$1&amp;" ",""))</f>
        <v xml:space="preserve">~S1 </v>
      </c>
      <c r="D20" s="14" t="str">
        <f>IF(状态机真值表!E20=1," "&amp;状态机真值表!E$1&amp;" ",IF(状态机真值表!E20=0,"~"&amp;状态机真值表!E$1&amp;" ",""))</f>
        <v xml:space="preserve">~S0 </v>
      </c>
      <c r="E20" s="13" t="str">
        <f>IF(状态机真值表!F20=1,状态机真值表!F$1&amp;" ","")</f>
        <v/>
      </c>
      <c r="F20" s="4" t="str">
        <f>IF(状态机真值表!G20=1,状态机真值表!G$1&amp;" ","")</f>
        <v/>
      </c>
      <c r="G20" s="4" t="str">
        <f>IF(状态机真值表!H20=1,状态机真值表!H$1&amp;" ","")</f>
        <v/>
      </c>
      <c r="H20" s="4" t="str">
        <f>IF(状态机真值表!I20=1,状态机真值表!I$1&amp;" ","")</f>
        <v/>
      </c>
      <c r="I20" s="4" t="str">
        <f>IF(状态机真值表!J20=1,状态机真值表!J$1&amp;" ","")</f>
        <v/>
      </c>
      <c r="J20" s="4" t="str">
        <f>IF(状态机真值表!K20=1,状态机真值表!K$1&amp;" ","")</f>
        <v/>
      </c>
      <c r="K20" s="4" t="str">
        <f>IF(状态机真值表!L20=1,状态机真值表!L$1&amp;" ","")</f>
        <v/>
      </c>
      <c r="L20" s="14" t="str">
        <f>IF(状态机真值表!M20=1,状态机真值表!M$1&amp;" ","")</f>
        <v/>
      </c>
      <c r="M20" s="18" t="str">
        <f t="shared" si="0"/>
        <v xml:space="preserve"> S3  S2 ~S1 ~S0 +</v>
      </c>
      <c r="N20" s="16">
        <f>状态机真值表!O20</f>
        <v>0</v>
      </c>
      <c r="O20" s="3">
        <f>状态机真值表!P20</f>
        <v>0</v>
      </c>
      <c r="P20" s="3">
        <f>状态机真值表!Q20</f>
        <v>0</v>
      </c>
      <c r="Q20" s="3">
        <f>状态机真值表!R20</f>
        <v>0</v>
      </c>
    </row>
    <row r="21" spans="1:17" x14ac:dyDescent="0.2">
      <c r="A21" s="7" t="str">
        <f>IF(状态机真值表!B21=1," "&amp;状态机真值表!B$1&amp;" ",IF(状态机真值表!B21=0,"~"&amp;状态机真值表!B$1&amp;" ",""))</f>
        <v xml:space="preserve"> S3 </v>
      </c>
      <c r="B21" s="7" t="str">
        <f>IF(状态机真值表!C21=1," "&amp;状态机真值表!C$1&amp;" ",IF(状态机真值表!C21=0,"~"&amp;状态机真值表!C$1&amp;" ",""))</f>
        <v xml:space="preserve"> S2 </v>
      </c>
      <c r="C21" s="7" t="str">
        <f>IF(状态机真值表!D21=1," "&amp;状态机真值表!D$1&amp;" ",IF(状态机真值表!D21=0,"~"&amp;状态机真值表!D$1&amp;" ",""))</f>
        <v xml:space="preserve">~S1 </v>
      </c>
      <c r="D21" s="14" t="str">
        <f>IF(状态机真值表!E21=1," "&amp;状态机真值表!E$1&amp;" ",IF(状态机真值表!E21=0,"~"&amp;状态机真值表!E$1&amp;" ",""))</f>
        <v xml:space="preserve"> S0 </v>
      </c>
      <c r="E21" s="13" t="str">
        <f>IF(状态机真值表!F21=1,状态机真值表!F$1&amp;" ","")</f>
        <v/>
      </c>
      <c r="F21" s="4" t="str">
        <f>IF(状态机真值表!G21=1,状态机真值表!G$1&amp;" ","")</f>
        <v/>
      </c>
      <c r="G21" s="4" t="str">
        <f>IF(状态机真值表!H21=1,状态机真值表!H$1&amp;" ","")</f>
        <v/>
      </c>
      <c r="H21" s="4" t="str">
        <f>IF(状态机真值表!I21=1,状态机真值表!I$1&amp;" ","")</f>
        <v/>
      </c>
      <c r="I21" s="4" t="str">
        <f>IF(状态机真值表!J21=1,状态机真值表!J$1&amp;" ","")</f>
        <v/>
      </c>
      <c r="J21" s="4" t="str">
        <f>IF(状态机真值表!K21=1,状态机真值表!K$1&amp;" ","")</f>
        <v/>
      </c>
      <c r="K21" s="4" t="str">
        <f>IF(状态机真值表!L21=1,状态机真值表!L$1&amp;" ","")</f>
        <v/>
      </c>
      <c r="L21" s="14" t="str">
        <f>IF(状态机真值表!M21=1,状态机真值表!M$1&amp;" ","")</f>
        <v/>
      </c>
      <c r="M21" s="18" t="str">
        <f t="shared" si="0"/>
        <v xml:space="preserve"> S3  S2 ~S1  S0 +</v>
      </c>
      <c r="N21" s="16">
        <f>状态机真值表!O21</f>
        <v>1</v>
      </c>
      <c r="O21" s="3">
        <f>状态机真值表!P21</f>
        <v>1</v>
      </c>
      <c r="P21" s="3">
        <f>状态机真值表!Q21</f>
        <v>0</v>
      </c>
      <c r="Q21" s="3">
        <f>状态机真值表!R21</f>
        <v>1</v>
      </c>
    </row>
    <row r="22" spans="1:17" x14ac:dyDescent="0.2">
      <c r="A22" s="7" t="str">
        <f>IF(状态机真值表!B22=1," "&amp;状态机真值表!B$1&amp;" ",IF(状态机真值表!B22=0,"~"&amp;状态机真值表!B$1&amp;" ",""))</f>
        <v/>
      </c>
      <c r="B22" s="7" t="str">
        <f>IF(状态机真值表!C22=1," "&amp;状态机真值表!C$1&amp;" ",IF(状态机真值表!C22=0,"~"&amp;状态机真值表!C$1&amp;" ",""))</f>
        <v/>
      </c>
      <c r="C22" s="7" t="str">
        <f>IF(状态机真值表!D22=1," "&amp;状态机真值表!D$1&amp;" ",IF(状态机真值表!D22=0,"~"&amp;状态机真值表!D$1&amp;" ",""))</f>
        <v/>
      </c>
      <c r="D22" s="14" t="str">
        <f>IF(状态机真值表!E22=1," "&amp;状态机真值表!E$1&amp;" ",IF(状态机真值表!E22=0,"~"&amp;状态机真值表!E$1&amp;" ",""))</f>
        <v/>
      </c>
      <c r="E22" s="13" t="str">
        <f>IF(状态机真值表!F22=1,状态机真值表!F$1&amp;" ","")</f>
        <v/>
      </c>
      <c r="F22" s="4" t="str">
        <f>IF(状态机真值表!G22=1,状态机真值表!G$1&amp;" ","")</f>
        <v/>
      </c>
      <c r="G22" s="4" t="str">
        <f>IF(状态机真值表!H22=1,状态机真值表!H$1&amp;" ","")</f>
        <v/>
      </c>
      <c r="H22" s="4" t="str">
        <f>IF(状态机真值表!I22=1,状态机真值表!I$1&amp;" ","")</f>
        <v/>
      </c>
      <c r="I22" s="4" t="str">
        <f>IF(状态机真值表!J22=1,状态机真值表!J$1&amp;" ","")</f>
        <v/>
      </c>
      <c r="J22" s="4" t="str">
        <f>IF(状态机真值表!K22=1,状态机真值表!K$1&amp;" ","")</f>
        <v/>
      </c>
      <c r="K22" s="4" t="str">
        <f>IF(状态机真值表!L22=1,状态机真值表!L$1&amp;" ","")</f>
        <v/>
      </c>
      <c r="L22" s="14" t="str">
        <f>IF(状态机真值表!M22=1,状态机真值表!M$1&amp;" ","")</f>
        <v/>
      </c>
      <c r="M22" s="18" t="str">
        <f t="shared" si="0"/>
        <v>+</v>
      </c>
      <c r="N22" s="16" t="str">
        <f>状态机真值表!O22</f>
        <v>X</v>
      </c>
      <c r="O22" s="3" t="str">
        <f>状态机真值表!P22</f>
        <v>X</v>
      </c>
      <c r="P22" s="3" t="str">
        <f>状态机真值表!Q22</f>
        <v>X</v>
      </c>
      <c r="Q22" s="3" t="str">
        <f>状态机真值表!R22</f>
        <v>X</v>
      </c>
    </row>
    <row r="23" spans="1:17" x14ac:dyDescent="0.2">
      <c r="A23" s="7" t="str">
        <f>IF(状态机真值表!B23=1," "&amp;状态机真值表!B$1&amp;" ",IF(状态机真值表!B23=0,"~"&amp;状态机真值表!B$1&amp;" ",""))</f>
        <v/>
      </c>
      <c r="B23" s="7" t="str">
        <f>IF(状态机真值表!C23=1," "&amp;状态机真值表!C$1&amp;" ",IF(状态机真值表!C23=0,"~"&amp;状态机真值表!C$1&amp;" ",""))</f>
        <v/>
      </c>
      <c r="C23" s="7" t="str">
        <f>IF(状态机真值表!D23=1," "&amp;状态机真值表!D$1&amp;" ",IF(状态机真值表!D23=0,"~"&amp;状态机真值表!D$1&amp;" ",""))</f>
        <v/>
      </c>
      <c r="D23" s="14" t="str">
        <f>IF(状态机真值表!E23=1," "&amp;状态机真值表!E$1&amp;" ",IF(状态机真值表!E23=0,"~"&amp;状态机真值表!E$1&amp;" ",""))</f>
        <v/>
      </c>
      <c r="E23" s="13" t="str">
        <f>IF(状态机真值表!F23=1,状态机真值表!F$1&amp;" ","")</f>
        <v/>
      </c>
      <c r="F23" s="4" t="str">
        <f>IF(状态机真值表!G23=1,状态机真值表!G$1&amp;" ","")</f>
        <v/>
      </c>
      <c r="G23" s="4" t="str">
        <f>IF(状态机真值表!H23=1,状态机真值表!H$1&amp;" ","")</f>
        <v/>
      </c>
      <c r="H23" s="4" t="str">
        <f>IF(状态机真值表!I23=1,状态机真值表!I$1&amp;" ","")</f>
        <v/>
      </c>
      <c r="I23" s="4" t="str">
        <f>IF(状态机真值表!J23=1,状态机真值表!J$1&amp;" ","")</f>
        <v/>
      </c>
      <c r="J23" s="4" t="str">
        <f>IF(状态机真值表!K23=1,状态机真值表!K$1&amp;" ","")</f>
        <v/>
      </c>
      <c r="K23" s="4" t="str">
        <f>IF(状态机真值表!L23=1,状态机真值表!L$1&amp;" ","")</f>
        <v/>
      </c>
      <c r="L23" s="14" t="str">
        <f>IF(状态机真值表!M23=1,状态机真值表!M$1&amp;" ","")</f>
        <v/>
      </c>
      <c r="M23" s="18" t="str">
        <f t="shared" si="0"/>
        <v>+</v>
      </c>
      <c r="N23" s="16" t="str">
        <f>状态机真值表!O23</f>
        <v>X</v>
      </c>
      <c r="O23" s="3" t="str">
        <f>状态机真值表!P23</f>
        <v>X</v>
      </c>
      <c r="P23" s="3" t="str">
        <f>状态机真值表!Q23</f>
        <v>X</v>
      </c>
      <c r="Q23" s="3" t="str">
        <f>状态机真值表!R23</f>
        <v>X</v>
      </c>
    </row>
    <row r="24" spans="1:17" x14ac:dyDescent="0.2">
      <c r="A24" s="7" t="str">
        <f>IF(状态机真值表!B24=1," "&amp;状态机真值表!B$1&amp;" ",IF(状态机真值表!B24=0,"~"&amp;状态机真值表!B$1&amp;" ",""))</f>
        <v/>
      </c>
      <c r="B24" s="7" t="str">
        <f>IF(状态机真值表!C24=1," "&amp;状态机真值表!C$1&amp;" ",IF(状态机真值表!C24=0,"~"&amp;状态机真值表!C$1&amp;" ",""))</f>
        <v/>
      </c>
      <c r="C24" s="7" t="str">
        <f>IF(状态机真值表!D24=1," "&amp;状态机真值表!D$1&amp;" ",IF(状态机真值表!D24=0,"~"&amp;状态机真值表!D$1&amp;" ",""))</f>
        <v/>
      </c>
      <c r="D24" s="14" t="str">
        <f>IF(状态机真值表!E24=1," "&amp;状态机真值表!E$1&amp;" ",IF(状态机真值表!E24=0,"~"&amp;状态机真值表!E$1&amp;" ",""))</f>
        <v/>
      </c>
      <c r="E24" s="13" t="str">
        <f>IF(状态机真值表!F24=1,状态机真值表!F$1&amp;" ","")</f>
        <v/>
      </c>
      <c r="F24" s="4" t="str">
        <f>IF(状态机真值表!G24=1,状态机真值表!G$1&amp;" ","")</f>
        <v/>
      </c>
      <c r="G24" s="4" t="str">
        <f>IF(状态机真值表!H24=1,状态机真值表!H$1&amp;" ","")</f>
        <v/>
      </c>
      <c r="H24" s="4" t="str">
        <f>IF(状态机真值表!I24=1,状态机真值表!I$1&amp;" ","")</f>
        <v/>
      </c>
      <c r="I24" s="4" t="str">
        <f>IF(状态机真值表!J24=1,状态机真值表!J$1&amp;" ","")</f>
        <v/>
      </c>
      <c r="J24" s="4" t="str">
        <f>IF(状态机真值表!K24=1,状态机真值表!K$1&amp;" ","")</f>
        <v/>
      </c>
      <c r="K24" s="4" t="str">
        <f>IF(状态机真值表!L24=1,状态机真值表!L$1&amp;" ","")</f>
        <v/>
      </c>
      <c r="L24" s="14" t="str">
        <f>IF(状态机真值表!M24=1,状态机真值表!M$1&amp;" ","")</f>
        <v/>
      </c>
      <c r="M24" s="18" t="str">
        <f t="shared" si="0"/>
        <v>+</v>
      </c>
      <c r="N24" s="16" t="str">
        <f>状态机真值表!O24</f>
        <v>X</v>
      </c>
      <c r="O24" s="3" t="str">
        <f>状态机真值表!P24</f>
        <v>X</v>
      </c>
      <c r="P24" s="3" t="str">
        <f>状态机真值表!Q24</f>
        <v>X</v>
      </c>
      <c r="Q24" s="3" t="str">
        <f>状态机真值表!R24</f>
        <v>X</v>
      </c>
    </row>
    <row r="25" spans="1:17" x14ac:dyDescent="0.2">
      <c r="A25" s="7" t="str">
        <f>IF(状态机真值表!B25=1," "&amp;状态机真值表!B$1&amp;" ",IF(状态机真值表!B25=0,"~"&amp;状态机真值表!B$1&amp;" ",""))</f>
        <v/>
      </c>
      <c r="B25" s="7" t="str">
        <f>IF(状态机真值表!C25=1," "&amp;状态机真值表!C$1&amp;" ",IF(状态机真值表!C25=0,"~"&amp;状态机真值表!C$1&amp;" ",""))</f>
        <v/>
      </c>
      <c r="C25" s="7" t="str">
        <f>IF(状态机真值表!D25=1," "&amp;状态机真值表!D$1&amp;" ",IF(状态机真值表!D25=0,"~"&amp;状态机真值表!D$1&amp;" ",""))</f>
        <v/>
      </c>
      <c r="D25" s="14" t="str">
        <f>IF(状态机真值表!E25=1," "&amp;状态机真值表!E$1&amp;" ",IF(状态机真值表!E25=0,"~"&amp;状态机真值表!E$1&amp;" ",""))</f>
        <v/>
      </c>
      <c r="E25" s="13" t="str">
        <f>IF(状态机真值表!F25=1,状态机真值表!F$1&amp;" ","")</f>
        <v/>
      </c>
      <c r="F25" s="4" t="str">
        <f>IF(状态机真值表!G25=1,状态机真值表!G$1&amp;" ","")</f>
        <v/>
      </c>
      <c r="G25" s="4" t="str">
        <f>IF(状态机真值表!H25=1,状态机真值表!H$1&amp;" ","")</f>
        <v/>
      </c>
      <c r="H25" s="4" t="str">
        <f>IF(状态机真值表!I25=1,状态机真值表!I$1&amp;" ","")</f>
        <v/>
      </c>
      <c r="I25" s="4" t="str">
        <f>IF(状态机真值表!J25=1,状态机真值表!J$1&amp;" ","")</f>
        <v/>
      </c>
      <c r="J25" s="4" t="str">
        <f>IF(状态机真值表!K25=1,状态机真值表!K$1&amp;" ","")</f>
        <v/>
      </c>
      <c r="K25" s="4" t="str">
        <f>IF(状态机真值表!L25=1,状态机真值表!L$1&amp;" ","")</f>
        <v/>
      </c>
      <c r="L25" s="14" t="str">
        <f>IF(状态机真值表!M25=1,状态机真值表!M$1&amp;" ","")</f>
        <v/>
      </c>
      <c r="M25" s="18" t="str">
        <f t="shared" si="0"/>
        <v>+</v>
      </c>
      <c r="N25" s="16" t="str">
        <f>状态机真值表!O25</f>
        <v>X</v>
      </c>
      <c r="O25" s="3" t="str">
        <f>状态机真值表!P25</f>
        <v>X</v>
      </c>
      <c r="P25" s="3" t="str">
        <f>状态机真值表!Q25</f>
        <v>X</v>
      </c>
      <c r="Q25" s="3" t="str">
        <f>状态机真值表!R25</f>
        <v>X</v>
      </c>
    </row>
    <row r="26" spans="1:17" x14ac:dyDescent="0.2">
      <c r="A26" s="7" t="str">
        <f>IF(状态机真值表!B26=1," "&amp;状态机真值表!B$1&amp;" ",IF(状态机真值表!B26=0,"~"&amp;状态机真值表!B$1&amp;" ",""))</f>
        <v/>
      </c>
      <c r="B26" s="7" t="str">
        <f>IF(状态机真值表!C26=1," "&amp;状态机真值表!C$1&amp;" ",IF(状态机真值表!C26=0,"~"&amp;状态机真值表!C$1&amp;" ",""))</f>
        <v/>
      </c>
      <c r="C26" s="7" t="str">
        <f>IF(状态机真值表!D26=1," "&amp;状态机真值表!D$1&amp;" ",IF(状态机真值表!D26=0,"~"&amp;状态机真值表!D$1&amp;" ",""))</f>
        <v/>
      </c>
      <c r="D26" s="14" t="str">
        <f>IF(状态机真值表!E26=1," "&amp;状态机真值表!E$1&amp;" ",IF(状态机真值表!E26=0,"~"&amp;状态机真值表!E$1&amp;" ",""))</f>
        <v/>
      </c>
      <c r="E26" s="13" t="str">
        <f>IF(状态机真值表!F26=1,状态机真值表!F$1&amp;" ","")</f>
        <v/>
      </c>
      <c r="F26" s="4" t="str">
        <f>IF(状态机真值表!G26=1,状态机真值表!G$1&amp;" ","")</f>
        <v/>
      </c>
      <c r="G26" s="4" t="str">
        <f>IF(状态机真值表!H26=1,状态机真值表!H$1&amp;" ","")</f>
        <v/>
      </c>
      <c r="H26" s="4" t="str">
        <f>IF(状态机真值表!I26=1,状态机真值表!I$1&amp;" ","")</f>
        <v/>
      </c>
      <c r="I26" s="4" t="str">
        <f>IF(状态机真值表!J26=1,状态机真值表!J$1&amp;" ","")</f>
        <v/>
      </c>
      <c r="J26" s="4" t="str">
        <f>IF(状态机真值表!K26=1,状态机真值表!K$1&amp;" ","")</f>
        <v/>
      </c>
      <c r="K26" s="4" t="str">
        <f>IF(状态机真值表!L26=1,状态机真值表!L$1&amp;" ","")</f>
        <v/>
      </c>
      <c r="L26" s="14" t="str">
        <f>IF(状态机真值表!M26=1,状态机真值表!M$1&amp;" ","")</f>
        <v/>
      </c>
      <c r="M26" s="18" t="str">
        <f t="shared" si="0"/>
        <v>+</v>
      </c>
      <c r="N26" s="16" t="str">
        <f>状态机真值表!O26</f>
        <v>X</v>
      </c>
      <c r="O26" s="3" t="str">
        <f>状态机真值表!P26</f>
        <v>X</v>
      </c>
      <c r="P26" s="3" t="str">
        <f>状态机真值表!Q26</f>
        <v>X</v>
      </c>
      <c r="Q26" s="3" t="str">
        <f>状态机真值表!R26</f>
        <v>X</v>
      </c>
    </row>
    <row r="27" spans="1:17" x14ac:dyDescent="0.2">
      <c r="A27" s="7" t="str">
        <f>IF(状态机真值表!B27=1," "&amp;状态机真值表!B$1&amp;" ",IF(状态机真值表!B27=0,"~"&amp;状态机真值表!B$1&amp;" ",""))</f>
        <v/>
      </c>
      <c r="B27" s="7" t="str">
        <f>IF(状态机真值表!C27=1," "&amp;状态机真值表!C$1&amp;" ",IF(状态机真值表!C27=0,"~"&amp;状态机真值表!C$1&amp;" ",""))</f>
        <v/>
      </c>
      <c r="C27" s="7" t="str">
        <f>IF(状态机真值表!D27=1," "&amp;状态机真值表!D$1&amp;" ",IF(状态机真值表!D27=0,"~"&amp;状态机真值表!D$1&amp;" ",""))</f>
        <v/>
      </c>
      <c r="D27" s="14" t="str">
        <f>IF(状态机真值表!E27=1," "&amp;状态机真值表!E$1&amp;" ",IF(状态机真值表!E27=0,"~"&amp;状态机真值表!E$1&amp;" ",""))</f>
        <v/>
      </c>
      <c r="E27" s="13" t="str">
        <f>IF(状态机真值表!F27=1,状态机真值表!F$1&amp;" ","")</f>
        <v/>
      </c>
      <c r="F27" s="4" t="str">
        <f>IF(状态机真值表!G27=1,状态机真值表!G$1&amp;" ","")</f>
        <v/>
      </c>
      <c r="G27" s="4" t="str">
        <f>IF(状态机真值表!H27=1,状态机真值表!H$1&amp;" ","")</f>
        <v/>
      </c>
      <c r="H27" s="4" t="str">
        <f>IF(状态机真值表!I27=1,状态机真值表!I$1&amp;" ","")</f>
        <v/>
      </c>
      <c r="I27" s="4" t="str">
        <f>IF(状态机真值表!J27=1,状态机真值表!J$1&amp;" ","")</f>
        <v/>
      </c>
      <c r="J27" s="4" t="str">
        <f>IF(状态机真值表!K27=1,状态机真值表!K$1&amp;" ","")</f>
        <v/>
      </c>
      <c r="K27" s="4" t="str">
        <f>IF(状态机真值表!L27=1,状态机真值表!L$1&amp;" ","")</f>
        <v/>
      </c>
      <c r="L27" s="14" t="str">
        <f>IF(状态机真值表!M27=1,状态机真值表!M$1&amp;" ","")</f>
        <v/>
      </c>
      <c r="M27" s="18" t="str">
        <f t="shared" si="0"/>
        <v>+</v>
      </c>
      <c r="N27" s="16" t="str">
        <f>状态机真值表!O27</f>
        <v>X</v>
      </c>
      <c r="O27" s="3" t="str">
        <f>状态机真值表!P27</f>
        <v>X</v>
      </c>
      <c r="P27" s="3" t="str">
        <f>状态机真值表!Q27</f>
        <v>X</v>
      </c>
      <c r="Q27" s="3" t="str">
        <f>状态机真值表!R27</f>
        <v>X</v>
      </c>
    </row>
    <row r="28" spans="1:17" x14ac:dyDescent="0.2">
      <c r="A28" s="7" t="str">
        <f>IF(状态机真值表!B28=1," "&amp;状态机真值表!B$1&amp;" ",IF(状态机真值表!B28=0,"~"&amp;状态机真值表!B$1&amp;" ",""))</f>
        <v/>
      </c>
      <c r="B28" s="7" t="str">
        <f>IF(状态机真值表!C28=1," "&amp;状态机真值表!C$1&amp;" ",IF(状态机真值表!C28=0,"~"&amp;状态机真值表!C$1&amp;" ",""))</f>
        <v/>
      </c>
      <c r="C28" s="7" t="str">
        <f>IF(状态机真值表!D28=1," "&amp;状态机真值表!D$1&amp;" ",IF(状态机真值表!D28=0,"~"&amp;状态机真值表!D$1&amp;" ",""))</f>
        <v/>
      </c>
      <c r="D28" s="14" t="str">
        <f>IF(状态机真值表!E28=1," "&amp;状态机真值表!E$1&amp;" ",IF(状态机真值表!E28=0,"~"&amp;状态机真值表!E$1&amp;" ",""))</f>
        <v/>
      </c>
      <c r="E28" s="13" t="str">
        <f>IF(状态机真值表!F28=1,状态机真值表!F$1&amp;" ","")</f>
        <v/>
      </c>
      <c r="F28" s="4" t="str">
        <f>IF(状态机真值表!G28=1,状态机真值表!G$1&amp;" ","")</f>
        <v/>
      </c>
      <c r="G28" s="4" t="str">
        <f>IF(状态机真值表!H28=1,状态机真值表!H$1&amp;" ","")</f>
        <v/>
      </c>
      <c r="H28" s="4" t="str">
        <f>IF(状态机真值表!I28=1,状态机真值表!I$1&amp;" ","")</f>
        <v/>
      </c>
      <c r="I28" s="4" t="str">
        <f>IF(状态机真值表!J28=1,状态机真值表!J$1&amp;" ","")</f>
        <v/>
      </c>
      <c r="J28" s="4" t="str">
        <f>IF(状态机真值表!K28=1,状态机真值表!K$1&amp;" ","")</f>
        <v/>
      </c>
      <c r="K28" s="4" t="str">
        <f>IF(状态机真值表!L28=1,状态机真值表!L$1&amp;" ","")</f>
        <v/>
      </c>
      <c r="L28" s="14" t="str">
        <f>IF(状态机真值表!M28=1,状态机真值表!M$1&amp;" ","")</f>
        <v/>
      </c>
      <c r="M28" s="18" t="str">
        <f t="shared" si="0"/>
        <v>+</v>
      </c>
      <c r="N28" s="16" t="str">
        <f>状态机真值表!O28</f>
        <v>X</v>
      </c>
      <c r="O28" s="3" t="str">
        <f>状态机真值表!P28</f>
        <v>X</v>
      </c>
      <c r="P28" s="3" t="str">
        <f>状态机真值表!Q28</f>
        <v>X</v>
      </c>
      <c r="Q28" s="3" t="str">
        <f>状态机真值表!R28</f>
        <v>X</v>
      </c>
    </row>
    <row r="29" spans="1:17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" t="s">
        <v>20</v>
      </c>
      <c r="N31" s="75" t="s">
        <v>19</v>
      </c>
      <c r="O31" s="75"/>
      <c r="P31" s="75"/>
      <c r="Q31" s="75"/>
    </row>
  </sheetData>
  <protectedRanges>
    <protectedRange sqref="A1:Q1" name="区域1"/>
  </protectedRanges>
  <autoFilter ref="A1:Q28"/>
  <mergeCells count="1">
    <mergeCell ref="N31:Q31"/>
  </mergeCells>
  <phoneticPr fontId="18" type="noConversion"/>
  <conditionalFormatting sqref="N2:Q28">
    <cfRule type="containsText" dxfId="0" priority="1" operator="containsText" text="1">
      <formula>NOT(ISERROR(SEARCH("1",N2)))</formula>
    </cfRule>
  </conditionalFormatting>
  <dataValidations count="1">
    <dataValidation allowBlank="1" showInputMessage="1" showErrorMessage="1" promptTitle="次态" prompt="在第一行筛选对应信号为1的条件，最小项列即可包含最终的逻辑表达式" sqref="N1:Q1048576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状态机真值表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朱博抡</cp:lastModifiedBy>
  <dcterms:created xsi:type="dcterms:W3CDTF">2018-06-11T03:29:49Z</dcterms:created>
  <dcterms:modified xsi:type="dcterms:W3CDTF">2018-12-04T07:55:56Z</dcterms:modified>
</cp:coreProperties>
</file>