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\Desktop\deep learning for dyanamic system\MassSpring\"/>
    </mc:Choice>
  </mc:AlternateContent>
  <xr:revisionPtr revIDLastSave="0" documentId="13_ncr:1_{C8A6B2B7-0E9B-4EB7-B54D-04149717E91E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noise Free" sheetId="1" r:id="rId1"/>
    <sheet name="noise_2%" sheetId="2" r:id="rId2"/>
    <sheet name="noise_4% " sheetId="3" r:id="rId3"/>
    <sheet name="noise_7%" sheetId="4" r:id="rId4"/>
    <sheet name="noise_10% " sheetId="5" r:id="rId5"/>
    <sheet name="noise_15% " sheetId="7" r:id="rId6"/>
    <sheet name="noise_20%" sheetId="8" r:id="rId7"/>
    <sheet name="noise_30%" sheetId="9" r:id="rId8"/>
    <sheet name="Overall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6" l="1"/>
  <c r="N2" i="6"/>
  <c r="O2" i="6"/>
  <c r="P2" i="6"/>
  <c r="Q2" i="6"/>
  <c r="M3" i="6"/>
  <c r="N3" i="6"/>
  <c r="O3" i="6"/>
  <c r="P3" i="6"/>
  <c r="Q3" i="6"/>
  <c r="M4" i="6"/>
  <c r="N4" i="6"/>
  <c r="O4" i="6"/>
  <c r="P4" i="6"/>
  <c r="Q4" i="6"/>
  <c r="R4" i="6"/>
  <c r="S4" i="6"/>
  <c r="M5" i="6"/>
  <c r="N5" i="6"/>
  <c r="O5" i="6"/>
  <c r="P5" i="6"/>
  <c r="Q5" i="6"/>
  <c r="R5" i="6"/>
  <c r="S5" i="6"/>
  <c r="M6" i="6"/>
  <c r="L3" i="6"/>
  <c r="L4" i="6"/>
  <c r="L5" i="6"/>
  <c r="L6" i="6"/>
  <c r="L2" i="6"/>
  <c r="M16" i="9"/>
  <c r="N16" i="9" s="1"/>
  <c r="F16" i="9"/>
  <c r="G16" i="9" s="1"/>
  <c r="M15" i="9"/>
  <c r="N15" i="9" s="1"/>
  <c r="F15" i="9"/>
  <c r="G15" i="9" s="1"/>
  <c r="M11" i="9"/>
  <c r="N11" i="9" s="1"/>
  <c r="F11" i="9"/>
  <c r="G11" i="9" s="1"/>
  <c r="M10" i="9"/>
  <c r="N10" i="9" s="1"/>
  <c r="F10" i="9"/>
  <c r="G10" i="9" s="1"/>
  <c r="M8" i="9"/>
  <c r="N8" i="9" s="1"/>
  <c r="F8" i="9"/>
  <c r="G8" i="9" s="1"/>
  <c r="M6" i="9"/>
  <c r="N6" i="9" s="1"/>
  <c r="F6" i="9"/>
  <c r="G6" i="9" s="1"/>
  <c r="M4" i="9"/>
  <c r="N4" i="9" s="1"/>
  <c r="F4" i="9"/>
  <c r="G4" i="9" s="1"/>
  <c r="M2" i="9"/>
  <c r="N2" i="9" s="1"/>
  <c r="F2" i="9"/>
  <c r="G2" i="9" s="1"/>
  <c r="M16" i="8"/>
  <c r="N16" i="8" s="1"/>
  <c r="F16" i="8"/>
  <c r="G16" i="8" s="1"/>
  <c r="M15" i="8"/>
  <c r="N15" i="8" s="1"/>
  <c r="F15" i="8"/>
  <c r="G15" i="8" s="1"/>
  <c r="M11" i="8"/>
  <c r="N11" i="8" s="1"/>
  <c r="F11" i="8"/>
  <c r="G11" i="8" s="1"/>
  <c r="M10" i="8"/>
  <c r="N10" i="8" s="1"/>
  <c r="F10" i="8"/>
  <c r="G10" i="8" s="1"/>
  <c r="M8" i="8"/>
  <c r="N8" i="8" s="1"/>
  <c r="F8" i="8"/>
  <c r="G8" i="8" s="1"/>
  <c r="M6" i="8"/>
  <c r="N6" i="8" s="1"/>
  <c r="F6" i="8"/>
  <c r="G6" i="8" s="1"/>
  <c r="M4" i="8"/>
  <c r="N4" i="8" s="1"/>
  <c r="G4" i="8"/>
  <c r="F4" i="8"/>
  <c r="M2" i="8"/>
  <c r="N2" i="8" s="1"/>
  <c r="F2" i="8"/>
  <c r="G2" i="8" s="1"/>
  <c r="M16" i="7"/>
  <c r="N16" i="7" s="1"/>
  <c r="F16" i="7"/>
  <c r="G16" i="7" s="1"/>
  <c r="M15" i="7"/>
  <c r="N15" i="7" s="1"/>
  <c r="F15" i="7"/>
  <c r="G15" i="7" s="1"/>
  <c r="M11" i="7"/>
  <c r="N11" i="7" s="1"/>
  <c r="F11" i="7"/>
  <c r="G11" i="7" s="1"/>
  <c r="M10" i="7"/>
  <c r="N10" i="7" s="1"/>
  <c r="F10" i="7"/>
  <c r="G10" i="7" s="1"/>
  <c r="M8" i="7"/>
  <c r="N8" i="7" s="1"/>
  <c r="F8" i="7"/>
  <c r="G8" i="7" s="1"/>
  <c r="M6" i="7"/>
  <c r="N6" i="7" s="1"/>
  <c r="F6" i="7"/>
  <c r="G6" i="7" s="1"/>
  <c r="M4" i="7"/>
  <c r="N4" i="7" s="1"/>
  <c r="F4" i="7"/>
  <c r="G4" i="7" s="1"/>
  <c r="M2" i="7"/>
  <c r="N2" i="7" s="1"/>
  <c r="F2" i="7"/>
  <c r="G2" i="7" s="1"/>
  <c r="F2" i="5"/>
  <c r="G2" i="5" s="1"/>
  <c r="F4" i="5"/>
  <c r="G4" i="5" s="1"/>
  <c r="F6" i="5"/>
  <c r="G6" i="5" s="1"/>
  <c r="F8" i="5"/>
  <c r="G8" i="5" s="1"/>
  <c r="F10" i="5"/>
  <c r="G10" i="5" s="1"/>
  <c r="F11" i="5"/>
  <c r="G11" i="5" s="1"/>
  <c r="F15" i="5"/>
  <c r="G15" i="5" s="1"/>
  <c r="F16" i="5"/>
  <c r="G16" i="5" s="1"/>
  <c r="M16" i="5"/>
  <c r="N16" i="5" s="1"/>
  <c r="M15" i="5"/>
  <c r="N15" i="5" s="1"/>
  <c r="M11" i="5"/>
  <c r="N11" i="5" s="1"/>
  <c r="M10" i="5"/>
  <c r="N10" i="5" s="1"/>
  <c r="M8" i="5"/>
  <c r="N8" i="5" s="1"/>
  <c r="M6" i="5"/>
  <c r="N6" i="5" s="1"/>
  <c r="M4" i="5"/>
  <c r="N4" i="5" s="1"/>
  <c r="M2" i="5"/>
  <c r="N2" i="5" s="1"/>
  <c r="M16" i="4"/>
  <c r="N16" i="4" s="1"/>
  <c r="F16" i="4"/>
  <c r="G16" i="4" s="1"/>
  <c r="M15" i="4"/>
  <c r="N15" i="4" s="1"/>
  <c r="F15" i="4"/>
  <c r="G15" i="4" s="1"/>
  <c r="M11" i="4"/>
  <c r="N11" i="4" s="1"/>
  <c r="F11" i="4"/>
  <c r="G11" i="4" s="1"/>
  <c r="M10" i="4"/>
  <c r="N10" i="4" s="1"/>
  <c r="F10" i="4"/>
  <c r="G10" i="4" s="1"/>
  <c r="M8" i="4"/>
  <c r="N8" i="4" s="1"/>
  <c r="F8" i="4"/>
  <c r="G8" i="4" s="1"/>
  <c r="M6" i="4"/>
  <c r="N6" i="4" s="1"/>
  <c r="F6" i="4"/>
  <c r="G6" i="4" s="1"/>
  <c r="M4" i="4"/>
  <c r="N4" i="4" s="1"/>
  <c r="F4" i="4"/>
  <c r="G4" i="4" s="1"/>
  <c r="M2" i="4"/>
  <c r="N2" i="4" s="1"/>
  <c r="F2" i="4"/>
  <c r="G2" i="4" s="1"/>
  <c r="N15" i="3"/>
  <c r="F15" i="3"/>
  <c r="G15" i="3" s="1"/>
  <c r="G7" i="1"/>
  <c r="M15" i="2"/>
  <c r="N15" i="2" s="1"/>
  <c r="F15" i="2"/>
  <c r="G15" i="2" s="1"/>
  <c r="M15" i="1"/>
  <c r="N15" i="1" s="1"/>
  <c r="F15" i="1"/>
  <c r="G15" i="1" s="1"/>
  <c r="M2" i="3"/>
  <c r="N2" i="3" s="1"/>
  <c r="M4" i="3"/>
  <c r="N4" i="3" s="1"/>
  <c r="M6" i="3"/>
  <c r="N6" i="3" s="1"/>
  <c r="M8" i="3"/>
  <c r="N8" i="3" s="1"/>
  <c r="F2" i="3"/>
  <c r="G2" i="3" s="1"/>
  <c r="F4" i="3"/>
  <c r="G4" i="3" s="1"/>
  <c r="F6" i="3"/>
  <c r="G6" i="3" s="1"/>
  <c r="F8" i="3"/>
  <c r="G8" i="3" s="1"/>
  <c r="M11" i="3"/>
  <c r="N11" i="3" s="1"/>
  <c r="F11" i="3"/>
  <c r="G11" i="3" s="1"/>
  <c r="M11" i="2"/>
  <c r="N11" i="2" s="1"/>
  <c r="F11" i="2"/>
  <c r="G11" i="2" s="1"/>
  <c r="F11" i="1"/>
  <c r="G11" i="1" s="1"/>
  <c r="M11" i="1"/>
  <c r="N11" i="1" s="1"/>
  <c r="M10" i="3"/>
  <c r="N10" i="3" s="1"/>
  <c r="F10" i="3"/>
  <c r="G10" i="3" s="1"/>
  <c r="F13" i="2"/>
  <c r="G13" i="2" s="1"/>
  <c r="M13" i="2"/>
  <c r="N13" i="2" s="1"/>
  <c r="M4" i="2"/>
  <c r="N4" i="2" s="1"/>
  <c r="M6" i="2"/>
  <c r="N6" i="2" s="1"/>
  <c r="M8" i="2"/>
  <c r="N8" i="2" s="1"/>
  <c r="M10" i="2"/>
  <c r="N10" i="2" s="1"/>
  <c r="M14" i="2"/>
  <c r="N14" i="2" s="1"/>
  <c r="M2" i="2"/>
  <c r="N2" i="2" s="1"/>
  <c r="F4" i="2"/>
  <c r="G4" i="2" s="1"/>
  <c r="F6" i="2"/>
  <c r="G6" i="2" s="1"/>
  <c r="F8" i="2"/>
  <c r="G8" i="2" s="1"/>
  <c r="F10" i="2"/>
  <c r="G10" i="2" s="1"/>
  <c r="F14" i="2"/>
  <c r="G14" i="2" s="1"/>
  <c r="F2" i="2"/>
  <c r="G2" i="2" s="1"/>
  <c r="M14" i="1"/>
  <c r="N14" i="1" s="1"/>
  <c r="F14" i="1"/>
  <c r="G14" i="1" s="1"/>
  <c r="M13" i="1"/>
  <c r="N13" i="1" s="1"/>
  <c r="F13" i="1"/>
  <c r="G13" i="1" s="1"/>
  <c r="M10" i="1"/>
  <c r="N10" i="1" s="1"/>
  <c r="F10" i="1"/>
  <c r="G10" i="1" s="1"/>
  <c r="M7" i="1"/>
  <c r="N7" i="1" s="1"/>
  <c r="M8" i="1"/>
  <c r="N8" i="1" s="1"/>
  <c r="M3" i="1"/>
  <c r="N3" i="1" s="1"/>
  <c r="M4" i="1"/>
  <c r="N4" i="1" s="1"/>
  <c r="M6" i="1"/>
  <c r="N6" i="1" s="1"/>
  <c r="M2" i="1"/>
  <c r="N2" i="1" s="1"/>
  <c r="F3" i="1"/>
  <c r="G3" i="1" s="1"/>
  <c r="F4" i="1"/>
  <c r="G4" i="1" s="1"/>
  <c r="F6" i="1"/>
  <c r="G6" i="1" s="1"/>
  <c r="F8" i="1"/>
  <c r="G8" i="1" s="1"/>
  <c r="F2" i="1"/>
  <c r="G2" i="1" s="1"/>
</calcChain>
</file>

<file path=xl/sharedStrings.xml><?xml version="1.0" encoding="utf-8"?>
<sst xmlns="http://schemas.openxmlformats.org/spreadsheetml/2006/main" count="297" uniqueCount="38">
  <si>
    <t>GRU_16</t>
    <phoneticPr fontId="1" type="noConversion"/>
  </si>
  <si>
    <t>2.0_1.0</t>
    <phoneticPr fontId="1" type="noConversion"/>
  </si>
  <si>
    <t>0.5_0.5</t>
    <phoneticPr fontId="1" type="noConversion"/>
  </si>
  <si>
    <t>0.0_1.5</t>
    <phoneticPr fontId="1" type="noConversion"/>
  </si>
  <si>
    <t>GRU_24</t>
    <phoneticPr fontId="1" type="noConversion"/>
  </si>
  <si>
    <t>GRU_32</t>
    <phoneticPr fontId="1" type="noConversion"/>
  </si>
  <si>
    <t>LSTM_16</t>
    <phoneticPr fontId="1" type="noConversion"/>
  </si>
  <si>
    <t>LSTM_24</t>
    <phoneticPr fontId="1" type="noConversion"/>
  </si>
  <si>
    <t>LSTM_32</t>
    <phoneticPr fontId="1" type="noConversion"/>
  </si>
  <si>
    <t>mean</t>
    <phoneticPr fontId="1" type="noConversion"/>
  </si>
  <si>
    <t>FNN_20</t>
    <phoneticPr fontId="1" type="noConversion"/>
  </si>
  <si>
    <t>Transformer_withoutPE</t>
    <phoneticPr fontId="1" type="noConversion"/>
  </si>
  <si>
    <t>Transformer_withPE</t>
    <phoneticPr fontId="1" type="noConversion"/>
  </si>
  <si>
    <t>model</t>
    <phoneticPr fontId="1" type="noConversion"/>
  </si>
  <si>
    <t>v:</t>
    <phoneticPr fontId="1" type="noConversion"/>
  </si>
  <si>
    <t>x:</t>
    <phoneticPr fontId="1" type="noConversion"/>
  </si>
  <si>
    <t>x:</t>
    <phoneticPr fontId="1" type="noConversion"/>
  </si>
  <si>
    <t>transformer2</t>
    <phoneticPr fontId="1" type="noConversion"/>
  </si>
  <si>
    <t>training_RNNs</t>
    <phoneticPr fontId="1" type="noConversion"/>
  </si>
  <si>
    <t>SFNN</t>
    <phoneticPr fontId="1" type="noConversion"/>
  </si>
  <si>
    <t>dropout did not help</t>
    <phoneticPr fontId="1" type="noConversion"/>
  </si>
  <si>
    <t>FNN_20_dt</t>
    <phoneticPr fontId="1" type="noConversion"/>
  </si>
  <si>
    <t>SFNN_dt</t>
    <phoneticPr fontId="1" type="noConversion"/>
  </si>
  <si>
    <t>Transformer_withoutPE_5Pre</t>
    <phoneticPr fontId="1" type="noConversion"/>
  </si>
  <si>
    <t>transformer3</t>
    <phoneticPr fontId="1" type="noConversion"/>
  </si>
  <si>
    <t>deviate</t>
    <phoneticPr fontId="1" type="noConversion"/>
  </si>
  <si>
    <t>Goodness(-log):</t>
  </si>
  <si>
    <t>Goodness(-log):</t>
    <phoneticPr fontId="1" type="noConversion"/>
  </si>
  <si>
    <t>Transformer_withoutPE_2Pre</t>
    <phoneticPr fontId="1" type="noConversion"/>
  </si>
  <si>
    <t>dropout didnot help</t>
    <phoneticPr fontId="1" type="noConversion"/>
  </si>
  <si>
    <t>FNN</t>
    <phoneticPr fontId="1" type="noConversion"/>
  </si>
  <si>
    <t>FNN_dt</t>
    <phoneticPr fontId="1" type="noConversion"/>
  </si>
  <si>
    <t>LSTM32</t>
    <phoneticPr fontId="1" type="noConversion"/>
  </si>
  <si>
    <t>Transformer_5pre</t>
    <phoneticPr fontId="1" type="noConversion"/>
  </si>
  <si>
    <t>v</t>
    <phoneticPr fontId="1" type="noConversion"/>
  </si>
  <si>
    <t>x</t>
    <phoneticPr fontId="1" type="noConversion"/>
  </si>
  <si>
    <t>Transformer</t>
    <phoneticPr fontId="1" type="noConversion"/>
  </si>
  <si>
    <t>model\noise 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</si>
</sst>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E+00"/>
    <numFmt numFmtId="177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177" fontId="2" fillId="0" borderId="0" xfId="0" applyNumberFormat="1" applyFont="1"/>
    <xf numFmtId="0" fontId="2" fillId="2" borderId="0" xfId="0" applyFont="1" applyFill="1"/>
    <xf numFmtId="177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Modelling</a:t>
            </a:r>
            <a:r>
              <a:rPr lang="en-US" altLang="zh-CN" baseline="0"/>
              <a:t> goodness(-log(error))  against x noise percentage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2780577427821531E-2"/>
          <c:y val="0.19588568278494969"/>
          <c:w val="0.91203256426179724"/>
          <c:h val="0.70850548255600543"/>
        </c:manualLayout>
      </c:layout>
      <c:lineChart>
        <c:grouping val="standard"/>
        <c:varyColors val="0"/>
        <c:ser>
          <c:idx val="0"/>
          <c:order val="0"/>
          <c:tx>
            <c:strRef>
              <c:f>Overall!$A$2</c:f>
              <c:strCache>
                <c:ptCount val="1"/>
                <c:pt idx="0">
                  <c:v>FNN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Overall!$B$1:$F$1</c:f>
              <c:numCache>
                <c:formatCode>0.00_);[Red]\(0.00\)</c:formatCode>
                <c:ptCount val="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0.1</c:v>
                </c:pt>
              </c:numCache>
            </c:numRef>
          </c:cat>
          <c:val>
            <c:numRef>
              <c:f>Overall!$B$2:$F$2</c:f>
              <c:numCache>
                <c:formatCode>0.00_);[Red]\(0.00\)</c:formatCode>
                <c:ptCount val="5"/>
                <c:pt idx="0">
                  <c:v>4.04</c:v>
                </c:pt>
                <c:pt idx="1">
                  <c:v>2.34</c:v>
                </c:pt>
                <c:pt idx="2">
                  <c:v>1.91</c:v>
                </c:pt>
                <c:pt idx="3">
                  <c:v>1.29</c:v>
                </c:pt>
                <c:pt idx="4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3-4A08-9AC5-D69A63D100A3}"/>
            </c:ext>
          </c:extLst>
        </c:ser>
        <c:ser>
          <c:idx val="1"/>
          <c:order val="1"/>
          <c:tx>
            <c:strRef>
              <c:f>Overall!$A$3</c:f>
              <c:strCache>
                <c:ptCount val="1"/>
                <c:pt idx="0">
                  <c:v>FNN_dt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Overall!$B$1:$F$1</c:f>
              <c:numCache>
                <c:formatCode>0.00_);[Red]\(0.00\)</c:formatCode>
                <c:ptCount val="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0.1</c:v>
                </c:pt>
              </c:numCache>
            </c:numRef>
          </c:cat>
          <c:val>
            <c:numRef>
              <c:f>Overall!$B$3:$F$3</c:f>
              <c:numCache>
                <c:formatCode>0.00_);[Red]\(0.00\)</c:formatCode>
                <c:ptCount val="5"/>
                <c:pt idx="0">
                  <c:v>2.66</c:v>
                </c:pt>
                <c:pt idx="1">
                  <c:v>2.65</c:v>
                </c:pt>
                <c:pt idx="2">
                  <c:v>1.63</c:v>
                </c:pt>
                <c:pt idx="3">
                  <c:v>1.21</c:v>
                </c:pt>
                <c:pt idx="4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3-4A08-9AC5-D69A63D100A3}"/>
            </c:ext>
          </c:extLst>
        </c:ser>
        <c:ser>
          <c:idx val="2"/>
          <c:order val="2"/>
          <c:tx>
            <c:strRef>
              <c:f>Overall!$A$4</c:f>
              <c:strCache>
                <c:ptCount val="1"/>
                <c:pt idx="0">
                  <c:v>LSTM32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Overall!$B$1:$F$1</c:f>
              <c:numCache>
                <c:formatCode>0.00_);[Red]\(0.00\)</c:formatCode>
                <c:ptCount val="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0.1</c:v>
                </c:pt>
              </c:numCache>
            </c:numRef>
          </c:cat>
          <c:val>
            <c:numRef>
              <c:f>Overall!$B$4:$F$4</c:f>
              <c:numCache>
                <c:formatCode>0.00_);[Red]\(0.00\)</c:formatCode>
                <c:ptCount val="5"/>
                <c:pt idx="0">
                  <c:v>1.7050000000000001</c:v>
                </c:pt>
                <c:pt idx="1">
                  <c:v>1.6220000000000001</c:v>
                </c:pt>
                <c:pt idx="2">
                  <c:v>1.55</c:v>
                </c:pt>
                <c:pt idx="3">
                  <c:v>1.65</c:v>
                </c:pt>
                <c:pt idx="4">
                  <c:v>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3-4A08-9AC5-D69A63D100A3}"/>
            </c:ext>
          </c:extLst>
        </c:ser>
        <c:ser>
          <c:idx val="3"/>
          <c:order val="3"/>
          <c:tx>
            <c:strRef>
              <c:f>Overall!$A$5</c:f>
              <c:strCache>
                <c:ptCount val="1"/>
                <c:pt idx="0">
                  <c:v>Transformer_5pre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Overall!$B$1:$F$1</c:f>
              <c:numCache>
                <c:formatCode>0.00_);[Red]\(0.00\)</c:formatCode>
                <c:ptCount val="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0.1</c:v>
                </c:pt>
              </c:numCache>
            </c:numRef>
          </c:cat>
          <c:val>
            <c:numRef>
              <c:f>Overall!$B$5:$F$5</c:f>
              <c:numCache>
                <c:formatCode>0.00_);[Red]\(0.00\)</c:formatCode>
                <c:ptCount val="5"/>
                <c:pt idx="0">
                  <c:v>2.2200000000000002</c:v>
                </c:pt>
                <c:pt idx="1">
                  <c:v>2.1</c:v>
                </c:pt>
                <c:pt idx="2">
                  <c:v>1.7</c:v>
                </c:pt>
                <c:pt idx="3">
                  <c:v>1.3</c:v>
                </c:pt>
                <c:pt idx="4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23-4A08-9AC5-D69A63D10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274488"/>
        <c:axId val="738275128"/>
      </c:lineChart>
      <c:catAx>
        <c:axId val="738274488"/>
        <c:scaling>
          <c:orientation val="minMax"/>
        </c:scaling>
        <c:delete val="0"/>
        <c:axPos val="b"/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275128"/>
        <c:crosses val="autoZero"/>
        <c:auto val="1"/>
        <c:lblAlgn val="ctr"/>
        <c:lblOffset val="100"/>
        <c:noMultiLvlLbl val="0"/>
      </c:catAx>
      <c:valAx>
        <c:axId val="73827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27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Modelling goodness(-log(error))  against v noise percentage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Overall!$A$8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Overall!$B$8:$F$8</c:f>
              <c:numCache>
                <c:formatCode>0.00_);[Red]\(0.00\)</c:formatCode>
                <c:ptCount val="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2-49CB-A4DB-93EACB645E06}"/>
            </c:ext>
          </c:extLst>
        </c:ser>
        <c:ser>
          <c:idx val="1"/>
          <c:order val="1"/>
          <c:tx>
            <c:strRef>
              <c:f>Overall!$A$9</c:f>
              <c:strCache>
                <c:ptCount val="1"/>
                <c:pt idx="0">
                  <c:v>FNN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Overall!$B$9:$F$9</c:f>
              <c:numCache>
                <c:formatCode>0.00_);[Red]\(0.00\)</c:formatCode>
                <c:ptCount val="5"/>
                <c:pt idx="0">
                  <c:v>4.97</c:v>
                </c:pt>
                <c:pt idx="1">
                  <c:v>3.32</c:v>
                </c:pt>
                <c:pt idx="2">
                  <c:v>2.88</c:v>
                </c:pt>
                <c:pt idx="3">
                  <c:v>2.2999999999999998</c:v>
                </c:pt>
                <c:pt idx="4">
                  <c:v>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2-49CB-A4DB-93EACB645E06}"/>
            </c:ext>
          </c:extLst>
        </c:ser>
        <c:ser>
          <c:idx val="2"/>
          <c:order val="2"/>
          <c:tx>
            <c:strRef>
              <c:f>Overall!$A$10</c:f>
              <c:strCache>
                <c:ptCount val="1"/>
                <c:pt idx="0">
                  <c:v>FNN_dt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Overall!$B$10:$F$10</c:f>
              <c:numCache>
                <c:formatCode>0.00_);[Red]\(0.00\)</c:formatCode>
                <c:ptCount val="5"/>
                <c:pt idx="0">
                  <c:v>3.7</c:v>
                </c:pt>
                <c:pt idx="1">
                  <c:v>3.62</c:v>
                </c:pt>
                <c:pt idx="2">
                  <c:v>2.63</c:v>
                </c:pt>
                <c:pt idx="3">
                  <c:v>2.25</c:v>
                </c:pt>
                <c:pt idx="4">
                  <c:v>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72-49CB-A4DB-93EACB645E06}"/>
            </c:ext>
          </c:extLst>
        </c:ser>
        <c:ser>
          <c:idx val="3"/>
          <c:order val="3"/>
          <c:tx>
            <c:strRef>
              <c:f>Overall!$A$11</c:f>
              <c:strCache>
                <c:ptCount val="1"/>
                <c:pt idx="0">
                  <c:v>LSTM32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Overall!$B$11:$F$11</c:f>
              <c:numCache>
                <c:formatCode>0.00_);[Red]\(0.00\)</c:formatCode>
                <c:ptCount val="5"/>
                <c:pt idx="0">
                  <c:v>2.6429999999999998</c:v>
                </c:pt>
                <c:pt idx="1">
                  <c:v>2.57</c:v>
                </c:pt>
                <c:pt idx="2">
                  <c:v>2.4500000000000002</c:v>
                </c:pt>
                <c:pt idx="3">
                  <c:v>2.54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72-49CB-A4DB-93EACB645E06}"/>
            </c:ext>
          </c:extLst>
        </c:ser>
        <c:ser>
          <c:idx val="4"/>
          <c:order val="4"/>
          <c:tx>
            <c:strRef>
              <c:f>Overall!$A$12</c:f>
              <c:strCache>
                <c:ptCount val="1"/>
                <c:pt idx="0">
                  <c:v>Transformer_5pre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Overall!$B$12:$F$12</c:f>
              <c:numCache>
                <c:formatCode>0.00_);[Red]\(0.00\)</c:formatCode>
                <c:ptCount val="5"/>
                <c:pt idx="0">
                  <c:v>3.18</c:v>
                </c:pt>
                <c:pt idx="1">
                  <c:v>3.08</c:v>
                </c:pt>
                <c:pt idx="2">
                  <c:v>2.88</c:v>
                </c:pt>
                <c:pt idx="3">
                  <c:v>2.23</c:v>
                </c:pt>
                <c:pt idx="4">
                  <c:v>2.4300000000000002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72-49CB-A4DB-93EACB645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448696"/>
        <c:axId val="697449656"/>
      </c:lineChart>
      <c:catAx>
        <c:axId val="697448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49656"/>
        <c:crosses val="autoZero"/>
        <c:auto val="1"/>
        <c:lblAlgn val="ctr"/>
        <c:lblOffset val="100"/>
        <c:noMultiLvlLbl val="0"/>
      </c:catAx>
      <c:valAx>
        <c:axId val="69744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4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13</xdr:row>
      <xdr:rowOff>167640</xdr:rowOff>
    </xdr:from>
    <xdr:to>
      <xdr:col>12</xdr:col>
      <xdr:colOff>487680</xdr:colOff>
      <xdr:row>27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49EF9B-6FB1-4286-A61A-EEFDF1EEA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529590</xdr:colOff>
      <xdr:row>13</xdr:row>
      <xdr:rowOff>87630</xdr:rowOff>
    </xdr:from>
    <xdr:to>
      <xdr:col>6</xdr:col>
      <xdr:colOff>11430</xdr:colOff>
      <xdr:row>29</xdr:row>
      <xdr:rowOff>26670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9F04FB9-68F8-463A-9520-18ED6A863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7"/>
  <sheetViews>
    <sheetView workbookViewId="0">
      <selection activeCell="F30" sqref="F30"/>
    </sheetView>
  </sheetViews>
  <sheetFormatPr defaultRowHeight="13.8" x14ac:dyDescent="0.25"/>
  <cols>
    <col min="1" max="1" width="24.33203125" customWidth="1"/>
    <col min="2" max="2" width="11.109375" customWidth="1"/>
    <col min="3" max="6" width="10" bestFit="1" customWidth="1"/>
    <col min="7" max="7" width="10" customWidth="1"/>
    <col min="8" max="8" width="12.109375" customWidth="1"/>
    <col min="10" max="13" width="10" bestFit="1" customWidth="1"/>
    <col min="14" max="14" width="10" customWidth="1"/>
  </cols>
  <sheetData>
    <row r="1" spans="1:16" x14ac:dyDescent="0.25">
      <c r="A1" t="s">
        <v>13</v>
      </c>
      <c r="B1" t="s">
        <v>16</v>
      </c>
      <c r="C1" t="s">
        <v>1</v>
      </c>
      <c r="D1" t="s">
        <v>2</v>
      </c>
      <c r="E1" t="s">
        <v>3</v>
      </c>
      <c r="F1" t="s">
        <v>9</v>
      </c>
      <c r="G1" t="s">
        <v>26</v>
      </c>
      <c r="I1" t="s">
        <v>14</v>
      </c>
      <c r="J1" t="s">
        <v>1</v>
      </c>
      <c r="K1" t="s">
        <v>2</v>
      </c>
      <c r="L1" t="s">
        <v>3</v>
      </c>
      <c r="M1" t="s">
        <v>9</v>
      </c>
      <c r="N1" t="s">
        <v>26</v>
      </c>
    </row>
    <row r="2" spans="1:16" x14ac:dyDescent="0.25">
      <c r="A2" t="s">
        <v>0</v>
      </c>
      <c r="C2" s="1">
        <v>5.4654130000000002E-2</v>
      </c>
      <c r="D2" s="1">
        <v>5.1454912999999998E-2</v>
      </c>
      <c r="E2" s="1">
        <v>0.32728136000000002</v>
      </c>
      <c r="F2" s="1">
        <f>(C2+D2+E2)/3</f>
        <v>0.14446346766666668</v>
      </c>
      <c r="G2" s="1">
        <f>-LOG(F2)</f>
        <v>0.84024196464931444</v>
      </c>
      <c r="J2" s="1">
        <v>5.1086459999999997E-3</v>
      </c>
      <c r="K2" s="1">
        <v>6.1288363999999996E-3</v>
      </c>
      <c r="L2" s="1">
        <v>4.6563796999999997E-2</v>
      </c>
      <c r="M2" s="1">
        <f>(J2+K2+L2)/3</f>
        <v>1.9267093133333333E-2</v>
      </c>
      <c r="N2" s="1">
        <f>-LOG(M2)</f>
        <v>1.7151838033197087</v>
      </c>
      <c r="P2" t="s">
        <v>18</v>
      </c>
    </row>
    <row r="3" spans="1:16" x14ac:dyDescent="0.25">
      <c r="A3" t="s">
        <v>4</v>
      </c>
      <c r="C3" s="1">
        <v>8.6405280000000001E-2</v>
      </c>
      <c r="D3" s="1">
        <v>4.3673039999999998E-3</v>
      </c>
      <c r="E3" s="1">
        <v>0.26389859999999998</v>
      </c>
      <c r="F3" s="1">
        <f t="shared" ref="F3:F15" si="0">(C3+D3+E3)/3</f>
        <v>0.11822372799999999</v>
      </c>
      <c r="G3" s="1">
        <f t="shared" ref="G3:G15" si="1">-LOG(F3)</f>
        <v>0.92729534997527918</v>
      </c>
      <c r="J3" s="1">
        <v>6.0043344000000002E-3</v>
      </c>
      <c r="K3" s="1">
        <v>5.3906729999999995E-4</v>
      </c>
      <c r="L3" s="1">
        <v>2.6127812E-2</v>
      </c>
      <c r="M3" s="1">
        <f t="shared" ref="M3:M15" si="2">(J3+K3+L3)/3</f>
        <v>1.0890404566666666E-2</v>
      </c>
      <c r="N3" s="1">
        <f t="shared" ref="N3:N15" si="3">-LOG(M3)</f>
        <v>1.9629559863776225</v>
      </c>
      <c r="P3" t="s">
        <v>18</v>
      </c>
    </row>
    <row r="4" spans="1:16" x14ac:dyDescent="0.25">
      <c r="A4" t="s">
        <v>5</v>
      </c>
      <c r="C4" s="1">
        <v>4.3043314999999999E-2</v>
      </c>
      <c r="D4" s="1">
        <v>2.8791850999999999E-3</v>
      </c>
      <c r="E4" s="1">
        <v>6.6929184000000003E-2</v>
      </c>
      <c r="F4" s="1">
        <f t="shared" si="0"/>
        <v>3.7617228033333332E-2</v>
      </c>
      <c r="G4" s="1">
        <f t="shared" si="1"/>
        <v>1.4246132102258675</v>
      </c>
      <c r="J4" s="1">
        <v>3.5959776E-3</v>
      </c>
      <c r="K4" s="1">
        <v>2.5019639999999998E-4</v>
      </c>
      <c r="L4" s="1">
        <v>6.1947787000000004E-3</v>
      </c>
      <c r="M4" s="1">
        <f t="shared" si="2"/>
        <v>3.3469842333333339E-3</v>
      </c>
      <c r="N4" s="1">
        <f t="shared" si="3"/>
        <v>2.4753463334720585</v>
      </c>
      <c r="P4" t="s">
        <v>18</v>
      </c>
    </row>
    <row r="5" spans="1:16" x14ac:dyDescent="0.25">
      <c r="C5" s="1"/>
      <c r="D5" s="1"/>
      <c r="E5" s="1"/>
      <c r="F5" s="1"/>
      <c r="G5" s="1"/>
      <c r="J5" s="1"/>
      <c r="K5" s="1"/>
      <c r="L5" s="1"/>
      <c r="M5" s="1"/>
      <c r="N5" s="1"/>
    </row>
    <row r="6" spans="1:16" x14ac:dyDescent="0.25">
      <c r="A6" t="s">
        <v>6</v>
      </c>
      <c r="C6" s="1">
        <v>5.5719274999999999E-2</v>
      </c>
      <c r="D6" s="1">
        <v>2.6974901999999999E-3</v>
      </c>
      <c r="E6" s="1">
        <v>0.10137662</v>
      </c>
      <c r="F6" s="1">
        <f t="shared" si="0"/>
        <v>5.3264461733333331E-2</v>
      </c>
      <c r="G6" s="1">
        <f t="shared" si="1"/>
        <v>1.2735624574050104</v>
      </c>
      <c r="J6" s="1">
        <v>4.8843645000000002E-3</v>
      </c>
      <c r="K6" s="1">
        <v>2.5805035999999998E-4</v>
      </c>
      <c r="L6" s="1">
        <v>1.081818E-2</v>
      </c>
      <c r="M6" s="1">
        <f t="shared" si="2"/>
        <v>5.3201982866666669E-3</v>
      </c>
      <c r="N6" s="1">
        <f t="shared" si="3"/>
        <v>2.2740721810131519</v>
      </c>
      <c r="P6" t="s">
        <v>18</v>
      </c>
    </row>
    <row r="7" spans="1:16" x14ac:dyDescent="0.25">
      <c r="A7" t="s">
        <v>7</v>
      </c>
      <c r="C7" s="1">
        <v>3.9107019999999999E-2</v>
      </c>
      <c r="D7" s="1">
        <v>1.4019585E-3</v>
      </c>
      <c r="E7" s="1">
        <v>0.18862493</v>
      </c>
      <c r="F7" s="1">
        <v>3.4339923000000001E-2</v>
      </c>
      <c r="G7" s="1">
        <f t="shared" si="1"/>
        <v>1.4642006829873504</v>
      </c>
      <c r="J7" s="1">
        <v>3.6985509E-3</v>
      </c>
      <c r="K7" s="1">
        <v>1.413067E-4</v>
      </c>
      <c r="L7" s="1">
        <v>4.3319409999999997E-3</v>
      </c>
      <c r="M7" s="1">
        <f t="shared" si="2"/>
        <v>2.7239328666666669E-3</v>
      </c>
      <c r="N7" s="1">
        <f t="shared" si="3"/>
        <v>2.5648036001349852</v>
      </c>
      <c r="P7" t="s">
        <v>18</v>
      </c>
    </row>
    <row r="8" spans="1:16" x14ac:dyDescent="0.25">
      <c r="A8" t="s">
        <v>8</v>
      </c>
      <c r="C8" s="1">
        <v>2.3456293999999999E-2</v>
      </c>
      <c r="D8" s="1">
        <v>1.4019585E-3</v>
      </c>
      <c r="E8" s="1">
        <v>3.4339923000000001E-2</v>
      </c>
      <c r="F8" s="1">
        <f t="shared" si="0"/>
        <v>1.973272516666667E-2</v>
      </c>
      <c r="G8" s="1">
        <f t="shared" si="1"/>
        <v>1.7048129328361448</v>
      </c>
      <c r="J8" s="1">
        <v>2.3565814000000001E-3</v>
      </c>
      <c r="K8" s="1">
        <v>1.413067E-4</v>
      </c>
      <c r="L8" s="1">
        <v>4.3319409999999997E-3</v>
      </c>
      <c r="M8" s="1">
        <f t="shared" si="2"/>
        <v>2.2766097E-3</v>
      </c>
      <c r="N8" s="1">
        <f t="shared" si="3"/>
        <v>2.6427114180740814</v>
      </c>
      <c r="P8" t="s">
        <v>18</v>
      </c>
    </row>
    <row r="9" spans="1:16" x14ac:dyDescent="0.25">
      <c r="C9" s="1"/>
      <c r="D9" s="1"/>
      <c r="E9" s="1"/>
      <c r="F9" s="1"/>
      <c r="G9" s="1"/>
      <c r="J9" s="1"/>
      <c r="K9" s="1"/>
      <c r="L9" s="1"/>
      <c r="M9" s="1"/>
      <c r="N9" s="1"/>
    </row>
    <row r="10" spans="1:16" x14ac:dyDescent="0.25">
      <c r="A10" t="s">
        <v>10</v>
      </c>
      <c r="C10" s="1">
        <v>1.5520911746508999E-4</v>
      </c>
      <c r="D10" s="1">
        <v>6.3483758836566001E-5</v>
      </c>
      <c r="E10" s="1">
        <v>5.8065813461007498E-5</v>
      </c>
      <c r="F10" s="1">
        <f t="shared" si="0"/>
        <v>9.2252896587554495E-5</v>
      </c>
      <c r="G10" s="1">
        <f t="shared" si="1"/>
        <v>4.0350199888302356</v>
      </c>
      <c r="J10" s="1">
        <v>1.9070382712594999E-5</v>
      </c>
      <c r="K10" s="1">
        <v>6.4321469891684197E-6</v>
      </c>
      <c r="L10" s="1">
        <v>6.7873599358566701E-6</v>
      </c>
      <c r="M10" s="1">
        <f t="shared" si="2"/>
        <v>1.0763296545873361E-5</v>
      </c>
      <c r="N10" s="1">
        <f t="shared" si="3"/>
        <v>4.9680546940584787</v>
      </c>
      <c r="P10" t="s">
        <v>19</v>
      </c>
    </row>
    <row r="11" spans="1:16" x14ac:dyDescent="0.25">
      <c r="A11" t="s">
        <v>21</v>
      </c>
      <c r="C11" s="1">
        <v>1.8535103877444999E-7</v>
      </c>
      <c r="D11" s="1">
        <v>2.52741813281273E-7</v>
      </c>
      <c r="E11" s="1">
        <v>6.6339105106381002E-3</v>
      </c>
      <c r="F11" s="1">
        <f t="shared" si="0"/>
        <v>2.2114495344967189E-3</v>
      </c>
      <c r="G11" s="1">
        <f t="shared" si="1"/>
        <v>2.6553229668255427</v>
      </c>
      <c r="J11" s="1">
        <v>1.45780529189838E-8</v>
      </c>
      <c r="K11" s="1">
        <v>2.0778481949710099E-8</v>
      </c>
      <c r="L11" s="1">
        <v>6.0863385666816699E-4</v>
      </c>
      <c r="M11" s="1">
        <f t="shared" si="2"/>
        <v>2.0288973773434523E-4</v>
      </c>
      <c r="N11" s="1">
        <f t="shared" si="3"/>
        <v>3.6927399192458976</v>
      </c>
      <c r="P11" t="s">
        <v>22</v>
      </c>
    </row>
    <row r="12" spans="1:16" x14ac:dyDescent="0.25">
      <c r="C12" s="1"/>
      <c r="D12" s="1"/>
      <c r="E12" s="1"/>
      <c r="F12" s="1"/>
      <c r="G12" s="1"/>
      <c r="J12" s="1"/>
      <c r="K12" s="1"/>
      <c r="L12" s="1"/>
      <c r="M12" s="1"/>
      <c r="N12" s="1"/>
    </row>
    <row r="13" spans="1:16" x14ac:dyDescent="0.25">
      <c r="A13" t="s">
        <v>11</v>
      </c>
      <c r="C13" s="1">
        <v>9.3253930579488102E-3</v>
      </c>
      <c r="D13" s="1">
        <v>6.81846136947711E-3</v>
      </c>
      <c r="E13" s="1">
        <v>5.2680555054444703E-2</v>
      </c>
      <c r="F13" s="1">
        <f t="shared" si="0"/>
        <v>2.2941469827290211E-2</v>
      </c>
      <c r="G13" s="1">
        <f t="shared" si="1"/>
        <v>1.6393787609145962</v>
      </c>
      <c r="J13" s="1">
        <v>9.9049093000386397E-4</v>
      </c>
      <c r="K13" s="1">
        <v>6.6335427071056898E-4</v>
      </c>
      <c r="L13" s="1">
        <v>5.1561359287792203E-3</v>
      </c>
      <c r="M13" s="1">
        <f t="shared" si="2"/>
        <v>2.2699937098312178E-3</v>
      </c>
      <c r="N13" s="1">
        <f t="shared" si="3"/>
        <v>2.6439753462383209</v>
      </c>
      <c r="P13" t="s">
        <v>17</v>
      </c>
    </row>
    <row r="14" spans="1:16" x14ac:dyDescent="0.25">
      <c r="A14" t="s">
        <v>12</v>
      </c>
      <c r="C14" s="1">
        <v>3.1737214281016897E-2</v>
      </c>
      <c r="D14" s="1">
        <v>2.8039807456780901E-2</v>
      </c>
      <c r="E14" s="1">
        <v>5.3563549080291602E-2</v>
      </c>
      <c r="F14" s="1">
        <f t="shared" si="0"/>
        <v>3.7780190272696468E-2</v>
      </c>
      <c r="G14" s="1">
        <f t="shared" si="1"/>
        <v>1.4227358591676513</v>
      </c>
      <c r="J14" s="1">
        <v>2.8753015035819498E-3</v>
      </c>
      <c r="K14" s="1">
        <v>2.9538388288181099E-3</v>
      </c>
      <c r="L14" s="1">
        <v>5.9981379938444197E-3</v>
      </c>
      <c r="M14" s="1">
        <f t="shared" si="2"/>
        <v>3.9424261087481595E-3</v>
      </c>
      <c r="N14" s="1">
        <f t="shared" si="3"/>
        <v>2.4042364377235144</v>
      </c>
      <c r="P14" t="s">
        <v>17</v>
      </c>
    </row>
    <row r="15" spans="1:16" x14ac:dyDescent="0.25">
      <c r="A15" t="s">
        <v>23</v>
      </c>
      <c r="C15" s="1">
        <v>2.5280855738527E-3</v>
      </c>
      <c r="D15" s="1">
        <v>4.6470142227434197E-3</v>
      </c>
      <c r="E15" s="1">
        <v>1.0812501530174301E-2</v>
      </c>
      <c r="F15" s="1">
        <f t="shared" si="0"/>
        <v>5.9958671089234737E-3</v>
      </c>
      <c r="G15" s="1">
        <f t="shared" si="1"/>
        <v>2.2221480013242259</v>
      </c>
      <c r="J15" s="1">
        <v>2.8255773095293399E-4</v>
      </c>
      <c r="K15" s="1">
        <v>4.5793008600194499E-4</v>
      </c>
      <c r="L15" s="1">
        <v>1.2507542501529599E-3</v>
      </c>
      <c r="M15" s="1">
        <f t="shared" si="2"/>
        <v>6.6374735570261299E-4</v>
      </c>
      <c r="N15" s="1">
        <f t="shared" si="3"/>
        <v>3.1779971960890827</v>
      </c>
      <c r="P15" t="s">
        <v>24</v>
      </c>
    </row>
    <row r="16" spans="1:16" x14ac:dyDescent="0.25">
      <c r="C16" s="1"/>
      <c r="D16" s="1"/>
      <c r="E16" s="1"/>
      <c r="F16" s="1"/>
      <c r="G16" s="1"/>
      <c r="J16" s="1"/>
      <c r="K16" s="1"/>
      <c r="L16" s="1"/>
      <c r="M16" s="1"/>
      <c r="N16" s="1"/>
    </row>
    <row r="17" spans="3:14" x14ac:dyDescent="0.25">
      <c r="C17" s="1"/>
      <c r="D17" s="1"/>
      <c r="E17" s="1"/>
      <c r="F17" s="1"/>
      <c r="G17" s="1"/>
      <c r="J17" s="1"/>
      <c r="K17" s="1"/>
      <c r="L17" s="1"/>
      <c r="M17" s="1"/>
      <c r="N17" s="1"/>
    </row>
    <row r="18" spans="3:14" x14ac:dyDescent="0.25">
      <c r="C18" s="1"/>
      <c r="D18" s="1"/>
      <c r="E18" s="1"/>
      <c r="F18" s="1"/>
      <c r="G18" s="1"/>
      <c r="J18" s="1"/>
      <c r="K18" s="1"/>
      <c r="L18" s="1"/>
      <c r="M18" s="1"/>
      <c r="N18" s="1"/>
    </row>
    <row r="19" spans="3:14" x14ac:dyDescent="0.25">
      <c r="C19" s="1"/>
      <c r="D19" s="1"/>
      <c r="E19" s="1"/>
      <c r="F19" s="1"/>
      <c r="G19" s="1"/>
      <c r="J19" s="1"/>
      <c r="K19" s="1"/>
      <c r="L19" s="1"/>
      <c r="M19" s="1"/>
      <c r="N19" s="1"/>
    </row>
    <row r="20" spans="3:14" x14ac:dyDescent="0.25">
      <c r="C20" s="1"/>
      <c r="D20" s="1"/>
      <c r="E20" s="1"/>
      <c r="F20" s="1"/>
      <c r="G20" s="1"/>
      <c r="J20" s="1"/>
      <c r="K20" s="1"/>
      <c r="L20" s="1"/>
      <c r="M20" s="1"/>
      <c r="N20" s="1"/>
    </row>
    <row r="21" spans="3:14" x14ac:dyDescent="0.25">
      <c r="C21" s="1"/>
      <c r="D21" s="1"/>
      <c r="E21" s="1"/>
      <c r="F21" s="1"/>
      <c r="G21" s="1"/>
      <c r="J21" s="1"/>
      <c r="K21" s="1"/>
      <c r="L21" s="1"/>
      <c r="M21" s="1"/>
      <c r="N21" s="1"/>
    </row>
    <row r="22" spans="3:14" x14ac:dyDescent="0.25">
      <c r="C22" s="1"/>
      <c r="D22" s="1"/>
      <c r="E22" s="1"/>
      <c r="F22" s="1"/>
      <c r="G22" s="1"/>
      <c r="J22" s="1"/>
      <c r="K22" s="1"/>
      <c r="L22" s="1"/>
      <c r="M22" s="1"/>
      <c r="N22" s="1"/>
    </row>
    <row r="23" spans="3:14" x14ac:dyDescent="0.25">
      <c r="C23" s="1"/>
      <c r="D23" s="1"/>
      <c r="E23" s="1"/>
      <c r="F23" s="1"/>
      <c r="G23" s="1"/>
      <c r="J23" s="1"/>
      <c r="K23" s="1"/>
      <c r="L23" s="1"/>
      <c r="M23" s="1"/>
      <c r="N23" s="1"/>
    </row>
    <row r="24" spans="3:14" x14ac:dyDescent="0.25">
      <c r="C24" s="1"/>
      <c r="D24" s="1"/>
      <c r="E24" s="1"/>
      <c r="F24" s="1"/>
      <c r="G24" s="1"/>
      <c r="J24" s="1"/>
      <c r="K24" s="1"/>
      <c r="L24" s="1"/>
      <c r="M24" s="1"/>
      <c r="N24" s="1"/>
    </row>
    <row r="25" spans="3:14" x14ac:dyDescent="0.25">
      <c r="C25" s="1"/>
      <c r="D25" s="1"/>
      <c r="E25" s="1"/>
      <c r="F25" s="1"/>
      <c r="G25" s="1"/>
      <c r="J25" s="1"/>
      <c r="K25" s="1"/>
      <c r="L25" s="1"/>
      <c r="M25" s="1"/>
      <c r="N25" s="1"/>
    </row>
    <row r="26" spans="3:14" x14ac:dyDescent="0.25">
      <c r="C26" s="1"/>
      <c r="D26" s="1"/>
      <c r="E26" s="1"/>
      <c r="F26" s="1"/>
      <c r="G26" s="1"/>
      <c r="J26" s="1"/>
      <c r="K26" s="1"/>
      <c r="L26" s="1"/>
      <c r="M26" s="1"/>
      <c r="N26" s="1"/>
    </row>
    <row r="27" spans="3:14" x14ac:dyDescent="0.25">
      <c r="C27" s="1"/>
      <c r="D27" s="1"/>
      <c r="E27" s="1"/>
      <c r="F27" s="1"/>
      <c r="G2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F06A8-66F7-4CDF-B9A8-26BDE336E814}">
  <sheetPr codeName="Sheet2"/>
  <dimension ref="A1:R15"/>
  <sheetViews>
    <sheetView workbookViewId="0">
      <selection activeCell="N27" sqref="N27"/>
    </sheetView>
  </sheetViews>
  <sheetFormatPr defaultRowHeight="13.8" x14ac:dyDescent="0.25"/>
  <cols>
    <col min="1" max="1" width="26" customWidth="1"/>
    <col min="2" max="2" width="4.5546875" customWidth="1"/>
    <col min="3" max="3" width="10.77734375" customWidth="1"/>
    <col min="4" max="4" width="11.5546875" customWidth="1"/>
    <col min="5" max="5" width="12.21875" customWidth="1"/>
    <col min="6" max="6" width="10.33203125" bestFit="1" customWidth="1"/>
    <col min="7" max="7" width="15.6640625" customWidth="1"/>
    <col min="9" max="9" width="5.6640625" customWidth="1"/>
    <col min="10" max="10" width="11" customWidth="1"/>
    <col min="11" max="11" width="10.21875" customWidth="1"/>
    <col min="12" max="12" width="10.77734375" customWidth="1"/>
    <col min="13" max="13" width="10.33203125" bestFit="1" customWidth="1"/>
    <col min="14" max="14" width="15.44140625" customWidth="1"/>
  </cols>
  <sheetData>
    <row r="1" spans="1:18" x14ac:dyDescent="0.25">
      <c r="A1" t="s">
        <v>13</v>
      </c>
      <c r="B1" t="s">
        <v>15</v>
      </c>
      <c r="C1" t="s">
        <v>1</v>
      </c>
      <c r="D1" t="s">
        <v>2</v>
      </c>
      <c r="E1" t="s">
        <v>3</v>
      </c>
      <c r="F1" t="s">
        <v>9</v>
      </c>
      <c r="G1" t="s">
        <v>27</v>
      </c>
      <c r="I1" t="s">
        <v>14</v>
      </c>
      <c r="J1" t="s">
        <v>1</v>
      </c>
      <c r="K1" t="s">
        <v>2</v>
      </c>
      <c r="L1" t="s">
        <v>3</v>
      </c>
      <c r="M1" t="s">
        <v>9</v>
      </c>
      <c r="N1" t="s">
        <v>27</v>
      </c>
    </row>
    <row r="2" spans="1:18" x14ac:dyDescent="0.25">
      <c r="A2" t="s">
        <v>0</v>
      </c>
      <c r="C2" s="1">
        <v>3.3189773999999998E-2</v>
      </c>
      <c r="D2" s="1">
        <v>4.1538863000000004E-3</v>
      </c>
      <c r="E2" s="1">
        <v>3.6356907000000001E-2</v>
      </c>
      <c r="F2" s="1">
        <f>SUM(C2:E2)/3</f>
        <v>2.4566855766666663E-2</v>
      </c>
      <c r="G2" s="1">
        <f>-LOG(F2)</f>
        <v>1.6096504239255858</v>
      </c>
      <c r="J2" s="1">
        <v>3.1785456999999999E-3</v>
      </c>
      <c r="K2" s="1">
        <v>2.6806129999999999E-4</v>
      </c>
      <c r="L2" s="1">
        <v>3.3985959999999998E-3</v>
      </c>
      <c r="M2" s="1">
        <f>SUM(J2:L2)/3</f>
        <v>2.2817343333333333E-3</v>
      </c>
      <c r="N2" s="1">
        <f>-LOG(M2)</f>
        <v>2.6417349227065476</v>
      </c>
      <c r="P2" t="s">
        <v>18</v>
      </c>
    </row>
    <row r="3" spans="1:18" x14ac:dyDescent="0.25">
      <c r="C3" s="1"/>
      <c r="D3" s="1"/>
      <c r="E3" s="1"/>
      <c r="F3" s="1"/>
      <c r="G3" s="1"/>
      <c r="J3" s="1"/>
      <c r="K3" s="1"/>
      <c r="L3" s="1"/>
      <c r="M3" s="1"/>
      <c r="N3" s="1"/>
    </row>
    <row r="4" spans="1:18" x14ac:dyDescent="0.25">
      <c r="A4" t="s">
        <v>5</v>
      </c>
      <c r="C4" s="1">
        <v>2.3078156999999998E-2</v>
      </c>
      <c r="D4" s="1">
        <v>2.3466089999999999E-3</v>
      </c>
      <c r="E4" s="1">
        <v>5.9619999999999999E-2</v>
      </c>
      <c r="F4" s="1">
        <f t="shared" ref="F4:F14" si="0">SUM(C4:E4)/3</f>
        <v>2.8348255333333332E-2</v>
      </c>
      <c r="G4" s="1">
        <f t="shared" ref="G4:G15" si="1">-LOG(F4)</f>
        <v>1.5474736641933518</v>
      </c>
      <c r="J4" s="1">
        <v>2.0563393E-3</v>
      </c>
      <c r="K4" s="1">
        <v>1.8505495000000001E-4</v>
      </c>
      <c r="L4" s="1">
        <v>7.3770991999999999E-3</v>
      </c>
      <c r="M4" s="1">
        <f t="shared" ref="M4:M14" si="2">SUM(J4:L4)/3</f>
        <v>3.2061644833333331E-3</v>
      </c>
      <c r="N4" s="1">
        <f t="shared" ref="N4:N15" si="3">-LOG(M4)</f>
        <v>2.4940142011423125</v>
      </c>
      <c r="P4" t="s">
        <v>18</v>
      </c>
    </row>
    <row r="5" spans="1:18" x14ac:dyDescent="0.25">
      <c r="C5" s="1"/>
      <c r="D5" s="1"/>
      <c r="E5" s="1"/>
      <c r="F5" s="1"/>
      <c r="G5" s="1"/>
      <c r="J5" s="1"/>
      <c r="K5" s="1"/>
      <c r="L5" s="1"/>
      <c r="M5" s="1"/>
      <c r="N5" s="1"/>
    </row>
    <row r="6" spans="1:18" x14ac:dyDescent="0.25">
      <c r="A6" t="s">
        <v>6</v>
      </c>
      <c r="C6" s="1">
        <v>3.6381125E-2</v>
      </c>
      <c r="D6" s="1">
        <v>1.4882744000000001E-3</v>
      </c>
      <c r="E6" s="1">
        <v>6.1086546999999998E-2</v>
      </c>
      <c r="F6" s="1">
        <f t="shared" si="0"/>
        <v>3.2985315466666665E-2</v>
      </c>
      <c r="G6" s="1">
        <f t="shared" si="1"/>
        <v>1.4816793580356307</v>
      </c>
      <c r="J6" s="1">
        <v>3.2841882E-3</v>
      </c>
      <c r="K6" s="1">
        <v>1.2435114000000001E-4</v>
      </c>
      <c r="L6" s="1">
        <v>8.6348880000000003E-3</v>
      </c>
      <c r="M6" s="1">
        <f t="shared" si="2"/>
        <v>4.0144757799999995E-3</v>
      </c>
      <c r="N6" s="1">
        <f t="shared" si="3"/>
        <v>2.3963711579113864</v>
      </c>
      <c r="P6" t="s">
        <v>18</v>
      </c>
    </row>
    <row r="7" spans="1:18" x14ac:dyDescent="0.25">
      <c r="C7" s="1"/>
      <c r="D7" s="1"/>
      <c r="E7" s="1"/>
      <c r="F7" s="1"/>
      <c r="G7" s="1"/>
      <c r="J7" s="1"/>
      <c r="K7" s="1"/>
      <c r="L7" s="1"/>
      <c r="M7" s="1"/>
      <c r="N7" s="1"/>
    </row>
    <row r="8" spans="1:18" x14ac:dyDescent="0.25">
      <c r="A8" t="s">
        <v>8</v>
      </c>
      <c r="C8" s="1">
        <v>2.5768861000000001E-2</v>
      </c>
      <c r="D8" s="1">
        <v>1.6204454E-3</v>
      </c>
      <c r="E8" s="1">
        <v>4.4210184E-2</v>
      </c>
      <c r="F8" s="1">
        <f t="shared" si="0"/>
        <v>2.3866496799999998E-2</v>
      </c>
      <c r="G8" s="1">
        <f t="shared" si="1"/>
        <v>1.6222113234349294</v>
      </c>
      <c r="J8" s="1">
        <v>2.45787E-3</v>
      </c>
      <c r="K8" s="1">
        <v>1.5093906E-4</v>
      </c>
      <c r="L8" s="1">
        <v>5.4260289999999997E-3</v>
      </c>
      <c r="M8" s="1">
        <f t="shared" si="2"/>
        <v>2.6782793533333335E-3</v>
      </c>
      <c r="N8" s="1">
        <f t="shared" si="3"/>
        <v>2.5721441266205645</v>
      </c>
      <c r="P8" t="s">
        <v>18</v>
      </c>
    </row>
    <row r="9" spans="1:18" x14ac:dyDescent="0.25">
      <c r="C9" s="1"/>
      <c r="D9" s="1"/>
      <c r="E9" s="1"/>
      <c r="F9" s="1"/>
      <c r="G9" s="1"/>
      <c r="J9" s="1"/>
      <c r="K9" s="1"/>
      <c r="L9" s="1"/>
      <c r="M9" s="1"/>
      <c r="N9" s="1"/>
    </row>
    <row r="10" spans="1:18" x14ac:dyDescent="0.25">
      <c r="A10" t="s">
        <v>10</v>
      </c>
      <c r="C10" s="1">
        <v>3.9830212518693098E-4</v>
      </c>
      <c r="D10" s="1">
        <v>6.3913498014156998E-4</v>
      </c>
      <c r="E10" s="1">
        <v>1.27991660417167E-2</v>
      </c>
      <c r="F10" s="1">
        <f t="shared" si="0"/>
        <v>4.612201049015067E-3</v>
      </c>
      <c r="G10" s="1">
        <f t="shared" si="1"/>
        <v>2.3360917697696286</v>
      </c>
      <c r="J10" s="1">
        <v>4.82967564984189E-5</v>
      </c>
      <c r="K10" s="1">
        <v>7.0750830195981797E-5</v>
      </c>
      <c r="L10" s="1">
        <v>1.33299724217334E-3</v>
      </c>
      <c r="M10" s="1">
        <f t="shared" si="2"/>
        <v>4.8401494295591355E-4</v>
      </c>
      <c r="N10" s="1">
        <f t="shared" si="3"/>
        <v>3.3151412302086487</v>
      </c>
      <c r="P10" t="s">
        <v>19</v>
      </c>
    </row>
    <row r="11" spans="1:18" x14ac:dyDescent="0.25">
      <c r="A11" t="s">
        <v>21</v>
      </c>
      <c r="C11" s="1">
        <v>1.6338578526745699E-3</v>
      </c>
      <c r="D11" s="1">
        <v>1.4507975744843301E-3</v>
      </c>
      <c r="E11" s="1">
        <v>3.6786939739575802E-3</v>
      </c>
      <c r="F11" s="1">
        <f t="shared" ref="F11" si="4">(C11+D11+E11)/3</f>
        <v>2.25444980037216E-3</v>
      </c>
      <c r="G11" s="1">
        <f t="shared" si="1"/>
        <v>2.6469594306453184</v>
      </c>
      <c r="J11" s="1">
        <v>1.7401533064072101E-4</v>
      </c>
      <c r="K11" s="1">
        <v>1.1805835176269401E-4</v>
      </c>
      <c r="L11" s="1">
        <v>4.3546044400207998E-4</v>
      </c>
      <c r="M11" s="1">
        <f t="shared" ref="M11" si="5">(J11+K11+L11)/3</f>
        <v>2.4251137546849833E-4</v>
      </c>
      <c r="N11" s="1">
        <f t="shared" si="3"/>
        <v>3.6152678851552071</v>
      </c>
      <c r="P11" t="s">
        <v>22</v>
      </c>
    </row>
    <row r="12" spans="1:18" x14ac:dyDescent="0.25">
      <c r="C12" s="1"/>
      <c r="D12" s="1"/>
      <c r="E12" s="1"/>
      <c r="F12" s="1"/>
      <c r="G12" s="1"/>
      <c r="J12" s="1"/>
      <c r="K12" s="1"/>
      <c r="L12" s="1"/>
      <c r="M12" s="1"/>
      <c r="N12" s="1"/>
    </row>
    <row r="13" spans="1:18" x14ac:dyDescent="0.25">
      <c r="A13" t="s">
        <v>11</v>
      </c>
      <c r="C13" s="1">
        <v>8.1193253063937501E-2</v>
      </c>
      <c r="D13" s="1">
        <v>4.3729503052863897E-2</v>
      </c>
      <c r="E13" s="1">
        <v>7.7192889633867307E-2</v>
      </c>
      <c r="F13" s="1">
        <f t="shared" si="0"/>
        <v>6.7371881916889573E-2</v>
      </c>
      <c r="G13" s="1">
        <f t="shared" si="1"/>
        <v>1.1715213212133686</v>
      </c>
      <c r="J13" s="1">
        <v>8.01486230386542E-3</v>
      </c>
      <c r="K13" s="1">
        <v>4.4351813653597796E-3</v>
      </c>
      <c r="L13" s="1">
        <v>7.5563392508148702E-3</v>
      </c>
      <c r="M13" s="1">
        <f t="shared" si="2"/>
        <v>6.6687943066800238E-3</v>
      </c>
      <c r="N13" s="1">
        <f t="shared" si="3"/>
        <v>2.175952677820737</v>
      </c>
      <c r="P13" t="s">
        <v>17</v>
      </c>
      <c r="R13" t="s">
        <v>20</v>
      </c>
    </row>
    <row r="14" spans="1:18" x14ac:dyDescent="0.25">
      <c r="A14" t="s">
        <v>12</v>
      </c>
      <c r="C14" s="1">
        <v>5.2603737566181599E-2</v>
      </c>
      <c r="D14" s="1">
        <v>4.2796461723863498E-2</v>
      </c>
      <c r="E14" s="1">
        <v>7.9438330726200601E-2</v>
      </c>
      <c r="F14" s="1">
        <f t="shared" si="0"/>
        <v>5.827951000541523E-2</v>
      </c>
      <c r="G14" s="1">
        <f t="shared" si="1"/>
        <v>1.2344841082891256</v>
      </c>
      <c r="J14" s="1">
        <v>2.8982449491406601E-3</v>
      </c>
      <c r="K14" s="1">
        <v>3.8130897308207901E-3</v>
      </c>
      <c r="L14" s="1">
        <v>6.1725679299953103E-3</v>
      </c>
      <c r="M14" s="1">
        <f t="shared" si="2"/>
        <v>4.2946342033189202E-3</v>
      </c>
      <c r="N14" s="1">
        <f t="shared" si="3"/>
        <v>2.3670738214126041</v>
      </c>
      <c r="P14" t="s">
        <v>17</v>
      </c>
    </row>
    <row r="15" spans="1:18" x14ac:dyDescent="0.25">
      <c r="A15" t="s">
        <v>23</v>
      </c>
      <c r="C15" s="1">
        <v>1.67003785594424E-3</v>
      </c>
      <c r="D15" s="1">
        <v>1.0191326144209799E-2</v>
      </c>
      <c r="E15" s="1">
        <v>1.21079396593331E-2</v>
      </c>
      <c r="F15" s="1">
        <f t="shared" ref="F15" si="6">(C15+D15+E15)/3</f>
        <v>7.9897678864957137E-3</v>
      </c>
      <c r="G15" s="1">
        <f t="shared" si="1"/>
        <v>2.0974658373416211</v>
      </c>
      <c r="J15" s="1">
        <v>2.73300563095594E-4</v>
      </c>
      <c r="K15" s="1">
        <v>8.9973339727841199E-4</v>
      </c>
      <c r="L15" s="1">
        <v>1.31475424827694E-3</v>
      </c>
      <c r="M15" s="1">
        <f t="shared" ref="M15" si="7">(J15+K15+L15)/3</f>
        <v>8.292627362169819E-4</v>
      </c>
      <c r="N15" s="1">
        <f t="shared" si="3"/>
        <v>3.081307849653184</v>
      </c>
      <c r="P15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D85DC-3466-49C1-A1C0-E749D5FB9B7B}">
  <sheetPr codeName="Sheet3"/>
  <dimension ref="A1:R15"/>
  <sheetViews>
    <sheetView workbookViewId="0">
      <selection activeCell="C14" sqref="C14"/>
    </sheetView>
  </sheetViews>
  <sheetFormatPr defaultRowHeight="13.8" x14ac:dyDescent="0.25"/>
  <cols>
    <col min="1" max="1" width="26" customWidth="1"/>
    <col min="2" max="2" width="4.5546875" customWidth="1"/>
    <col min="3" max="3" width="10.77734375" customWidth="1"/>
    <col min="4" max="4" width="11.5546875" customWidth="1"/>
    <col min="5" max="5" width="12.21875" customWidth="1"/>
    <col min="6" max="6" width="10.33203125" bestFit="1" customWidth="1"/>
    <col min="7" max="7" width="11.21875" customWidth="1"/>
    <col min="9" max="9" width="5.6640625" customWidth="1"/>
    <col min="10" max="10" width="11" customWidth="1"/>
    <col min="11" max="11" width="10.21875" customWidth="1"/>
    <col min="12" max="12" width="10.77734375" customWidth="1"/>
    <col min="13" max="13" width="10.33203125" bestFit="1" customWidth="1"/>
    <col min="14" max="14" width="10.5546875" customWidth="1"/>
  </cols>
  <sheetData>
    <row r="1" spans="1:18" x14ac:dyDescent="0.25">
      <c r="A1" t="s">
        <v>13</v>
      </c>
      <c r="B1" t="s">
        <v>15</v>
      </c>
      <c r="C1" t="s">
        <v>1</v>
      </c>
      <c r="D1" t="s">
        <v>2</v>
      </c>
      <c r="E1" t="s">
        <v>3</v>
      </c>
      <c r="F1" t="s">
        <v>9</v>
      </c>
      <c r="G1" t="s">
        <v>27</v>
      </c>
      <c r="I1" t="s">
        <v>14</v>
      </c>
      <c r="J1" t="s">
        <v>1</v>
      </c>
      <c r="K1" t="s">
        <v>2</v>
      </c>
      <c r="L1" t="s">
        <v>3</v>
      </c>
      <c r="M1" t="s">
        <v>9</v>
      </c>
      <c r="N1" t="s">
        <v>27</v>
      </c>
    </row>
    <row r="2" spans="1:18" x14ac:dyDescent="0.25">
      <c r="A2" t="s">
        <v>0</v>
      </c>
      <c r="C2" s="1">
        <v>2.8778049999999999E-2</v>
      </c>
      <c r="D2" s="1">
        <v>5.4812369999999999E-3</v>
      </c>
      <c r="E2" s="1">
        <v>6.6275290000000001E-2</v>
      </c>
      <c r="F2" s="1">
        <f t="shared" ref="F2:F8" si="0">AVERAGE(C2:E2)</f>
        <v>3.3511525666666667E-2</v>
      </c>
      <c r="G2" s="1">
        <f>-LOG(F2)</f>
        <v>1.4748057997525645</v>
      </c>
      <c r="J2" s="1">
        <v>2.9664263E-3</v>
      </c>
      <c r="K2" s="1">
        <v>6.2874926E-4</v>
      </c>
      <c r="L2" s="1">
        <v>7.6966192999999997E-3</v>
      </c>
      <c r="M2" s="1">
        <f t="shared" ref="M2:M8" si="1">AVERAGE(J2:L2)</f>
        <v>3.7639316199999996E-3</v>
      </c>
      <c r="N2" s="1">
        <f>-LOG(M2)</f>
        <v>2.4243582750764561</v>
      </c>
      <c r="P2" t="s">
        <v>18</v>
      </c>
    </row>
    <row r="3" spans="1:18" x14ac:dyDescent="0.25">
      <c r="C3" s="1"/>
      <c r="D3" s="1"/>
      <c r="E3" s="1"/>
      <c r="F3" s="1"/>
      <c r="G3" s="1"/>
      <c r="J3" s="1"/>
      <c r="K3" s="1"/>
      <c r="L3" s="1"/>
      <c r="M3" s="1"/>
      <c r="N3" s="1"/>
    </row>
    <row r="4" spans="1:18" x14ac:dyDescent="0.25">
      <c r="A4" t="s">
        <v>5</v>
      </c>
      <c r="C4" s="1">
        <v>4.6282995E-2</v>
      </c>
      <c r="D4" s="1">
        <v>3.7024096E-3</v>
      </c>
      <c r="E4" s="1">
        <v>5.8582053000000002E-2</v>
      </c>
      <c r="F4" s="1">
        <f t="shared" si="0"/>
        <v>3.6189152533333331E-2</v>
      </c>
      <c r="G4" s="1">
        <f t="shared" ref="G4:G11" si="2">-LOG(F4)</f>
        <v>1.4414215869500029</v>
      </c>
      <c r="J4" s="1">
        <v>4.3874843999999998E-3</v>
      </c>
      <c r="K4" s="1">
        <v>4.2646675E-4</v>
      </c>
      <c r="L4" s="1">
        <v>6.1821775000000002E-3</v>
      </c>
      <c r="M4" s="1">
        <f t="shared" si="1"/>
        <v>3.6653762166666665E-3</v>
      </c>
      <c r="N4" s="1">
        <f t="shared" ref="N4:N11" si="3">-LOG(M4)</f>
        <v>2.435881442458903</v>
      </c>
      <c r="P4" t="s">
        <v>18</v>
      </c>
    </row>
    <row r="5" spans="1:18" x14ac:dyDescent="0.25">
      <c r="C5" s="1"/>
      <c r="D5" s="1"/>
      <c r="E5" s="1"/>
      <c r="F5" s="1"/>
      <c r="G5" s="1"/>
      <c r="J5" s="1"/>
      <c r="K5" s="1"/>
      <c r="L5" s="1"/>
      <c r="M5" s="1"/>
      <c r="N5" s="1"/>
    </row>
    <row r="6" spans="1:18" x14ac:dyDescent="0.25">
      <c r="A6" t="s">
        <v>6</v>
      </c>
      <c r="C6" s="1">
        <v>4.7997779999999997E-2</v>
      </c>
      <c r="D6" s="1">
        <v>4.3107945999999999E-3</v>
      </c>
      <c r="E6" s="1">
        <v>2.2983808000000001E-2</v>
      </c>
      <c r="F6" s="1">
        <f t="shared" si="0"/>
        <v>2.5097460866666668E-2</v>
      </c>
      <c r="G6" s="1">
        <f t="shared" si="2"/>
        <v>1.6003702142709852</v>
      </c>
      <c r="J6" s="1">
        <v>4.3515699999999999E-3</v>
      </c>
      <c r="K6" s="1">
        <v>4.2985022E-4</v>
      </c>
      <c r="L6" s="1">
        <v>2.6879021999999999E-3</v>
      </c>
      <c r="M6" s="1">
        <f t="shared" si="1"/>
        <v>2.48977414E-3</v>
      </c>
      <c r="N6" s="1">
        <f t="shared" si="3"/>
        <v>2.6038400481655715</v>
      </c>
      <c r="P6" t="s">
        <v>18</v>
      </c>
    </row>
    <row r="7" spans="1:18" x14ac:dyDescent="0.25">
      <c r="C7" s="1"/>
      <c r="D7" s="1"/>
      <c r="E7" s="1"/>
      <c r="F7" s="1"/>
      <c r="G7" s="1"/>
      <c r="J7" s="1"/>
      <c r="K7" s="1"/>
      <c r="L7" s="1"/>
      <c r="M7" s="1"/>
      <c r="N7" s="1"/>
    </row>
    <row r="8" spans="1:18" x14ac:dyDescent="0.25">
      <c r="A8" t="s">
        <v>8</v>
      </c>
      <c r="C8" s="1">
        <v>1.9314252000000001E-2</v>
      </c>
      <c r="D8" s="1">
        <v>6.1621619999999997E-3</v>
      </c>
      <c r="E8" s="1">
        <v>5.9424166E-2</v>
      </c>
      <c r="F8" s="1">
        <f t="shared" si="0"/>
        <v>2.8300193333333334E-2</v>
      </c>
      <c r="G8" s="1">
        <f t="shared" si="2"/>
        <v>1.5482105975741891</v>
      </c>
      <c r="J8" s="1">
        <v>2.6701136999999998E-3</v>
      </c>
      <c r="K8" s="1">
        <v>6.7994335999999999E-4</v>
      </c>
      <c r="L8" s="1">
        <v>7.3092086000000004E-3</v>
      </c>
      <c r="M8" s="1">
        <f t="shared" si="1"/>
        <v>3.5530885533333334E-3</v>
      </c>
      <c r="N8" s="1">
        <f t="shared" si="3"/>
        <v>2.4493939684901904</v>
      </c>
      <c r="P8" t="s">
        <v>18</v>
      </c>
    </row>
    <row r="9" spans="1:18" x14ac:dyDescent="0.25">
      <c r="C9" s="1"/>
      <c r="D9" s="1"/>
      <c r="E9" s="1"/>
      <c r="F9" s="1"/>
      <c r="G9" s="1"/>
      <c r="J9" s="1"/>
      <c r="K9" s="1"/>
      <c r="L9" s="1"/>
      <c r="M9" s="1"/>
      <c r="N9" s="1"/>
    </row>
    <row r="10" spans="1:18" x14ac:dyDescent="0.25">
      <c r="A10" t="s">
        <v>10</v>
      </c>
      <c r="C10" s="1">
        <v>8.6044008189998401E-3</v>
      </c>
      <c r="D10" s="1">
        <v>7.5107522622283197E-3</v>
      </c>
      <c r="E10" s="1">
        <v>2.0859436257121299E-2</v>
      </c>
      <c r="F10" s="1">
        <f>AVERAGE(C10:E10)</f>
        <v>1.2324863112783154E-2</v>
      </c>
      <c r="G10" s="1">
        <f t="shared" si="2"/>
        <v>1.9092178955552401</v>
      </c>
      <c r="J10" s="1">
        <v>8.5599853667183898E-4</v>
      </c>
      <c r="K10" s="1">
        <v>7.5690110416098098E-4</v>
      </c>
      <c r="L10" s="1">
        <v>2.3048616598566199E-3</v>
      </c>
      <c r="M10" s="1">
        <f>AVERAGE(J10:L10)</f>
        <v>1.3059204335631467E-3</v>
      </c>
      <c r="N10" s="1">
        <f t="shared" si="3"/>
        <v>2.8840832827218419</v>
      </c>
      <c r="P10" t="s">
        <v>22</v>
      </c>
    </row>
    <row r="11" spans="1:18" x14ac:dyDescent="0.25">
      <c r="A11" t="s">
        <v>21</v>
      </c>
      <c r="C11" s="1">
        <v>2.5069567090054701E-2</v>
      </c>
      <c r="D11" s="1">
        <v>8.1396401010707404E-3</v>
      </c>
      <c r="E11" s="1">
        <v>3.7036767366828399E-2</v>
      </c>
      <c r="F11" s="1">
        <f>AVERAGE(C11:E11)</f>
        <v>2.3415324852651281E-2</v>
      </c>
      <c r="G11" s="1">
        <f t="shared" si="2"/>
        <v>1.6304998126529784</v>
      </c>
      <c r="J11" s="1">
        <v>2.5636847200323802E-3</v>
      </c>
      <c r="K11" s="1">
        <v>7.6070341002562397E-4</v>
      </c>
      <c r="L11" s="1">
        <v>3.6663626144615102E-3</v>
      </c>
      <c r="M11" s="1">
        <f>AVERAGE(J11:L11)</f>
        <v>2.3302502481731715E-3</v>
      </c>
      <c r="N11" s="1">
        <f t="shared" si="3"/>
        <v>2.6325974371006775</v>
      </c>
      <c r="P11" t="s">
        <v>22</v>
      </c>
    </row>
    <row r="12" spans="1:18" x14ac:dyDescent="0.25">
      <c r="C12" s="1"/>
      <c r="D12" s="1"/>
      <c r="E12" s="1"/>
      <c r="F12" s="1"/>
      <c r="J12" s="1"/>
      <c r="K12" s="1"/>
      <c r="L12" s="1"/>
      <c r="M12" s="1"/>
    </row>
    <row r="13" spans="1:18" x14ac:dyDescent="0.25">
      <c r="A13" t="s">
        <v>11</v>
      </c>
      <c r="C13" s="1"/>
      <c r="D13" s="1"/>
      <c r="E13" s="1"/>
      <c r="F13" s="1"/>
      <c r="J13" s="1"/>
      <c r="K13" s="1"/>
      <c r="L13" s="1"/>
      <c r="M13" s="1"/>
      <c r="P13" t="s">
        <v>17</v>
      </c>
      <c r="R13" t="s">
        <v>25</v>
      </c>
    </row>
    <row r="14" spans="1:18" x14ac:dyDescent="0.25">
      <c r="A14" t="s">
        <v>12</v>
      </c>
      <c r="C14" s="1"/>
      <c r="D14" s="1"/>
      <c r="E14" s="1"/>
      <c r="F14" s="1"/>
      <c r="J14" s="1"/>
      <c r="K14" s="1"/>
      <c r="L14" s="1"/>
      <c r="M14" s="1"/>
      <c r="P14" t="s">
        <v>17</v>
      </c>
      <c r="R14" t="s">
        <v>25</v>
      </c>
    </row>
    <row r="15" spans="1:18" x14ac:dyDescent="0.25">
      <c r="A15" t="s">
        <v>23</v>
      </c>
      <c r="C15" s="1">
        <v>1.70968167725753E-2</v>
      </c>
      <c r="D15" s="1">
        <v>1.00446121052738E-2</v>
      </c>
      <c r="E15" s="1">
        <v>3.2285680215878299E-2</v>
      </c>
      <c r="F15" s="1">
        <f t="shared" ref="F15" si="4">(C15+D15+E15)/3</f>
        <v>1.9809036364575799E-2</v>
      </c>
      <c r="G15" s="1">
        <f t="shared" ref="G15" si="5">-LOG(F15)</f>
        <v>1.7031366507474901</v>
      </c>
      <c r="H15" s="1"/>
      <c r="J15">
        <v>1.5758342193071199E-3</v>
      </c>
      <c r="K15" s="1">
        <v>1.00825402980969E-3</v>
      </c>
      <c r="L15" s="1">
        <v>4.1989743204398702E-3</v>
      </c>
      <c r="M15" s="1">
        <v>1.31475424827694E-3</v>
      </c>
      <c r="N15" s="1">
        <f t="shared" ref="N15" si="6">-LOG(M15)</f>
        <v>2.8811554172056995</v>
      </c>
      <c r="O15" s="1"/>
      <c r="P15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48C5-1D09-458F-97F7-F74ACA6F08F4}">
  <sheetPr codeName="Sheet4"/>
  <dimension ref="A1:R16"/>
  <sheetViews>
    <sheetView topLeftCell="D1" workbookViewId="0">
      <selection activeCell="O19" sqref="O19"/>
    </sheetView>
  </sheetViews>
  <sheetFormatPr defaultRowHeight="13.8" x14ac:dyDescent="0.25"/>
  <cols>
    <col min="1" max="1" width="18.33203125" customWidth="1"/>
    <col min="3" max="3" width="11" customWidth="1"/>
    <col min="4" max="4" width="11.21875" customWidth="1"/>
    <col min="5" max="5" width="11.6640625" customWidth="1"/>
    <col min="6" max="6" width="12" customWidth="1"/>
    <col min="7" max="7" width="10.33203125" customWidth="1"/>
    <col min="10" max="10" width="14.6640625" customWidth="1"/>
    <col min="11" max="11" width="12" customWidth="1"/>
    <col min="12" max="12" width="10.6640625" customWidth="1"/>
    <col min="13" max="13" width="10.33203125" customWidth="1"/>
    <col min="14" max="14" width="10.5546875" customWidth="1"/>
  </cols>
  <sheetData>
    <row r="1" spans="1:18" x14ac:dyDescent="0.25">
      <c r="A1" t="s">
        <v>13</v>
      </c>
      <c r="B1" t="s">
        <v>15</v>
      </c>
      <c r="C1" t="s">
        <v>1</v>
      </c>
      <c r="D1" t="s">
        <v>2</v>
      </c>
      <c r="E1" t="s">
        <v>3</v>
      </c>
      <c r="F1" t="s">
        <v>9</v>
      </c>
      <c r="G1" t="s">
        <v>27</v>
      </c>
      <c r="I1" t="s">
        <v>14</v>
      </c>
      <c r="J1" t="s">
        <v>1</v>
      </c>
      <c r="K1" t="s">
        <v>2</v>
      </c>
      <c r="L1" t="s">
        <v>3</v>
      </c>
      <c r="M1" t="s">
        <v>9</v>
      </c>
      <c r="N1" t="s">
        <v>27</v>
      </c>
    </row>
    <row r="2" spans="1:18" x14ac:dyDescent="0.25">
      <c r="A2" t="s">
        <v>0</v>
      </c>
      <c r="C2" s="1">
        <v>2.8790276E-2</v>
      </c>
      <c r="D2" s="1">
        <v>1.4180107000000001E-2</v>
      </c>
      <c r="E2" s="1">
        <v>0.117236085</v>
      </c>
      <c r="F2" s="1">
        <f t="shared" ref="F2:F8" si="0">AVERAGE(C2:E2)</f>
        <v>5.3402155999999999E-2</v>
      </c>
      <c r="G2" s="1">
        <f>-LOG(F2)</f>
        <v>1.2724412088890209</v>
      </c>
      <c r="J2" s="1">
        <v>3.1124009999999999E-3</v>
      </c>
      <c r="K2" s="1">
        <v>1.4378643E-3</v>
      </c>
      <c r="L2" s="1">
        <v>1.48007125E-2</v>
      </c>
      <c r="M2" s="1">
        <f t="shared" ref="M2:M8" si="1">AVERAGE(J2:L2)</f>
        <v>6.450325933333334E-3</v>
      </c>
      <c r="N2" s="1">
        <f>-LOG(M2)</f>
        <v>2.1904183400202664</v>
      </c>
      <c r="P2" t="s">
        <v>18</v>
      </c>
    </row>
    <row r="3" spans="1:18" x14ac:dyDescent="0.25">
      <c r="C3" s="1"/>
      <c r="D3" s="1"/>
      <c r="E3" s="1"/>
      <c r="F3" s="1"/>
      <c r="G3" s="1"/>
      <c r="J3" s="1"/>
      <c r="K3" s="1"/>
      <c r="L3" s="1"/>
      <c r="M3" s="1"/>
      <c r="N3" s="1"/>
    </row>
    <row r="4" spans="1:18" x14ac:dyDescent="0.25">
      <c r="A4" t="s">
        <v>5</v>
      </c>
      <c r="C4" s="1">
        <v>2.5732926999999999E-2</v>
      </c>
      <c r="D4" s="1">
        <v>1.8994449E-2</v>
      </c>
      <c r="E4" s="1">
        <v>6.6630919999999996E-2</v>
      </c>
      <c r="F4" s="1">
        <f t="shared" si="0"/>
        <v>3.7119432000000001E-2</v>
      </c>
      <c r="G4" s="1">
        <f t="shared" ref="G4:G11" si="2">-LOG(F4)</f>
        <v>1.4303986779583762</v>
      </c>
      <c r="J4" s="1">
        <v>2.8788225999999998E-3</v>
      </c>
      <c r="K4" s="1">
        <v>1.9636368000000002E-3</v>
      </c>
      <c r="L4" s="1">
        <v>9.3157480000000004E-3</v>
      </c>
      <c r="M4" s="1">
        <f t="shared" si="1"/>
        <v>4.7194024666666673E-3</v>
      </c>
      <c r="N4" s="1">
        <f t="shared" ref="N4:N11" si="3">-LOG(M4)</f>
        <v>2.3261129848101891</v>
      </c>
      <c r="P4" t="s">
        <v>18</v>
      </c>
    </row>
    <row r="5" spans="1:18" x14ac:dyDescent="0.25">
      <c r="C5" s="1"/>
      <c r="D5" s="1"/>
      <c r="E5" s="1"/>
      <c r="F5" s="1"/>
      <c r="G5" s="1"/>
      <c r="J5" s="1"/>
      <c r="K5" s="1"/>
      <c r="L5" s="1"/>
      <c r="M5" s="1"/>
      <c r="N5" s="1"/>
    </row>
    <row r="6" spans="1:18" x14ac:dyDescent="0.25">
      <c r="A6" t="s">
        <v>6</v>
      </c>
      <c r="C6" s="1">
        <v>1.4231110999999999E-2</v>
      </c>
      <c r="D6" s="1">
        <v>1.9710714000000001E-2</v>
      </c>
      <c r="E6" s="1">
        <v>3.1384102999999997E-2</v>
      </c>
      <c r="F6" s="1">
        <f t="shared" si="0"/>
        <v>2.1775309333333336E-2</v>
      </c>
      <c r="G6" s="1">
        <f t="shared" si="2"/>
        <v>1.6620356668229157</v>
      </c>
      <c r="J6" s="1">
        <v>1.1098413E-3</v>
      </c>
      <c r="K6" s="1">
        <v>2.1303298000000001E-3</v>
      </c>
      <c r="L6" s="1">
        <v>5.8737392999999999E-3</v>
      </c>
      <c r="M6" s="1">
        <f t="shared" si="1"/>
        <v>3.0379701333333332E-3</v>
      </c>
      <c r="N6" s="1">
        <f t="shared" si="3"/>
        <v>2.5174165000559467</v>
      </c>
      <c r="P6" t="s">
        <v>18</v>
      </c>
    </row>
    <row r="7" spans="1:18" x14ac:dyDescent="0.25">
      <c r="C7" s="1"/>
      <c r="D7" s="1"/>
      <c r="E7" s="1"/>
      <c r="F7" s="1"/>
      <c r="G7" s="1"/>
      <c r="J7" s="1"/>
      <c r="K7" s="1"/>
      <c r="L7" s="1"/>
      <c r="M7" s="1"/>
      <c r="N7" s="1"/>
    </row>
    <row r="8" spans="1:18" x14ac:dyDescent="0.25">
      <c r="A8" t="s">
        <v>8</v>
      </c>
      <c r="C8" s="1">
        <v>4.3060149999999998E-2</v>
      </c>
      <c r="D8" s="1">
        <v>9.622172E-3</v>
      </c>
      <c r="E8" s="1">
        <v>1.5506519999999999E-2</v>
      </c>
      <c r="F8" s="1">
        <f t="shared" si="0"/>
        <v>2.2729613999999999E-2</v>
      </c>
      <c r="G8" s="1">
        <f t="shared" si="2"/>
        <v>1.6434079395101122</v>
      </c>
      <c r="J8" s="1">
        <v>4.6372534999999998E-3</v>
      </c>
      <c r="K8" s="1">
        <v>9.0644239999999995E-4</v>
      </c>
      <c r="L8" s="1">
        <v>3.1732319999999998E-3</v>
      </c>
      <c r="M8" s="1">
        <f t="shared" si="1"/>
        <v>2.9056426333333332E-3</v>
      </c>
      <c r="N8" s="1">
        <f t="shared" si="3"/>
        <v>2.5367578008828606</v>
      </c>
      <c r="P8" t="s">
        <v>18</v>
      </c>
    </row>
    <row r="9" spans="1:18" x14ac:dyDescent="0.25">
      <c r="C9" s="1"/>
      <c r="D9" s="1"/>
      <c r="E9" s="1"/>
      <c r="F9" s="1"/>
      <c r="G9" s="1"/>
      <c r="J9" s="1"/>
      <c r="K9" s="1"/>
      <c r="L9" s="1"/>
      <c r="M9" s="1"/>
      <c r="N9" s="1"/>
    </row>
    <row r="10" spans="1:18" x14ac:dyDescent="0.25">
      <c r="A10" t="s">
        <v>10</v>
      </c>
      <c r="C10" s="1">
        <v>1.5576375383505399E-2</v>
      </c>
      <c r="D10" s="1">
        <v>1.9464580238669701E-2</v>
      </c>
      <c r="E10" s="1">
        <v>0.118781568647832</v>
      </c>
      <c r="F10" s="1">
        <f>AVERAGE(C10:E10)</f>
        <v>5.1274174756669032E-2</v>
      </c>
      <c r="G10" s="1">
        <f t="shared" si="2"/>
        <v>1.290101320750118</v>
      </c>
      <c r="J10" s="1">
        <v>1.9084349358291801E-3</v>
      </c>
      <c r="K10" s="1">
        <v>1.9707255552220099E-3</v>
      </c>
      <c r="L10" s="1">
        <v>1.1205294751061599E-2</v>
      </c>
      <c r="M10" s="1">
        <f>AVERAGE(J10:L10)</f>
        <v>5.0281517473709297E-3</v>
      </c>
      <c r="N10" s="1">
        <f t="shared" si="3"/>
        <v>2.2985916239750686</v>
      </c>
      <c r="P10" t="s">
        <v>22</v>
      </c>
    </row>
    <row r="11" spans="1:18" x14ac:dyDescent="0.25">
      <c r="A11" t="s">
        <v>21</v>
      </c>
      <c r="C11" s="1">
        <v>4.4776900371903502E-2</v>
      </c>
      <c r="D11" s="1">
        <v>0.101891673527943</v>
      </c>
      <c r="E11" s="1">
        <v>3.8104746541147601E-2</v>
      </c>
      <c r="F11" s="1">
        <f>AVERAGE(C11:E11)</f>
        <v>6.1591106813664698E-2</v>
      </c>
      <c r="G11" s="1">
        <f t="shared" si="2"/>
        <v>1.2104819914163534</v>
      </c>
      <c r="J11" s="1">
        <v>4.65078772170962E-3</v>
      </c>
      <c r="K11" s="1">
        <v>8.6317757624785399E-3</v>
      </c>
      <c r="L11" s="1">
        <v>3.6837925176295798E-3</v>
      </c>
      <c r="M11" s="1">
        <f>AVERAGE(J11:L11)</f>
        <v>5.6554520006059129E-3</v>
      </c>
      <c r="N11" s="1">
        <f t="shared" si="3"/>
        <v>2.247532679239983</v>
      </c>
      <c r="P11" t="s">
        <v>22</v>
      </c>
    </row>
    <row r="12" spans="1:18" x14ac:dyDescent="0.25">
      <c r="C12" s="1"/>
      <c r="D12" s="1"/>
      <c r="E12" s="1"/>
      <c r="F12" s="1"/>
      <c r="J12" s="1"/>
      <c r="K12" s="1"/>
      <c r="L12" s="1"/>
      <c r="M12" s="1"/>
    </row>
    <row r="13" spans="1:18" x14ac:dyDescent="0.25">
      <c r="A13" t="s">
        <v>11</v>
      </c>
      <c r="C13" s="1"/>
      <c r="D13" s="1"/>
      <c r="E13" s="1"/>
      <c r="F13" s="1"/>
      <c r="J13" s="1"/>
      <c r="K13" s="1"/>
      <c r="L13" s="1"/>
      <c r="M13" s="1"/>
      <c r="P13" t="s">
        <v>17</v>
      </c>
      <c r="R13" t="s">
        <v>25</v>
      </c>
    </row>
    <row r="14" spans="1:18" x14ac:dyDescent="0.25">
      <c r="A14" t="s">
        <v>12</v>
      </c>
      <c r="C14" s="1"/>
      <c r="D14" s="1"/>
      <c r="E14" s="1"/>
      <c r="F14" s="1"/>
      <c r="J14" s="1"/>
      <c r="K14" s="1"/>
      <c r="L14" s="1"/>
      <c r="M14" s="1"/>
      <c r="P14" t="s">
        <v>17</v>
      </c>
      <c r="R14" t="s">
        <v>25</v>
      </c>
    </row>
    <row r="15" spans="1:18" x14ac:dyDescent="0.25">
      <c r="A15" t="s">
        <v>23</v>
      </c>
      <c r="C15" s="1">
        <v>2.20735921874224E-2</v>
      </c>
      <c r="D15" s="1">
        <v>3.5925745896848403E-2</v>
      </c>
      <c r="E15" s="1">
        <v>9.4132706300906893E-2</v>
      </c>
      <c r="F15" s="1">
        <f t="shared" ref="F15" si="4">(C15+D15+E15)/3</f>
        <v>5.0710681461725894E-2</v>
      </c>
      <c r="G15" s="1">
        <f t="shared" ref="G15:G16" si="5">-LOG(F15)</f>
        <v>1.2949005532644198</v>
      </c>
      <c r="H15" s="1"/>
      <c r="J15">
        <v>2.7755216127061302E-3</v>
      </c>
      <c r="K15" s="1">
        <v>3.66580167634663E-3</v>
      </c>
      <c r="L15" s="1">
        <v>1.11696302005675E-2</v>
      </c>
      <c r="M15" s="1">
        <f t="shared" ref="M15:M16" si="6">AVERAGE(J15:L15)</f>
        <v>5.8703178298734199E-3</v>
      </c>
      <c r="N15" s="1">
        <f t="shared" ref="N15:N16" si="7">-LOG(M15)</f>
        <v>2.2313383846086894</v>
      </c>
      <c r="O15" s="1"/>
      <c r="P15" t="s">
        <v>24</v>
      </c>
    </row>
    <row r="16" spans="1:18" x14ac:dyDescent="0.25">
      <c r="A16" t="s">
        <v>28</v>
      </c>
      <c r="C16">
        <v>1.6012317184257101E-2</v>
      </c>
      <c r="D16">
        <v>6.9316045896404596E-2</v>
      </c>
      <c r="E16">
        <v>2.0040709025225801E-2</v>
      </c>
      <c r="F16" s="1">
        <f t="shared" ref="F16" si="8">(C16+D16+E16)/3</f>
        <v>3.5123024035295831E-2</v>
      </c>
      <c r="G16" s="1">
        <f t="shared" si="5"/>
        <v>1.4544080991069659</v>
      </c>
      <c r="J16">
        <v>1.8480831119211899E-3</v>
      </c>
      <c r="K16">
        <v>6.9767068726034297E-3</v>
      </c>
      <c r="L16">
        <v>2.1250886408417302E-3</v>
      </c>
      <c r="M16" s="1">
        <f t="shared" si="6"/>
        <v>3.649959541788783E-3</v>
      </c>
      <c r="N16" s="1">
        <f t="shared" si="7"/>
        <v>2.4377119494819528</v>
      </c>
      <c r="P16" t="s">
        <v>24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472D-4B87-4F6C-B80E-0CB6F3B92CAD}">
  <sheetPr codeName="Sheet5"/>
  <dimension ref="A1:R25"/>
  <sheetViews>
    <sheetView workbookViewId="0">
      <selection activeCell="G6" sqref="G6"/>
    </sheetView>
  </sheetViews>
  <sheetFormatPr defaultRowHeight="13.8" x14ac:dyDescent="0.25"/>
  <cols>
    <col min="1" max="1" width="18.33203125" customWidth="1"/>
    <col min="3" max="3" width="11" customWidth="1"/>
    <col min="4" max="4" width="11.21875" customWidth="1"/>
    <col min="5" max="5" width="11.6640625" customWidth="1"/>
    <col min="6" max="6" width="12" customWidth="1"/>
    <col min="7" max="7" width="12.6640625" customWidth="1"/>
    <col min="10" max="10" width="14.6640625" customWidth="1"/>
    <col min="11" max="11" width="12" customWidth="1"/>
    <col min="12" max="12" width="10.6640625" customWidth="1"/>
    <col min="13" max="13" width="10.33203125" customWidth="1"/>
    <col min="14" max="14" width="10.5546875" customWidth="1"/>
  </cols>
  <sheetData>
    <row r="1" spans="1:18" x14ac:dyDescent="0.25">
      <c r="A1" t="s">
        <v>13</v>
      </c>
      <c r="B1" t="s">
        <v>15</v>
      </c>
      <c r="C1" t="s">
        <v>1</v>
      </c>
      <c r="D1" t="s">
        <v>2</v>
      </c>
      <c r="E1" t="s">
        <v>3</v>
      </c>
      <c r="F1" t="s">
        <v>9</v>
      </c>
      <c r="G1" t="s">
        <v>27</v>
      </c>
      <c r="I1" t="s">
        <v>14</v>
      </c>
      <c r="J1" t="s">
        <v>1</v>
      </c>
      <c r="K1" t="s">
        <v>2</v>
      </c>
      <c r="L1" t="s">
        <v>3</v>
      </c>
      <c r="M1" t="s">
        <v>9</v>
      </c>
      <c r="N1" t="s">
        <v>27</v>
      </c>
    </row>
    <row r="2" spans="1:18" x14ac:dyDescent="0.25">
      <c r="A2" t="s">
        <v>0</v>
      </c>
      <c r="C2" s="1">
        <v>4.392306E-2</v>
      </c>
      <c r="D2" s="1">
        <v>0.10335646599999999</v>
      </c>
      <c r="E2" s="1">
        <v>2.2793852E-2</v>
      </c>
      <c r="F2" s="1">
        <f t="shared" ref="F2:F8" si="0">AVERAGE(C2:E2)</f>
        <v>5.6691126000000001E-2</v>
      </c>
      <c r="G2" s="1">
        <f>-LOG(F2)</f>
        <v>1.2464849169598118</v>
      </c>
      <c r="J2" s="1">
        <v>5.5398013999999997E-3</v>
      </c>
      <c r="K2" s="1">
        <v>1.1793781E-2</v>
      </c>
      <c r="L2" s="1">
        <v>2.7193495E-3</v>
      </c>
      <c r="M2" s="1">
        <f t="shared" ref="M2:M8" si="1">AVERAGE(J2:L2)</f>
        <v>6.6843106333333326E-3</v>
      </c>
      <c r="N2" s="1">
        <f>-LOG(M2)</f>
        <v>2.1749433757732861</v>
      </c>
      <c r="P2" t="s">
        <v>18</v>
      </c>
    </row>
    <row r="3" spans="1:18" x14ac:dyDescent="0.25">
      <c r="C3" s="1"/>
      <c r="D3" s="1"/>
      <c r="E3" s="1"/>
      <c r="F3" s="1"/>
      <c r="G3" s="1"/>
      <c r="J3" s="1"/>
      <c r="K3" s="1"/>
      <c r="L3" s="1"/>
      <c r="M3" s="1"/>
      <c r="N3" s="1"/>
    </row>
    <row r="4" spans="1:18" x14ac:dyDescent="0.25">
      <c r="A4" t="s">
        <v>5</v>
      </c>
      <c r="C4" s="1">
        <v>2.0199377000000001E-2</v>
      </c>
      <c r="D4" s="1">
        <v>2.9741627999999999E-2</v>
      </c>
      <c r="E4" s="1">
        <v>7.7975760000000005E-2</v>
      </c>
      <c r="F4" s="1">
        <f t="shared" si="0"/>
        <v>4.2638921666666663E-2</v>
      </c>
      <c r="G4" s="1">
        <f t="shared" ref="G4:G11" si="2">-LOG(F4)</f>
        <v>1.3701937870991689</v>
      </c>
      <c r="J4" s="1">
        <v>1.7853319999999999E-3</v>
      </c>
      <c r="K4" s="1">
        <v>3.2091573999999999E-3</v>
      </c>
      <c r="L4" s="1">
        <v>9.2626549999999998E-3</v>
      </c>
      <c r="M4" s="1">
        <f t="shared" si="1"/>
        <v>4.7523814666666662E-3</v>
      </c>
      <c r="N4" s="1">
        <f t="shared" ref="N4:N11" si="3">-LOG(M4)</f>
        <v>2.3230887064487513</v>
      </c>
      <c r="P4" t="s">
        <v>18</v>
      </c>
    </row>
    <row r="5" spans="1:18" x14ac:dyDescent="0.25">
      <c r="C5" s="1"/>
      <c r="D5" s="1"/>
      <c r="E5" s="1"/>
      <c r="F5" s="1"/>
      <c r="G5" s="1"/>
      <c r="J5" s="1"/>
      <c r="K5" s="1"/>
      <c r="L5" s="1"/>
      <c r="M5" s="1"/>
      <c r="N5" s="1"/>
    </row>
    <row r="6" spans="1:18" x14ac:dyDescent="0.25">
      <c r="A6" t="s">
        <v>6</v>
      </c>
      <c r="C6" s="1">
        <v>1.2516418499999999E-2</v>
      </c>
      <c r="D6" s="1">
        <v>2.7846574999999998E-2</v>
      </c>
      <c r="E6" s="1">
        <v>4.9374722000000003E-2</v>
      </c>
      <c r="F6" s="1">
        <f t="shared" si="0"/>
        <v>2.9912571833333335E-2</v>
      </c>
      <c r="G6" s="1">
        <f t="shared" si="2"/>
        <v>1.5241462454438526</v>
      </c>
      <c r="J6" s="1">
        <v>2.0615032000000002E-3</v>
      </c>
      <c r="K6" s="1">
        <v>2.8982872999999999E-3</v>
      </c>
      <c r="L6" s="1">
        <v>7.2638494999999999E-3</v>
      </c>
      <c r="M6" s="1">
        <f t="shared" si="1"/>
        <v>4.0745466666666673E-3</v>
      </c>
      <c r="N6" s="1">
        <f t="shared" si="3"/>
        <v>2.3899207037625687</v>
      </c>
      <c r="P6" t="s">
        <v>18</v>
      </c>
    </row>
    <row r="7" spans="1:18" x14ac:dyDescent="0.25">
      <c r="C7" s="1"/>
      <c r="D7" s="1"/>
      <c r="E7" s="1"/>
      <c r="F7" s="1"/>
      <c r="G7" s="1"/>
      <c r="J7" s="1"/>
      <c r="K7" s="1"/>
      <c r="L7" s="1"/>
      <c r="M7" s="1"/>
      <c r="N7" s="1"/>
    </row>
    <row r="8" spans="1:18" x14ac:dyDescent="0.25">
      <c r="A8" t="s">
        <v>8</v>
      </c>
      <c r="C8" s="1">
        <v>2.1628352E-2</v>
      </c>
      <c r="D8" s="1">
        <v>1.2897023000000001E-2</v>
      </c>
      <c r="E8" s="1">
        <v>3.2475070000000002E-2</v>
      </c>
      <c r="F8" s="1">
        <f t="shared" si="0"/>
        <v>2.2333481666666665E-2</v>
      </c>
      <c r="G8" s="1">
        <f t="shared" si="2"/>
        <v>1.6510435675352144</v>
      </c>
      <c r="J8" s="1">
        <v>2.3886836000000002E-3</v>
      </c>
      <c r="K8" s="1">
        <v>1.2293851E-3</v>
      </c>
      <c r="L8" s="1">
        <v>6.2852296999999996E-3</v>
      </c>
      <c r="M8" s="1">
        <f t="shared" si="1"/>
        <v>3.3010994666666667E-3</v>
      </c>
      <c r="N8" s="1">
        <f t="shared" si="3"/>
        <v>2.4813413895825467</v>
      </c>
      <c r="P8" t="s">
        <v>18</v>
      </c>
    </row>
    <row r="9" spans="1:18" x14ac:dyDescent="0.25">
      <c r="C9" s="1"/>
      <c r="D9" s="1"/>
      <c r="E9" s="1"/>
      <c r="F9" s="1"/>
      <c r="G9" s="1"/>
      <c r="J9" s="1"/>
      <c r="K9" s="1"/>
      <c r="L9" s="1"/>
      <c r="M9" s="1"/>
      <c r="N9" s="1"/>
    </row>
    <row r="10" spans="1:18" x14ac:dyDescent="0.25">
      <c r="A10" t="s">
        <v>10</v>
      </c>
      <c r="C10" s="1">
        <v>0.14278919592031999</v>
      </c>
      <c r="D10" s="1">
        <v>6.8084532191248506E-2</v>
      </c>
      <c r="E10" s="1">
        <v>0.205003946224353</v>
      </c>
      <c r="F10" s="1">
        <f>AVERAGE(C10:E10)</f>
        <v>0.13862589144530715</v>
      </c>
      <c r="G10" s="1">
        <f t="shared" si="2"/>
        <v>0.85815564806707201</v>
      </c>
      <c r="J10" s="1">
        <v>1.43626739854083E-2</v>
      </c>
      <c r="K10" s="1">
        <v>7.8470091460318293E-3</v>
      </c>
      <c r="L10" s="1">
        <v>2.1857101344955401E-2</v>
      </c>
      <c r="M10" s="1">
        <f>AVERAGE(J10:L10)</f>
        <v>1.4688928158798511E-2</v>
      </c>
      <c r="N10" s="1">
        <f t="shared" si="3"/>
        <v>1.8330098932296406</v>
      </c>
      <c r="P10" t="s">
        <v>22</v>
      </c>
    </row>
    <row r="11" spans="1:18" x14ac:dyDescent="0.25">
      <c r="A11" t="s">
        <v>21</v>
      </c>
      <c r="C11" s="1">
        <v>5.0864120217970703E-2</v>
      </c>
      <c r="D11" s="1">
        <v>4.5426293793853198E-2</v>
      </c>
      <c r="E11" s="1">
        <v>0.164005294995308</v>
      </c>
      <c r="F11" s="1">
        <f>AVERAGE(C11:E11)</f>
        <v>8.6765236335710635E-2</v>
      </c>
      <c r="G11" s="1">
        <f t="shared" si="2"/>
        <v>1.061654245926158</v>
      </c>
      <c r="J11" s="1">
        <v>5.9559183072982703E-3</v>
      </c>
      <c r="K11" s="1">
        <v>4.0551978246059599E-3</v>
      </c>
      <c r="L11" s="1">
        <v>1.46335305568844E-2</v>
      </c>
      <c r="M11" s="1">
        <f>AVERAGE(J11:L11)</f>
        <v>8.2148822295962098E-3</v>
      </c>
      <c r="N11" s="1">
        <f t="shared" si="3"/>
        <v>2.0853986583278998</v>
      </c>
      <c r="P11" t="s">
        <v>22</v>
      </c>
    </row>
    <row r="12" spans="1:18" x14ac:dyDescent="0.25">
      <c r="C12" s="1"/>
      <c r="D12" s="1"/>
      <c r="E12" s="1"/>
      <c r="F12" s="1"/>
      <c r="J12" s="1"/>
      <c r="K12" s="1"/>
      <c r="L12" s="1"/>
      <c r="M12" s="1"/>
    </row>
    <row r="13" spans="1:18" x14ac:dyDescent="0.25">
      <c r="A13" t="s">
        <v>11</v>
      </c>
      <c r="C13" s="1"/>
      <c r="D13" s="1"/>
      <c r="E13" s="1"/>
      <c r="F13" s="1"/>
      <c r="J13" s="1"/>
      <c r="K13" s="1"/>
      <c r="L13" s="1"/>
      <c r="M13" s="1"/>
      <c r="P13" t="s">
        <v>17</v>
      </c>
      <c r="R13" t="s">
        <v>25</v>
      </c>
    </row>
    <row r="14" spans="1:18" x14ac:dyDescent="0.25">
      <c r="A14" t="s">
        <v>12</v>
      </c>
      <c r="C14" s="1"/>
      <c r="D14" s="1"/>
      <c r="E14" s="1"/>
      <c r="F14" s="1"/>
      <c r="J14" s="1"/>
      <c r="K14" s="1"/>
      <c r="L14" s="1"/>
      <c r="M14" s="1"/>
      <c r="P14" t="s">
        <v>17</v>
      </c>
      <c r="R14" t="s">
        <v>25</v>
      </c>
    </row>
    <row r="15" spans="1:18" x14ac:dyDescent="0.25">
      <c r="A15" t="s">
        <v>23</v>
      </c>
      <c r="C15" s="1">
        <v>1.7034813955871898E-2</v>
      </c>
      <c r="D15" s="1">
        <v>3.4361992138243098E-2</v>
      </c>
      <c r="E15" s="1">
        <v>4.8772196440519298E-2</v>
      </c>
      <c r="F15" s="1">
        <f t="shared" ref="F15:F16" si="4">(C15+D15+E15)/3</f>
        <v>3.3389667511544763E-2</v>
      </c>
      <c r="G15" s="1">
        <f t="shared" ref="G15:G16" si="5">-LOG(F15)</f>
        <v>1.4763879055524081</v>
      </c>
      <c r="H15" s="1"/>
      <c r="J15" s="1">
        <v>1.6072237466266701E-3</v>
      </c>
      <c r="K15" s="1">
        <v>3.5872301603124602E-3</v>
      </c>
      <c r="L15" s="1">
        <v>6.0080392248416199E-3</v>
      </c>
      <c r="M15" s="1">
        <f t="shared" ref="M15:M16" si="6">AVERAGE(J15:L15)</f>
        <v>3.7341643772602503E-3</v>
      </c>
      <c r="N15" s="1">
        <f t="shared" ref="N15:N16" si="7">-LOG(M15)</f>
        <v>2.4278065683993115</v>
      </c>
      <c r="O15" s="1"/>
      <c r="P15" t="s">
        <v>24</v>
      </c>
      <c r="R15" t="s">
        <v>29</v>
      </c>
    </row>
    <row r="16" spans="1:18" x14ac:dyDescent="0.25">
      <c r="A16" t="s">
        <v>28</v>
      </c>
      <c r="C16">
        <v>3.15935273903429E-2</v>
      </c>
      <c r="D16">
        <v>7.5025109997981093E-2</v>
      </c>
      <c r="E16">
        <v>5.5226260654175303E-2</v>
      </c>
      <c r="F16" s="1">
        <f t="shared" si="4"/>
        <v>5.3948299347499763E-2</v>
      </c>
      <c r="G16" s="1">
        <f t="shared" si="5"/>
        <v>1.2680222413543389</v>
      </c>
      <c r="J16" s="1">
        <v>2.5614468941454302E-3</v>
      </c>
      <c r="K16" s="1">
        <v>7.2164124774044998E-3</v>
      </c>
      <c r="L16" s="1">
        <v>6.6992339619189002E-3</v>
      </c>
      <c r="M16" s="1">
        <f t="shared" si="6"/>
        <v>5.4923644444896105E-3</v>
      </c>
      <c r="N16" s="1">
        <f t="shared" si="7"/>
        <v>2.2602406529757975</v>
      </c>
      <c r="P16" t="s">
        <v>24</v>
      </c>
    </row>
    <row r="17" spans="10:13" x14ac:dyDescent="0.25">
      <c r="J17" s="1"/>
      <c r="K17" s="1"/>
      <c r="L17" s="1"/>
      <c r="M17" s="1"/>
    </row>
    <row r="18" spans="10:13" x14ac:dyDescent="0.25">
      <c r="J18" s="1"/>
      <c r="K18" s="1"/>
      <c r="L18" s="1"/>
      <c r="M18" s="1"/>
    </row>
    <row r="19" spans="10:13" x14ac:dyDescent="0.25">
      <c r="J19" s="1"/>
      <c r="K19" s="1"/>
      <c r="L19" s="1"/>
      <c r="M19" s="1"/>
    </row>
    <row r="20" spans="10:13" x14ac:dyDescent="0.25">
      <c r="J20" s="1"/>
      <c r="K20" s="1"/>
      <c r="L20" s="1"/>
      <c r="M20" s="1"/>
    </row>
    <row r="21" spans="10:13" x14ac:dyDescent="0.25">
      <c r="J21" s="1"/>
      <c r="K21" s="1"/>
      <c r="L21" s="1"/>
      <c r="M21" s="1"/>
    </row>
    <row r="22" spans="10:13" x14ac:dyDescent="0.25">
      <c r="J22" s="1"/>
      <c r="K22" s="1"/>
      <c r="L22" s="1"/>
      <c r="M22" s="1"/>
    </row>
    <row r="23" spans="10:13" x14ac:dyDescent="0.25">
      <c r="J23" s="1"/>
      <c r="K23" s="1"/>
      <c r="L23" s="1"/>
      <c r="M23" s="1"/>
    </row>
    <row r="24" spans="10:13" x14ac:dyDescent="0.25">
      <c r="J24" s="1"/>
      <c r="K24" s="1"/>
      <c r="L24" s="1"/>
      <c r="M24" s="1"/>
    </row>
    <row r="25" spans="10:13" x14ac:dyDescent="0.25">
      <c r="J25" s="1"/>
      <c r="K25" s="1"/>
      <c r="L25" s="1"/>
      <c r="M2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477CC-22EE-47F8-84B5-292119CA292A}">
  <sheetPr codeName="Sheet7"/>
  <dimension ref="A1:R25"/>
  <sheetViews>
    <sheetView workbookViewId="0">
      <selection activeCell="H31" sqref="H31"/>
    </sheetView>
  </sheetViews>
  <sheetFormatPr defaultRowHeight="13.8" x14ac:dyDescent="0.25"/>
  <cols>
    <col min="1" max="1" width="18.33203125" customWidth="1"/>
    <col min="3" max="3" width="11" customWidth="1"/>
    <col min="4" max="4" width="11.21875" customWidth="1"/>
    <col min="5" max="5" width="11.6640625" customWidth="1"/>
    <col min="6" max="6" width="12" customWidth="1"/>
    <col min="7" max="7" width="12.6640625" customWidth="1"/>
    <col min="10" max="10" width="14.6640625" customWidth="1"/>
    <col min="11" max="11" width="12" customWidth="1"/>
    <col min="12" max="12" width="10.6640625" customWidth="1"/>
    <col min="13" max="13" width="10.33203125" customWidth="1"/>
    <col min="14" max="14" width="10.5546875" customWidth="1"/>
  </cols>
  <sheetData>
    <row r="1" spans="1:18" x14ac:dyDescent="0.25">
      <c r="A1" t="s">
        <v>13</v>
      </c>
      <c r="B1" t="s">
        <v>15</v>
      </c>
      <c r="C1" t="s">
        <v>1</v>
      </c>
      <c r="D1" t="s">
        <v>2</v>
      </c>
      <c r="E1" t="s">
        <v>3</v>
      </c>
      <c r="F1" t="s">
        <v>9</v>
      </c>
      <c r="G1" t="s">
        <v>27</v>
      </c>
      <c r="I1" t="s">
        <v>14</v>
      </c>
      <c r="J1" t="s">
        <v>1</v>
      </c>
      <c r="K1" t="s">
        <v>2</v>
      </c>
      <c r="L1" t="s">
        <v>3</v>
      </c>
      <c r="M1" t="s">
        <v>9</v>
      </c>
      <c r="N1" t="s">
        <v>27</v>
      </c>
    </row>
    <row r="2" spans="1:18" x14ac:dyDescent="0.25">
      <c r="A2" t="s">
        <v>0</v>
      </c>
      <c r="C2" s="1"/>
      <c r="D2" s="1"/>
      <c r="E2" s="1"/>
      <c r="F2" s="1" t="e">
        <f t="shared" ref="F2:F8" si="0">AVERAGE(C2:E2)</f>
        <v>#DIV/0!</v>
      </c>
      <c r="G2" s="1" t="e">
        <f>-LOG(F2)</f>
        <v>#DIV/0!</v>
      </c>
      <c r="J2" s="1"/>
      <c r="K2" s="1"/>
      <c r="L2" s="1"/>
      <c r="M2" s="1" t="e">
        <f t="shared" ref="M2:M8" si="1">AVERAGE(J2:L2)</f>
        <v>#DIV/0!</v>
      </c>
      <c r="N2" s="1" t="e">
        <f>-LOG(M2)</f>
        <v>#DIV/0!</v>
      </c>
      <c r="P2" t="s">
        <v>18</v>
      </c>
    </row>
    <row r="3" spans="1:18" x14ac:dyDescent="0.25">
      <c r="C3" s="1"/>
      <c r="D3" s="1"/>
      <c r="E3" s="1"/>
      <c r="F3" s="1"/>
      <c r="G3" s="1"/>
      <c r="J3" s="1"/>
      <c r="K3" s="1"/>
      <c r="L3" s="1"/>
      <c r="M3" s="1"/>
      <c r="N3" s="1"/>
    </row>
    <row r="4" spans="1:18" x14ac:dyDescent="0.25">
      <c r="A4" t="s">
        <v>5</v>
      </c>
      <c r="C4" s="1"/>
      <c r="D4" s="1"/>
      <c r="E4" s="1"/>
      <c r="F4" s="1" t="e">
        <f t="shared" si="0"/>
        <v>#DIV/0!</v>
      </c>
      <c r="G4" s="1" t="e">
        <f t="shared" ref="G4:G11" si="2">-LOG(F4)</f>
        <v>#DIV/0!</v>
      </c>
      <c r="J4" s="1"/>
      <c r="K4" s="1"/>
      <c r="L4" s="1"/>
      <c r="M4" s="1" t="e">
        <f t="shared" si="1"/>
        <v>#DIV/0!</v>
      </c>
      <c r="N4" s="1" t="e">
        <f t="shared" ref="N4:N11" si="3">-LOG(M4)</f>
        <v>#DIV/0!</v>
      </c>
      <c r="P4" t="s">
        <v>18</v>
      </c>
    </row>
    <row r="5" spans="1:18" x14ac:dyDescent="0.25">
      <c r="C5" s="1"/>
      <c r="D5" s="1"/>
      <c r="E5" s="1"/>
      <c r="F5" s="1"/>
      <c r="G5" s="1"/>
      <c r="J5" s="1"/>
      <c r="K5" s="1"/>
      <c r="L5" s="1"/>
      <c r="M5" s="1"/>
      <c r="N5" s="1"/>
    </row>
    <row r="6" spans="1:18" x14ac:dyDescent="0.25">
      <c r="A6" t="s">
        <v>6</v>
      </c>
      <c r="C6" s="1"/>
      <c r="D6" s="1"/>
      <c r="E6" s="1"/>
      <c r="F6" s="1" t="e">
        <f t="shared" si="0"/>
        <v>#DIV/0!</v>
      </c>
      <c r="G6" s="1" t="e">
        <f t="shared" si="2"/>
        <v>#DIV/0!</v>
      </c>
      <c r="J6" s="1"/>
      <c r="K6" s="1"/>
      <c r="L6" s="1"/>
      <c r="M6" s="1" t="e">
        <f t="shared" si="1"/>
        <v>#DIV/0!</v>
      </c>
      <c r="N6" s="1" t="e">
        <f t="shared" si="3"/>
        <v>#DIV/0!</v>
      </c>
      <c r="P6" t="s">
        <v>18</v>
      </c>
    </row>
    <row r="7" spans="1:18" x14ac:dyDescent="0.25">
      <c r="C7" s="1"/>
      <c r="D7" s="1"/>
      <c r="E7" s="1"/>
      <c r="F7" s="1"/>
      <c r="G7" s="1"/>
      <c r="J7" s="1"/>
      <c r="K7" s="1"/>
      <c r="L7" s="1"/>
      <c r="M7" s="1"/>
      <c r="N7" s="1"/>
    </row>
    <row r="8" spans="1:18" x14ac:dyDescent="0.25">
      <c r="A8" t="s">
        <v>8</v>
      </c>
      <c r="C8" s="1">
        <v>5.0583919999999997E-2</v>
      </c>
      <c r="D8" s="1">
        <v>0.12704072999999999</v>
      </c>
      <c r="E8" s="1">
        <v>3.9714279999999998E-2</v>
      </c>
      <c r="F8" s="1">
        <f t="shared" si="0"/>
        <v>7.244631E-2</v>
      </c>
      <c r="G8" s="1">
        <f t="shared" si="2"/>
        <v>1.1399837301023967</v>
      </c>
      <c r="J8" s="1">
        <v>4.2361965999999996E-3</v>
      </c>
      <c r="K8" s="1">
        <v>1.4672774E-2</v>
      </c>
      <c r="L8" s="1">
        <v>3.6453739999999998E-3</v>
      </c>
      <c r="M8" s="1">
        <f t="shared" si="1"/>
        <v>7.5181148666666657E-3</v>
      </c>
      <c r="N8" s="1">
        <f t="shared" si="3"/>
        <v>2.1238910431369189</v>
      </c>
      <c r="P8" t="s">
        <v>18</v>
      </c>
    </row>
    <row r="9" spans="1:18" x14ac:dyDescent="0.25">
      <c r="C9" s="1"/>
      <c r="D9" s="1"/>
      <c r="E9" s="1"/>
      <c r="F9" s="1"/>
      <c r="G9" s="1"/>
      <c r="J9" s="1"/>
      <c r="K9" s="1"/>
      <c r="L9" s="1"/>
      <c r="M9" s="1"/>
      <c r="N9" s="1"/>
    </row>
    <row r="10" spans="1:18" x14ac:dyDescent="0.25">
      <c r="A10" t="s">
        <v>10</v>
      </c>
      <c r="C10" s="1">
        <v>0.24411593286255101</v>
      </c>
      <c r="D10" s="1">
        <v>0.35356852290823898</v>
      </c>
      <c r="E10" s="1">
        <v>0.18173304281699901</v>
      </c>
      <c r="F10" s="1">
        <f>AVERAGE(C10:E10)</f>
        <v>0.25980583286259634</v>
      </c>
      <c r="G10" s="1">
        <f t="shared" si="2"/>
        <v>0.58535110287190917</v>
      </c>
      <c r="J10" s="1">
        <v>2.6656431835668001E-2</v>
      </c>
      <c r="K10" s="1">
        <v>3.6811095847526801E-2</v>
      </c>
      <c r="L10" s="1">
        <v>1.87889034607597E-2</v>
      </c>
      <c r="M10" s="1">
        <f>AVERAGE(J10:L10)</f>
        <v>2.741881038131817E-2</v>
      </c>
      <c r="N10" s="1">
        <f t="shared" si="3"/>
        <v>1.5619513918527332</v>
      </c>
      <c r="P10" t="s">
        <v>22</v>
      </c>
    </row>
    <row r="11" spans="1:18" x14ac:dyDescent="0.25">
      <c r="A11" t="s">
        <v>21</v>
      </c>
      <c r="C11" s="1">
        <v>0.21270636739632701</v>
      </c>
      <c r="D11" s="1">
        <v>0.45834979435539203</v>
      </c>
      <c r="E11" s="1">
        <v>0.24083228907064599</v>
      </c>
      <c r="F11" s="1">
        <f>AVERAGE(C11:E11)</f>
        <v>0.30396281694078836</v>
      </c>
      <c r="G11" s="1">
        <f t="shared" si="2"/>
        <v>0.51717953936852734</v>
      </c>
      <c r="J11" s="1">
        <v>2.50799754985369E-2</v>
      </c>
      <c r="K11" s="1">
        <v>4.86013063621469E-2</v>
      </c>
      <c r="L11" s="1">
        <v>2.1008340750445199E-2</v>
      </c>
      <c r="M11" s="1">
        <f>AVERAGE(J11:L11)</f>
        <v>3.1563207537043003E-2</v>
      </c>
      <c r="N11" s="1">
        <f t="shared" si="3"/>
        <v>1.5008188690603708</v>
      </c>
      <c r="P11" t="s">
        <v>22</v>
      </c>
    </row>
    <row r="12" spans="1:18" x14ac:dyDescent="0.25">
      <c r="C12" s="1"/>
      <c r="D12" s="1"/>
      <c r="E12" s="1"/>
      <c r="F12" s="1"/>
      <c r="J12" s="1"/>
      <c r="K12" s="1"/>
      <c r="L12" s="1"/>
      <c r="M12" s="1"/>
    </row>
    <row r="13" spans="1:18" x14ac:dyDescent="0.25">
      <c r="A13" t="s">
        <v>11</v>
      </c>
      <c r="C13" s="1"/>
      <c r="D13" s="1"/>
      <c r="E13" s="1"/>
      <c r="F13" s="1"/>
      <c r="J13" s="1"/>
      <c r="K13" s="1"/>
      <c r="L13" s="1"/>
      <c r="M13" s="1"/>
      <c r="P13" t="s">
        <v>17</v>
      </c>
      <c r="R13" t="s">
        <v>25</v>
      </c>
    </row>
    <row r="14" spans="1:18" x14ac:dyDescent="0.25">
      <c r="A14" t="s">
        <v>12</v>
      </c>
      <c r="C14" s="1"/>
      <c r="D14" s="1"/>
      <c r="E14" s="1"/>
      <c r="F14" s="1"/>
      <c r="J14" s="1"/>
      <c r="K14" s="1"/>
      <c r="L14" s="1"/>
      <c r="M14" s="1"/>
      <c r="P14" t="s">
        <v>17</v>
      </c>
      <c r="R14" t="s">
        <v>25</v>
      </c>
    </row>
    <row r="15" spans="1:18" x14ac:dyDescent="0.25">
      <c r="A15" t="s">
        <v>23</v>
      </c>
      <c r="C15" s="1">
        <v>5.5075029699922E-2</v>
      </c>
      <c r="D15" s="1">
        <v>0.12569464635670599</v>
      </c>
      <c r="E15" s="1">
        <v>7.1401673742426397E-2</v>
      </c>
      <c r="F15" s="1">
        <f t="shared" ref="F15:F16" si="4">(C15+D15+E15)/3</f>
        <v>8.4057116599684803E-2</v>
      </c>
      <c r="G15" s="1">
        <f t="shared" ref="G15:G16" si="5">-LOG(F15)</f>
        <v>1.0754255116220826</v>
      </c>
      <c r="H15" s="1"/>
      <c r="J15" s="1">
        <v>6.1197167863730403E-3</v>
      </c>
      <c r="K15" s="1">
        <v>1.5603776914691799E-2</v>
      </c>
      <c r="L15" s="1">
        <v>9.7525706524508992E-3</v>
      </c>
      <c r="M15" s="1">
        <f t="shared" ref="M15:M16" si="6">AVERAGE(J15:L15)</f>
        <v>1.0492021451171915E-2</v>
      </c>
      <c r="N15" s="1">
        <f t="shared" ref="N15:N16" si="7">-LOG(M15)</f>
        <v>1.9791408301560198</v>
      </c>
      <c r="O15" s="1"/>
      <c r="P15" t="s">
        <v>24</v>
      </c>
      <c r="R15" t="s">
        <v>29</v>
      </c>
    </row>
    <row r="16" spans="1:18" x14ac:dyDescent="0.25">
      <c r="A16" t="s">
        <v>28</v>
      </c>
      <c r="F16" s="1">
        <f t="shared" si="4"/>
        <v>0</v>
      </c>
      <c r="G16" s="1" t="e">
        <f t="shared" si="5"/>
        <v>#NUM!</v>
      </c>
      <c r="J16" s="1"/>
      <c r="K16" s="1"/>
      <c r="L16" s="1"/>
      <c r="M16" s="1" t="e">
        <f t="shared" si="6"/>
        <v>#DIV/0!</v>
      </c>
      <c r="N16" s="1" t="e">
        <f t="shared" si="7"/>
        <v>#DIV/0!</v>
      </c>
      <c r="P16" t="s">
        <v>24</v>
      </c>
    </row>
    <row r="17" spans="10:13" x14ac:dyDescent="0.25">
      <c r="J17" s="1"/>
      <c r="K17" s="1"/>
      <c r="L17" s="1"/>
      <c r="M17" s="1"/>
    </row>
    <row r="18" spans="10:13" x14ac:dyDescent="0.25">
      <c r="J18" s="1"/>
      <c r="K18" s="1"/>
      <c r="L18" s="1"/>
      <c r="M18" s="1"/>
    </row>
    <row r="19" spans="10:13" x14ac:dyDescent="0.25">
      <c r="J19" s="1"/>
      <c r="K19" s="1"/>
      <c r="L19" s="1"/>
      <c r="M19" s="1"/>
    </row>
    <row r="20" spans="10:13" x14ac:dyDescent="0.25">
      <c r="J20" s="1"/>
      <c r="K20" s="1"/>
      <c r="L20" s="1"/>
      <c r="M20" s="1"/>
    </row>
    <row r="21" spans="10:13" x14ac:dyDescent="0.25">
      <c r="J21" s="1"/>
      <c r="K21" s="1"/>
      <c r="L21" s="1"/>
      <c r="M21" s="1"/>
    </row>
    <row r="22" spans="10:13" x14ac:dyDescent="0.25">
      <c r="J22" s="1"/>
      <c r="K22" s="1"/>
      <c r="L22" s="1"/>
      <c r="M22" s="1"/>
    </row>
    <row r="23" spans="10:13" x14ac:dyDescent="0.25">
      <c r="J23" s="1"/>
      <c r="K23" s="1"/>
      <c r="L23" s="1"/>
      <c r="M23" s="1"/>
    </row>
    <row r="24" spans="10:13" x14ac:dyDescent="0.25">
      <c r="J24" s="1"/>
      <c r="K24" s="1"/>
      <c r="L24" s="1"/>
      <c r="M24" s="1"/>
    </row>
    <row r="25" spans="10:13" x14ac:dyDescent="0.25">
      <c r="J25" s="1"/>
      <c r="K25" s="1"/>
      <c r="L25" s="1"/>
      <c r="M2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E5145-C22C-4F80-884F-6797E59A87D3}">
  <sheetPr codeName="Sheet8"/>
  <dimension ref="A1:R25"/>
  <sheetViews>
    <sheetView workbookViewId="0">
      <selection activeCell="J8" sqref="J8"/>
    </sheetView>
  </sheetViews>
  <sheetFormatPr defaultRowHeight="13.8" x14ac:dyDescent="0.25"/>
  <cols>
    <col min="1" max="1" width="18.33203125" customWidth="1"/>
    <col min="3" max="3" width="11" customWidth="1"/>
    <col min="4" max="4" width="11.21875" customWidth="1"/>
    <col min="5" max="5" width="11.6640625" customWidth="1"/>
    <col min="6" max="6" width="12" customWidth="1"/>
    <col min="7" max="7" width="12.6640625" customWidth="1"/>
    <col min="10" max="10" width="14.6640625" customWidth="1"/>
    <col min="11" max="11" width="12" customWidth="1"/>
    <col min="12" max="12" width="10.6640625" customWidth="1"/>
    <col min="13" max="13" width="10.33203125" customWidth="1"/>
    <col min="14" max="14" width="10.5546875" customWidth="1"/>
  </cols>
  <sheetData>
    <row r="1" spans="1:18" x14ac:dyDescent="0.25">
      <c r="A1" t="s">
        <v>13</v>
      </c>
      <c r="B1" t="s">
        <v>15</v>
      </c>
      <c r="C1" t="s">
        <v>1</v>
      </c>
      <c r="D1" t="s">
        <v>2</v>
      </c>
      <c r="E1" t="s">
        <v>3</v>
      </c>
      <c r="F1" t="s">
        <v>9</v>
      </c>
      <c r="G1" t="s">
        <v>27</v>
      </c>
      <c r="I1" t="s">
        <v>14</v>
      </c>
      <c r="J1" t="s">
        <v>1</v>
      </c>
      <c r="K1" t="s">
        <v>2</v>
      </c>
      <c r="L1" t="s">
        <v>3</v>
      </c>
      <c r="M1" t="s">
        <v>9</v>
      </c>
      <c r="N1" t="s">
        <v>27</v>
      </c>
    </row>
    <row r="2" spans="1:18" x14ac:dyDescent="0.25">
      <c r="A2" t="s">
        <v>0</v>
      </c>
      <c r="C2" s="1"/>
      <c r="D2" s="1"/>
      <c r="E2" s="1"/>
      <c r="F2" s="1" t="e">
        <f t="shared" ref="F2:F8" si="0">AVERAGE(C2:E2)</f>
        <v>#DIV/0!</v>
      </c>
      <c r="G2" s="1" t="e">
        <f>-LOG(F2)</f>
        <v>#DIV/0!</v>
      </c>
      <c r="J2" s="1"/>
      <c r="K2" s="1"/>
      <c r="L2" s="1"/>
      <c r="M2" s="1" t="e">
        <f t="shared" ref="M2:M8" si="1">AVERAGE(J2:L2)</f>
        <v>#DIV/0!</v>
      </c>
      <c r="N2" s="1" t="e">
        <f>-LOG(M2)</f>
        <v>#DIV/0!</v>
      </c>
      <c r="P2" t="s">
        <v>18</v>
      </c>
    </row>
    <row r="3" spans="1:18" x14ac:dyDescent="0.25">
      <c r="C3" s="1"/>
      <c r="D3" s="1"/>
      <c r="E3" s="1"/>
      <c r="F3" s="1"/>
      <c r="G3" s="1"/>
      <c r="J3" s="1"/>
      <c r="K3" s="1"/>
      <c r="L3" s="1"/>
      <c r="M3" s="1"/>
      <c r="N3" s="1"/>
    </row>
    <row r="4" spans="1:18" x14ac:dyDescent="0.25">
      <c r="A4" t="s">
        <v>5</v>
      </c>
      <c r="C4" s="1"/>
      <c r="D4" s="1"/>
      <c r="E4" s="1"/>
      <c r="F4" s="1" t="e">
        <f t="shared" si="0"/>
        <v>#DIV/0!</v>
      </c>
      <c r="G4" s="1" t="e">
        <f t="shared" ref="G4:G11" si="2">-LOG(F4)</f>
        <v>#DIV/0!</v>
      </c>
      <c r="J4" s="1"/>
      <c r="K4" s="1"/>
      <c r="L4" s="1"/>
      <c r="M4" s="1" t="e">
        <f t="shared" si="1"/>
        <v>#DIV/0!</v>
      </c>
      <c r="N4" s="1" t="e">
        <f t="shared" ref="N4:N11" si="3">-LOG(M4)</f>
        <v>#DIV/0!</v>
      </c>
      <c r="P4" t="s">
        <v>18</v>
      </c>
    </row>
    <row r="5" spans="1:18" x14ac:dyDescent="0.25">
      <c r="C5" s="1"/>
      <c r="D5" s="1"/>
      <c r="E5" s="1"/>
      <c r="F5" s="1"/>
      <c r="G5" s="1"/>
      <c r="J5" s="1"/>
      <c r="K5" s="1"/>
      <c r="L5" s="1"/>
      <c r="M5" s="1"/>
      <c r="N5" s="1"/>
    </row>
    <row r="6" spans="1:18" x14ac:dyDescent="0.25">
      <c r="A6" t="s">
        <v>6</v>
      </c>
      <c r="C6" s="1"/>
      <c r="D6" s="1"/>
      <c r="E6" s="1"/>
      <c r="F6" s="1" t="e">
        <f t="shared" si="0"/>
        <v>#DIV/0!</v>
      </c>
      <c r="G6" s="1" t="e">
        <f t="shared" si="2"/>
        <v>#DIV/0!</v>
      </c>
      <c r="J6" s="1"/>
      <c r="K6" s="1"/>
      <c r="L6" s="1"/>
      <c r="M6" s="1" t="e">
        <f t="shared" si="1"/>
        <v>#DIV/0!</v>
      </c>
      <c r="N6" s="1" t="e">
        <f t="shared" si="3"/>
        <v>#DIV/0!</v>
      </c>
      <c r="P6" t="s">
        <v>18</v>
      </c>
    </row>
    <row r="7" spans="1:18" x14ac:dyDescent="0.25">
      <c r="C7" s="1"/>
      <c r="D7" s="1"/>
      <c r="E7" s="1"/>
      <c r="F7" s="1"/>
      <c r="G7" s="1"/>
      <c r="J7" s="1"/>
      <c r="K7" s="1"/>
      <c r="L7" s="1"/>
      <c r="M7" s="1"/>
      <c r="N7" s="1"/>
    </row>
    <row r="8" spans="1:18" x14ac:dyDescent="0.25">
      <c r="A8" t="s">
        <v>8</v>
      </c>
      <c r="C8" s="1">
        <v>8.07895E-2</v>
      </c>
      <c r="D8" s="1">
        <v>6.0110660000000003E-2</v>
      </c>
      <c r="E8" s="1">
        <v>4.9328950000000003E-2</v>
      </c>
      <c r="F8" s="1">
        <f t="shared" si="0"/>
        <v>6.3409703333333331E-2</v>
      </c>
      <c r="G8" s="1">
        <f t="shared" si="2"/>
        <v>1.1978442786849466</v>
      </c>
      <c r="J8" s="1">
        <v>6.3358396000000004E-3</v>
      </c>
      <c r="K8" s="1">
        <v>1.2823284000000001E-2</v>
      </c>
      <c r="L8" s="1">
        <v>3.4387659999999998E-3</v>
      </c>
      <c r="M8" s="1">
        <f t="shared" si="1"/>
        <v>7.5326298666666671E-3</v>
      </c>
      <c r="N8" s="1">
        <f t="shared" si="3"/>
        <v>2.1230533721152058</v>
      </c>
      <c r="P8" t="s">
        <v>18</v>
      </c>
    </row>
    <row r="9" spans="1:18" x14ac:dyDescent="0.25">
      <c r="C9" s="1"/>
      <c r="D9" s="1"/>
      <c r="E9" s="1"/>
      <c r="F9" s="1"/>
      <c r="G9" s="1"/>
      <c r="J9" s="1"/>
      <c r="K9" s="1"/>
      <c r="L9" s="1"/>
      <c r="M9" s="1"/>
      <c r="N9" s="1"/>
    </row>
    <row r="10" spans="1:18" x14ac:dyDescent="0.25">
      <c r="A10" t="s">
        <v>10</v>
      </c>
      <c r="C10" s="1"/>
      <c r="D10" s="1"/>
      <c r="E10" s="1"/>
      <c r="F10" s="1" t="e">
        <f>AVERAGE(C10:E10)</f>
        <v>#DIV/0!</v>
      </c>
      <c r="G10" s="1" t="e">
        <f t="shared" si="2"/>
        <v>#DIV/0!</v>
      </c>
      <c r="J10" s="1"/>
      <c r="K10" s="1"/>
      <c r="L10" s="1"/>
      <c r="M10" s="1" t="e">
        <f>AVERAGE(J10:L10)</f>
        <v>#DIV/0!</v>
      </c>
      <c r="N10" s="1" t="e">
        <f t="shared" si="3"/>
        <v>#DIV/0!</v>
      </c>
      <c r="P10" t="s">
        <v>22</v>
      </c>
    </row>
    <row r="11" spans="1:18" x14ac:dyDescent="0.25">
      <c r="A11" t="s">
        <v>21</v>
      </c>
      <c r="C11" s="1"/>
      <c r="D11" s="1"/>
      <c r="E11" s="1"/>
      <c r="F11" s="1" t="e">
        <f>AVERAGE(C11:E11)</f>
        <v>#DIV/0!</v>
      </c>
      <c r="G11" s="1" t="e">
        <f t="shared" si="2"/>
        <v>#DIV/0!</v>
      </c>
      <c r="J11" s="1"/>
      <c r="K11" s="1"/>
      <c r="L11" s="1"/>
      <c r="M11" s="1" t="e">
        <f>AVERAGE(J11:L11)</f>
        <v>#DIV/0!</v>
      </c>
      <c r="N11" s="1" t="e">
        <f t="shared" si="3"/>
        <v>#DIV/0!</v>
      </c>
      <c r="P11" t="s">
        <v>22</v>
      </c>
    </row>
    <row r="12" spans="1:18" x14ac:dyDescent="0.25">
      <c r="C12" s="1"/>
      <c r="D12" s="1"/>
      <c r="E12" s="1"/>
      <c r="F12" s="1"/>
      <c r="J12" s="1"/>
      <c r="K12" s="1"/>
      <c r="L12" s="1"/>
      <c r="M12" s="1"/>
    </row>
    <row r="13" spans="1:18" x14ac:dyDescent="0.25">
      <c r="A13" t="s">
        <v>11</v>
      </c>
      <c r="C13" s="1"/>
      <c r="D13" s="1"/>
      <c r="E13" s="1"/>
      <c r="F13" s="1"/>
      <c r="J13" s="1"/>
      <c r="K13" s="1"/>
      <c r="L13" s="1"/>
      <c r="M13" s="1"/>
      <c r="P13" t="s">
        <v>17</v>
      </c>
      <c r="R13" t="s">
        <v>25</v>
      </c>
    </row>
    <row r="14" spans="1:18" x14ac:dyDescent="0.25">
      <c r="A14" t="s">
        <v>12</v>
      </c>
      <c r="C14" s="1"/>
      <c r="D14" s="1"/>
      <c r="E14" s="1"/>
      <c r="F14" s="1"/>
      <c r="J14" s="1"/>
      <c r="K14" s="1"/>
      <c r="L14" s="1"/>
      <c r="M14" s="1"/>
      <c r="P14" t="s">
        <v>17</v>
      </c>
      <c r="R14" t="s">
        <v>25</v>
      </c>
    </row>
    <row r="15" spans="1:18" x14ac:dyDescent="0.25">
      <c r="A15" t="s">
        <v>23</v>
      </c>
      <c r="C15" s="1">
        <v>4.0064370770727303E-2</v>
      </c>
      <c r="D15" s="1">
        <v>7.4226462621516595E-2</v>
      </c>
      <c r="E15" s="1">
        <v>0.117258358002034</v>
      </c>
      <c r="F15" s="1">
        <f t="shared" ref="F15:F16" si="4">(C15+D15+E15)/3</f>
        <v>7.718306379809263E-2</v>
      </c>
      <c r="G15" s="1">
        <f t="shared" ref="G15:G16" si="5">-LOG(F15)</f>
        <v>1.1124779860108529</v>
      </c>
      <c r="H15" s="1"/>
      <c r="J15" s="1">
        <v>6.2794358961336802E-3</v>
      </c>
      <c r="K15" s="1">
        <v>8.4293848475951103E-3</v>
      </c>
      <c r="L15" s="1">
        <v>1.1729262081961501E-2</v>
      </c>
      <c r="M15" s="1">
        <f t="shared" ref="M15:M16" si="6">AVERAGE(J15:L15)</f>
        <v>8.8126942752300968E-3</v>
      </c>
      <c r="N15" s="1">
        <f t="shared" ref="N15:N16" si="7">-LOG(M15)</f>
        <v>2.0548912959034782</v>
      </c>
      <c r="O15" s="1"/>
      <c r="P15" t="s">
        <v>24</v>
      </c>
      <c r="R15" t="s">
        <v>29</v>
      </c>
    </row>
    <row r="16" spans="1:18" x14ac:dyDescent="0.25">
      <c r="A16" t="s">
        <v>28</v>
      </c>
      <c r="F16" s="1">
        <f t="shared" si="4"/>
        <v>0</v>
      </c>
      <c r="G16" s="1" t="e">
        <f t="shared" si="5"/>
        <v>#NUM!</v>
      </c>
      <c r="J16" s="1"/>
      <c r="K16" s="1"/>
      <c r="L16" s="1"/>
      <c r="M16" s="1" t="e">
        <f t="shared" si="6"/>
        <v>#DIV/0!</v>
      </c>
      <c r="N16" s="1" t="e">
        <f t="shared" si="7"/>
        <v>#DIV/0!</v>
      </c>
      <c r="P16" t="s">
        <v>24</v>
      </c>
    </row>
    <row r="17" spans="10:13" x14ac:dyDescent="0.25">
      <c r="J17" s="1"/>
      <c r="K17" s="1"/>
      <c r="L17" s="1"/>
      <c r="M17" s="1"/>
    </row>
    <row r="18" spans="10:13" x14ac:dyDescent="0.25">
      <c r="J18" s="1"/>
      <c r="K18" s="1"/>
      <c r="L18" s="1"/>
      <c r="M18" s="1"/>
    </row>
    <row r="19" spans="10:13" x14ac:dyDescent="0.25">
      <c r="J19" s="1"/>
      <c r="K19" s="1"/>
      <c r="L19" s="1"/>
      <c r="M19" s="1"/>
    </row>
    <row r="20" spans="10:13" x14ac:dyDescent="0.25">
      <c r="J20" s="1"/>
      <c r="K20" s="1"/>
      <c r="L20" s="1"/>
      <c r="M20" s="1"/>
    </row>
    <row r="21" spans="10:13" x14ac:dyDescent="0.25">
      <c r="J21" s="1"/>
      <c r="K21" s="1"/>
      <c r="L21" s="1"/>
      <c r="M21" s="1"/>
    </row>
    <row r="22" spans="10:13" x14ac:dyDescent="0.25">
      <c r="J22" s="1"/>
      <c r="K22" s="1"/>
      <c r="L22" s="1"/>
      <c r="M22" s="1"/>
    </row>
    <row r="23" spans="10:13" x14ac:dyDescent="0.25">
      <c r="J23" s="1"/>
      <c r="K23" s="1"/>
      <c r="L23" s="1"/>
      <c r="M23" s="1"/>
    </row>
    <row r="24" spans="10:13" x14ac:dyDescent="0.25">
      <c r="J24" s="1"/>
      <c r="K24" s="1"/>
      <c r="L24" s="1"/>
      <c r="M24" s="1"/>
    </row>
    <row r="25" spans="10:13" x14ac:dyDescent="0.25">
      <c r="J25" s="1"/>
      <c r="K25" s="1"/>
      <c r="L25" s="1"/>
      <c r="M2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49D9-73A7-43FA-AD07-1D3C0601AE1C}">
  <sheetPr codeName="Sheet9"/>
  <dimension ref="A1:R25"/>
  <sheetViews>
    <sheetView workbookViewId="0">
      <selection activeCell="J20" sqref="J20"/>
    </sheetView>
  </sheetViews>
  <sheetFormatPr defaultRowHeight="13.8" x14ac:dyDescent="0.25"/>
  <cols>
    <col min="1" max="1" width="18.33203125" customWidth="1"/>
    <col min="3" max="3" width="11" customWidth="1"/>
    <col min="4" max="4" width="11.21875" customWidth="1"/>
    <col min="5" max="5" width="11.6640625" customWidth="1"/>
    <col min="6" max="6" width="12" customWidth="1"/>
    <col min="7" max="7" width="12.6640625" customWidth="1"/>
    <col min="10" max="10" width="14.6640625" customWidth="1"/>
    <col min="11" max="11" width="12" customWidth="1"/>
    <col min="12" max="12" width="10.6640625" customWidth="1"/>
    <col min="13" max="13" width="10.33203125" customWidth="1"/>
    <col min="14" max="14" width="10.5546875" customWidth="1"/>
  </cols>
  <sheetData>
    <row r="1" spans="1:18" x14ac:dyDescent="0.25">
      <c r="A1" t="s">
        <v>13</v>
      </c>
      <c r="B1" t="s">
        <v>15</v>
      </c>
      <c r="C1" t="s">
        <v>1</v>
      </c>
      <c r="D1" t="s">
        <v>2</v>
      </c>
      <c r="E1" t="s">
        <v>3</v>
      </c>
      <c r="F1" t="s">
        <v>9</v>
      </c>
      <c r="G1" t="s">
        <v>27</v>
      </c>
      <c r="I1" t="s">
        <v>14</v>
      </c>
      <c r="J1" t="s">
        <v>1</v>
      </c>
      <c r="K1" t="s">
        <v>2</v>
      </c>
      <c r="L1" t="s">
        <v>3</v>
      </c>
      <c r="M1" t="s">
        <v>9</v>
      </c>
      <c r="N1" t="s">
        <v>27</v>
      </c>
    </row>
    <row r="2" spans="1:18" x14ac:dyDescent="0.25">
      <c r="A2" t="s">
        <v>0</v>
      </c>
      <c r="C2" s="1"/>
      <c r="D2" s="1"/>
      <c r="E2" s="1"/>
      <c r="F2" s="1" t="e">
        <f t="shared" ref="F2:F8" si="0">AVERAGE(C2:E2)</f>
        <v>#DIV/0!</v>
      </c>
      <c r="G2" s="1" t="e">
        <f>-LOG(F2)</f>
        <v>#DIV/0!</v>
      </c>
      <c r="J2" s="1"/>
      <c r="K2" s="1"/>
      <c r="L2" s="1"/>
      <c r="M2" s="1" t="e">
        <f t="shared" ref="M2:M8" si="1">AVERAGE(J2:L2)</f>
        <v>#DIV/0!</v>
      </c>
      <c r="N2" s="1" t="e">
        <f>-LOG(M2)</f>
        <v>#DIV/0!</v>
      </c>
      <c r="P2" t="s">
        <v>18</v>
      </c>
    </row>
    <row r="3" spans="1:18" x14ac:dyDescent="0.25">
      <c r="C3" s="1"/>
      <c r="D3" s="1"/>
      <c r="E3" s="1"/>
      <c r="F3" s="1"/>
      <c r="G3" s="1"/>
      <c r="J3" s="1"/>
      <c r="K3" s="1"/>
      <c r="L3" s="1"/>
      <c r="M3" s="1"/>
      <c r="N3" s="1"/>
    </row>
    <row r="4" spans="1:18" x14ac:dyDescent="0.25">
      <c r="A4" t="s">
        <v>5</v>
      </c>
      <c r="C4" s="1"/>
      <c r="D4" s="1"/>
      <c r="E4" s="1"/>
      <c r="F4" s="1" t="e">
        <f t="shared" si="0"/>
        <v>#DIV/0!</v>
      </c>
      <c r="G4" s="1" t="e">
        <f t="shared" ref="G4:G11" si="2">-LOG(F4)</f>
        <v>#DIV/0!</v>
      </c>
      <c r="J4" s="1"/>
      <c r="K4" s="1"/>
      <c r="L4" s="1"/>
      <c r="M4" s="1" t="e">
        <f t="shared" si="1"/>
        <v>#DIV/0!</v>
      </c>
      <c r="N4" s="1" t="e">
        <f t="shared" ref="N4:N11" si="3">-LOG(M4)</f>
        <v>#DIV/0!</v>
      </c>
      <c r="P4" t="s">
        <v>18</v>
      </c>
    </row>
    <row r="5" spans="1:18" x14ac:dyDescent="0.25">
      <c r="C5" s="1"/>
      <c r="D5" s="1"/>
      <c r="E5" s="1"/>
      <c r="F5" s="1"/>
      <c r="G5" s="1"/>
      <c r="J5" s="1"/>
      <c r="K5" s="1"/>
      <c r="L5" s="1"/>
      <c r="M5" s="1"/>
      <c r="N5" s="1"/>
    </row>
    <row r="6" spans="1:18" x14ac:dyDescent="0.25">
      <c r="A6" t="s">
        <v>6</v>
      </c>
      <c r="C6" s="1"/>
      <c r="D6" s="1"/>
      <c r="E6" s="1"/>
      <c r="F6" s="1" t="e">
        <f t="shared" si="0"/>
        <v>#DIV/0!</v>
      </c>
      <c r="G6" s="1" t="e">
        <f t="shared" si="2"/>
        <v>#DIV/0!</v>
      </c>
      <c r="J6" s="1"/>
      <c r="K6" s="1"/>
      <c r="L6" s="1"/>
      <c r="M6" s="1" t="e">
        <f t="shared" si="1"/>
        <v>#DIV/0!</v>
      </c>
      <c r="N6" s="1" t="e">
        <f t="shared" si="3"/>
        <v>#DIV/0!</v>
      </c>
      <c r="P6" t="s">
        <v>18</v>
      </c>
    </row>
    <row r="7" spans="1:18" x14ac:dyDescent="0.25">
      <c r="C7" s="1"/>
      <c r="D7" s="1"/>
      <c r="E7" s="1"/>
      <c r="F7" s="1"/>
      <c r="G7" s="1"/>
      <c r="J7" s="1"/>
      <c r="K7" s="1"/>
      <c r="L7" s="1"/>
      <c r="M7" s="1"/>
      <c r="N7" s="1"/>
    </row>
    <row r="8" spans="1:18" x14ac:dyDescent="0.25">
      <c r="A8" t="s">
        <v>8</v>
      </c>
      <c r="C8" s="1">
        <v>0.14851676</v>
      </c>
      <c r="D8" s="1">
        <v>0.16928755000000001</v>
      </c>
      <c r="E8" s="1">
        <v>0.15688774</v>
      </c>
      <c r="F8" s="1">
        <f t="shared" si="0"/>
        <v>0.15823068333333332</v>
      </c>
      <c r="G8" s="1">
        <f t="shared" si="2"/>
        <v>0.8007092963740492</v>
      </c>
      <c r="J8" s="1">
        <v>1.3674479E-2</v>
      </c>
      <c r="K8" s="1">
        <v>2.6143481999999999E-2</v>
      </c>
      <c r="L8" s="1">
        <v>1.0922401E-2</v>
      </c>
      <c r="M8" s="1">
        <f t="shared" si="1"/>
        <v>1.6913453999999998E-2</v>
      </c>
      <c r="N8" s="1">
        <f t="shared" si="3"/>
        <v>1.7717676934097955</v>
      </c>
      <c r="P8" t="s">
        <v>18</v>
      </c>
    </row>
    <row r="9" spans="1:18" x14ac:dyDescent="0.25">
      <c r="C9" s="1"/>
      <c r="D9" s="1"/>
      <c r="E9" s="1"/>
      <c r="F9" s="1"/>
      <c r="G9" s="1"/>
      <c r="J9" s="1"/>
      <c r="K9" s="1"/>
      <c r="L9" s="1"/>
      <c r="M9" s="1"/>
      <c r="N9" s="1"/>
    </row>
    <row r="10" spans="1:18" x14ac:dyDescent="0.25">
      <c r="A10" t="s">
        <v>10</v>
      </c>
      <c r="C10" s="1"/>
      <c r="D10" s="1"/>
      <c r="E10" s="1"/>
      <c r="F10" s="1" t="e">
        <f>AVERAGE(C10:E10)</f>
        <v>#DIV/0!</v>
      </c>
      <c r="G10" s="1" t="e">
        <f t="shared" si="2"/>
        <v>#DIV/0!</v>
      </c>
      <c r="J10" s="1"/>
      <c r="K10" s="1"/>
      <c r="L10" s="1"/>
      <c r="M10" s="1" t="e">
        <f>AVERAGE(J10:L10)</f>
        <v>#DIV/0!</v>
      </c>
      <c r="N10" s="1" t="e">
        <f t="shared" si="3"/>
        <v>#DIV/0!</v>
      </c>
      <c r="P10" t="s">
        <v>22</v>
      </c>
    </row>
    <row r="11" spans="1:18" x14ac:dyDescent="0.25">
      <c r="A11" t="s">
        <v>21</v>
      </c>
      <c r="C11" s="1"/>
      <c r="D11" s="1"/>
      <c r="E11" s="1"/>
      <c r="F11" s="1" t="e">
        <f>AVERAGE(C11:E11)</f>
        <v>#DIV/0!</v>
      </c>
      <c r="G11" s="1" t="e">
        <f t="shared" si="2"/>
        <v>#DIV/0!</v>
      </c>
      <c r="J11" s="1"/>
      <c r="K11" s="1"/>
      <c r="L11" s="1"/>
      <c r="M11" s="1" t="e">
        <f>AVERAGE(J11:L11)</f>
        <v>#DIV/0!</v>
      </c>
      <c r="N11" s="1" t="e">
        <f t="shared" si="3"/>
        <v>#DIV/0!</v>
      </c>
      <c r="P11" t="s">
        <v>22</v>
      </c>
    </row>
    <row r="12" spans="1:18" x14ac:dyDescent="0.25">
      <c r="C12" s="1"/>
      <c r="D12" s="1"/>
      <c r="E12" s="1"/>
      <c r="F12" s="1"/>
      <c r="J12" s="1"/>
      <c r="K12" s="1"/>
      <c r="L12" s="1"/>
      <c r="M12" s="1"/>
    </row>
    <row r="13" spans="1:18" x14ac:dyDescent="0.25">
      <c r="A13" t="s">
        <v>11</v>
      </c>
      <c r="C13" s="1"/>
      <c r="D13" s="1"/>
      <c r="E13" s="1"/>
      <c r="F13" s="1"/>
      <c r="J13" s="1"/>
      <c r="K13" s="1"/>
      <c r="L13" s="1"/>
      <c r="M13" s="1"/>
      <c r="P13" t="s">
        <v>17</v>
      </c>
      <c r="R13" t="s">
        <v>25</v>
      </c>
    </row>
    <row r="14" spans="1:18" x14ac:dyDescent="0.25">
      <c r="A14" t="s">
        <v>12</v>
      </c>
      <c r="C14" s="1"/>
      <c r="D14" s="1"/>
      <c r="E14" s="1"/>
      <c r="F14" s="1"/>
      <c r="J14" s="1"/>
      <c r="K14" s="1"/>
      <c r="L14" s="1"/>
      <c r="M14" s="1"/>
      <c r="P14" t="s">
        <v>17</v>
      </c>
      <c r="R14" t="s">
        <v>25</v>
      </c>
    </row>
    <row r="15" spans="1:18" x14ac:dyDescent="0.25">
      <c r="A15" t="s">
        <v>23</v>
      </c>
      <c r="C15" s="1">
        <v>6.1488507287340503E-2</v>
      </c>
      <c r="D15" s="1">
        <v>0.16314158504781201</v>
      </c>
      <c r="E15" s="1">
        <v>5.48826786236584E-2</v>
      </c>
      <c r="F15" s="1">
        <f t="shared" ref="F15:F16" si="4">(C15+D15+E15)/3</f>
        <v>9.3170923652936985E-2</v>
      </c>
      <c r="G15" s="1">
        <f t="shared" ref="G15:G16" si="5">-LOG(F15)</f>
        <v>1.0307195990974651</v>
      </c>
      <c r="H15" s="1"/>
      <c r="J15" s="1">
        <v>1.02888832282187E-2</v>
      </c>
      <c r="K15" s="1">
        <v>2.37113563823751E-2</v>
      </c>
      <c r="L15" s="1">
        <v>6.0772129572353398E-3</v>
      </c>
      <c r="M15" s="1">
        <f t="shared" ref="M15:M16" si="6">AVERAGE(J15:L15)</f>
        <v>1.3359150855943046E-2</v>
      </c>
      <c r="N15" s="1">
        <f t="shared" ref="N15:N16" si="7">-LOG(M15)</f>
        <v>1.8742211459247182</v>
      </c>
      <c r="O15" s="1"/>
      <c r="P15" t="s">
        <v>24</v>
      </c>
      <c r="R15" t="s">
        <v>29</v>
      </c>
    </row>
    <row r="16" spans="1:18" x14ac:dyDescent="0.25">
      <c r="A16" t="s">
        <v>28</v>
      </c>
      <c r="F16" s="1">
        <f t="shared" si="4"/>
        <v>0</v>
      </c>
      <c r="G16" s="1" t="e">
        <f t="shared" si="5"/>
        <v>#NUM!</v>
      </c>
      <c r="J16" s="1"/>
      <c r="K16" s="1"/>
      <c r="L16" s="1"/>
      <c r="M16" s="1" t="e">
        <f t="shared" si="6"/>
        <v>#DIV/0!</v>
      </c>
      <c r="N16" s="1" t="e">
        <f t="shared" si="7"/>
        <v>#DIV/0!</v>
      </c>
      <c r="P16" t="s">
        <v>24</v>
      </c>
    </row>
    <row r="17" spans="10:13" x14ac:dyDescent="0.25">
      <c r="J17" s="1"/>
      <c r="K17" s="1"/>
      <c r="L17" s="1"/>
      <c r="M17" s="1"/>
    </row>
    <row r="18" spans="10:13" x14ac:dyDescent="0.25">
      <c r="J18" s="1"/>
      <c r="K18" s="1"/>
      <c r="L18" s="1"/>
      <c r="M18" s="1"/>
    </row>
    <row r="19" spans="10:13" x14ac:dyDescent="0.25">
      <c r="J19" s="1"/>
      <c r="K19" s="1"/>
      <c r="L19" s="1"/>
      <c r="M19" s="1"/>
    </row>
    <row r="20" spans="10:13" x14ac:dyDescent="0.25">
      <c r="J20" s="1"/>
      <c r="K20" s="1"/>
      <c r="L20" s="1"/>
      <c r="M20" s="1"/>
    </row>
    <row r="21" spans="10:13" x14ac:dyDescent="0.25">
      <c r="J21" s="1"/>
      <c r="K21" s="1"/>
      <c r="L21" s="1"/>
      <c r="M21" s="1"/>
    </row>
    <row r="22" spans="10:13" x14ac:dyDescent="0.25">
      <c r="J22" s="1"/>
      <c r="K22" s="1"/>
      <c r="L22" s="1"/>
      <c r="M22" s="1"/>
    </row>
    <row r="23" spans="10:13" x14ac:dyDescent="0.25">
      <c r="J23" s="1"/>
      <c r="K23" s="1"/>
      <c r="L23" s="1"/>
      <c r="M23" s="1"/>
    </row>
    <row r="24" spans="10:13" x14ac:dyDescent="0.25">
      <c r="J24" s="1"/>
      <c r="K24" s="1"/>
      <c r="L24" s="1"/>
      <c r="M24" s="1"/>
    </row>
    <row r="25" spans="10:13" x14ac:dyDescent="0.25">
      <c r="J25" s="1"/>
      <c r="K25" s="1"/>
      <c r="L25" s="1"/>
      <c r="M2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9DFF7-6D6F-4082-A98C-274D31A1C20F}">
  <sheetPr codeName="Sheet6"/>
  <dimension ref="A1:S13"/>
  <sheetViews>
    <sheetView tabSelected="1" workbookViewId="0">
      <selection activeCell="K1" sqref="K1:S6"/>
    </sheetView>
  </sheetViews>
  <sheetFormatPr defaultRowHeight="13.8" x14ac:dyDescent="0.25"/>
  <cols>
    <col min="1" max="1" width="25" customWidth="1"/>
    <col min="2" max="2" width="13.6640625" customWidth="1"/>
    <col min="7" max="7" width="11.77734375" customWidth="1"/>
    <col min="11" max="11" width="15" customWidth="1"/>
  </cols>
  <sheetData>
    <row r="1" spans="1:19" x14ac:dyDescent="0.25">
      <c r="A1" t="s">
        <v>35</v>
      </c>
      <c r="B1" s="2">
        <v>0</v>
      </c>
      <c r="C1" s="2">
        <v>0.02</v>
      </c>
      <c r="D1" s="2">
        <v>0.04</v>
      </c>
      <c r="E1" s="2">
        <v>7.0000000000000007E-2</v>
      </c>
      <c r="F1" s="2">
        <v>0.1</v>
      </c>
      <c r="G1" s="2">
        <v>0.15</v>
      </c>
      <c r="H1" s="2">
        <v>0.2</v>
      </c>
      <c r="I1" s="2">
        <v>0.3</v>
      </c>
      <c r="J1" s="2"/>
      <c r="K1" t="s">
        <v>37</v>
      </c>
      <c r="L1" s="2">
        <v>0</v>
      </c>
      <c r="M1" s="2">
        <v>0.02</v>
      </c>
      <c r="N1" s="2">
        <v>0.04</v>
      </c>
      <c r="O1" s="2">
        <v>7.0000000000000007E-2</v>
      </c>
      <c r="P1" s="2">
        <v>0.1</v>
      </c>
      <c r="Q1" s="2">
        <v>0.15</v>
      </c>
      <c r="R1" s="2">
        <v>0.2</v>
      </c>
      <c r="S1" s="2">
        <v>0.3</v>
      </c>
    </row>
    <row r="2" spans="1:19" x14ac:dyDescent="0.25">
      <c r="A2" t="s">
        <v>30</v>
      </c>
      <c r="B2" s="2">
        <v>4.04</v>
      </c>
      <c r="C2" s="2">
        <v>2.34</v>
      </c>
      <c r="D2" s="2">
        <v>1.91</v>
      </c>
      <c r="E2" s="2">
        <v>1.29</v>
      </c>
      <c r="F2" s="2">
        <v>0.85</v>
      </c>
      <c r="G2" s="3">
        <v>0.59</v>
      </c>
      <c r="H2" s="5"/>
      <c r="I2" s="2"/>
      <c r="J2" s="2"/>
      <c r="K2" t="s">
        <v>30</v>
      </c>
      <c r="L2" s="2">
        <f>B2+B9</f>
        <v>9.01</v>
      </c>
      <c r="M2" s="2">
        <f>C2+C9</f>
        <v>5.66</v>
      </c>
      <c r="N2" s="2">
        <f t="shared" ref="M2:S6" si="0">D2+D9</f>
        <v>4.79</v>
      </c>
      <c r="O2" s="2">
        <f t="shared" si="0"/>
        <v>3.59</v>
      </c>
      <c r="P2" s="2">
        <f t="shared" si="0"/>
        <v>2.68</v>
      </c>
      <c r="Q2" s="2">
        <f t="shared" si="0"/>
        <v>2.15</v>
      </c>
      <c r="R2" s="2"/>
      <c r="S2" s="2"/>
    </row>
    <row r="3" spans="1:19" x14ac:dyDescent="0.25">
      <c r="A3" t="s">
        <v>31</v>
      </c>
      <c r="B3" s="2">
        <v>2.66</v>
      </c>
      <c r="C3" s="2">
        <v>2.65</v>
      </c>
      <c r="D3" s="2">
        <v>1.63</v>
      </c>
      <c r="E3" s="2">
        <v>1.21</v>
      </c>
      <c r="F3" s="2">
        <v>1.07</v>
      </c>
      <c r="G3" s="3">
        <v>0.51</v>
      </c>
      <c r="H3" s="5"/>
      <c r="I3" s="2"/>
      <c r="J3" s="2"/>
      <c r="K3" t="s">
        <v>31</v>
      </c>
      <c r="L3" s="2">
        <f t="shared" ref="L3:L6" si="1">B3+B10</f>
        <v>6.36</v>
      </c>
      <c r="M3" s="2">
        <f t="shared" si="0"/>
        <v>6.27</v>
      </c>
      <c r="N3" s="2">
        <f t="shared" si="0"/>
        <v>4.26</v>
      </c>
      <c r="O3" s="2">
        <f t="shared" si="0"/>
        <v>3.46</v>
      </c>
      <c r="P3" s="2">
        <f t="shared" si="0"/>
        <v>3.1500000000000004</v>
      </c>
      <c r="Q3" s="2">
        <f t="shared" si="0"/>
        <v>2.0099999999999998</v>
      </c>
      <c r="R3" s="2"/>
      <c r="S3" s="2"/>
    </row>
    <row r="4" spans="1:19" x14ac:dyDescent="0.25">
      <c r="A4" t="s">
        <v>32</v>
      </c>
      <c r="B4" s="2">
        <v>1.7050000000000001</v>
      </c>
      <c r="C4" s="2">
        <v>1.6220000000000001</v>
      </c>
      <c r="D4" s="2">
        <v>1.55</v>
      </c>
      <c r="E4" s="2">
        <v>1.65</v>
      </c>
      <c r="F4" s="2">
        <v>1.65</v>
      </c>
      <c r="G4" s="2">
        <v>1.1399999999999999</v>
      </c>
      <c r="H4" s="2">
        <v>1.19</v>
      </c>
      <c r="I4" s="2">
        <v>0.8</v>
      </c>
      <c r="J4" s="2"/>
      <c r="K4" t="s">
        <v>32</v>
      </c>
      <c r="L4" s="2">
        <f t="shared" si="1"/>
        <v>4.3479999999999999</v>
      </c>
      <c r="M4" s="2">
        <f t="shared" si="0"/>
        <v>4.1920000000000002</v>
      </c>
      <c r="N4" s="2">
        <f t="shared" si="0"/>
        <v>4</v>
      </c>
      <c r="O4" s="2">
        <f t="shared" si="0"/>
        <v>4.1899999999999995</v>
      </c>
      <c r="P4" s="2">
        <f t="shared" si="0"/>
        <v>4.1500000000000004</v>
      </c>
      <c r="Q4" s="2">
        <f t="shared" si="0"/>
        <v>3.26</v>
      </c>
      <c r="R4" s="2">
        <f t="shared" si="0"/>
        <v>3.31</v>
      </c>
      <c r="S4" s="2">
        <f t="shared" si="0"/>
        <v>2.58</v>
      </c>
    </row>
    <row r="5" spans="1:19" x14ac:dyDescent="0.25">
      <c r="A5" t="s">
        <v>33</v>
      </c>
      <c r="B5" s="2">
        <v>2.2200000000000002</v>
      </c>
      <c r="C5" s="2">
        <v>2.1</v>
      </c>
      <c r="D5" s="2">
        <v>1.7</v>
      </c>
      <c r="E5" s="2">
        <v>1.3</v>
      </c>
      <c r="F5" s="2">
        <v>1.48</v>
      </c>
      <c r="G5" s="2">
        <v>1.08</v>
      </c>
      <c r="H5" s="2">
        <v>1.1100000000000001</v>
      </c>
      <c r="I5" s="2">
        <v>1.03</v>
      </c>
      <c r="J5" s="2"/>
      <c r="K5" t="s">
        <v>33</v>
      </c>
      <c r="L5" s="2">
        <f t="shared" si="1"/>
        <v>5.4</v>
      </c>
      <c r="M5" s="2">
        <f t="shared" si="0"/>
        <v>5.18</v>
      </c>
      <c r="N5" s="2">
        <f t="shared" si="0"/>
        <v>4.58</v>
      </c>
      <c r="O5" s="2">
        <f t="shared" si="0"/>
        <v>3.5300000000000002</v>
      </c>
      <c r="P5" s="2">
        <f t="shared" si="0"/>
        <v>3.91</v>
      </c>
      <c r="Q5" s="2">
        <f t="shared" si="0"/>
        <v>3.06</v>
      </c>
      <c r="R5" s="2">
        <f t="shared" si="0"/>
        <v>3.16</v>
      </c>
      <c r="S5" s="2">
        <f t="shared" si="0"/>
        <v>2.91</v>
      </c>
    </row>
    <row r="6" spans="1:19" x14ac:dyDescent="0.25">
      <c r="A6" t="s">
        <v>36</v>
      </c>
      <c r="B6" s="2">
        <v>1.64</v>
      </c>
      <c r="C6" s="2">
        <v>1.17</v>
      </c>
      <c r="D6" s="5"/>
      <c r="E6" s="2"/>
      <c r="F6" s="2"/>
      <c r="G6" s="2"/>
      <c r="H6" s="2"/>
      <c r="I6" s="2"/>
      <c r="J6" s="2"/>
      <c r="K6" t="s">
        <v>36</v>
      </c>
      <c r="L6" s="2">
        <f t="shared" si="1"/>
        <v>4.28</v>
      </c>
      <c r="M6" s="2">
        <f t="shared" si="0"/>
        <v>3.34</v>
      </c>
      <c r="N6" s="2"/>
      <c r="O6" s="2"/>
      <c r="P6" s="2"/>
      <c r="Q6" s="2"/>
      <c r="R6" s="2"/>
      <c r="S6" s="2"/>
    </row>
    <row r="7" spans="1:19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9" x14ac:dyDescent="0.25">
      <c r="A8" t="s">
        <v>34</v>
      </c>
      <c r="B8" s="2">
        <v>0</v>
      </c>
      <c r="C8" s="2">
        <v>0.02</v>
      </c>
      <c r="D8" s="2">
        <v>0.04</v>
      </c>
      <c r="E8" s="2">
        <v>7.0000000000000007E-2</v>
      </c>
      <c r="F8" s="2">
        <v>0.1</v>
      </c>
      <c r="G8" s="2"/>
      <c r="H8" s="2"/>
      <c r="I8" s="2"/>
      <c r="J8" s="2"/>
      <c r="K8" s="2"/>
      <c r="L8" s="2"/>
      <c r="M8" s="2"/>
      <c r="N8" s="2"/>
    </row>
    <row r="9" spans="1:19" x14ac:dyDescent="0.25">
      <c r="A9" t="s">
        <v>30</v>
      </c>
      <c r="B9" s="2">
        <v>4.97</v>
      </c>
      <c r="C9" s="2">
        <v>3.32</v>
      </c>
      <c r="D9" s="2">
        <v>2.88</v>
      </c>
      <c r="E9" s="2">
        <v>2.2999999999999998</v>
      </c>
      <c r="F9" s="2">
        <v>1.83</v>
      </c>
      <c r="G9" s="3">
        <v>1.56</v>
      </c>
      <c r="H9" s="5"/>
      <c r="I9" s="2"/>
      <c r="J9" s="2"/>
      <c r="K9" s="2"/>
      <c r="L9" s="2"/>
      <c r="M9" s="2"/>
      <c r="N9" s="2"/>
    </row>
    <row r="10" spans="1:19" x14ac:dyDescent="0.25">
      <c r="A10" t="s">
        <v>31</v>
      </c>
      <c r="B10" s="2">
        <v>3.7</v>
      </c>
      <c r="C10" s="2">
        <v>3.62</v>
      </c>
      <c r="D10" s="2">
        <v>2.63</v>
      </c>
      <c r="E10" s="2">
        <v>2.25</v>
      </c>
      <c r="F10" s="2">
        <v>2.08</v>
      </c>
      <c r="G10" s="3">
        <v>1.5</v>
      </c>
      <c r="H10" s="5"/>
      <c r="I10" s="2"/>
      <c r="J10" s="2"/>
      <c r="K10" s="2"/>
      <c r="L10" s="2"/>
      <c r="M10" s="2"/>
      <c r="N10" s="2"/>
    </row>
    <row r="11" spans="1:19" x14ac:dyDescent="0.25">
      <c r="A11" t="s">
        <v>32</v>
      </c>
      <c r="B11" s="2">
        <v>2.6429999999999998</v>
      </c>
      <c r="C11" s="2">
        <v>2.57</v>
      </c>
      <c r="D11" s="2">
        <v>2.4500000000000002</v>
      </c>
      <c r="E11" s="2">
        <v>2.54</v>
      </c>
      <c r="F11" s="2">
        <v>2.5</v>
      </c>
      <c r="G11" s="2">
        <v>2.12</v>
      </c>
      <c r="H11" s="2">
        <v>2.12</v>
      </c>
      <c r="I11" s="2">
        <v>1.78</v>
      </c>
      <c r="J11" s="2"/>
      <c r="K11" s="2"/>
      <c r="L11" s="2"/>
      <c r="M11" s="2"/>
      <c r="N11" s="2"/>
    </row>
    <row r="12" spans="1:19" x14ac:dyDescent="0.25">
      <c r="A12" t="s">
        <v>33</v>
      </c>
      <c r="B12" s="2">
        <v>3.18</v>
      </c>
      <c r="C12" s="2">
        <v>3.08</v>
      </c>
      <c r="D12" s="2">
        <v>2.88</v>
      </c>
      <c r="E12" s="2">
        <v>2.23</v>
      </c>
      <c r="F12" s="2">
        <v>2.4300000000000002</v>
      </c>
      <c r="G12" s="2">
        <v>1.98</v>
      </c>
      <c r="H12" s="2">
        <v>2.0499999999999998</v>
      </c>
      <c r="I12" s="2">
        <v>1.88</v>
      </c>
      <c r="J12" s="2"/>
      <c r="K12" s="2"/>
      <c r="L12" s="2"/>
      <c r="M12" s="2"/>
      <c r="N12" s="2"/>
    </row>
    <row r="13" spans="1:19" x14ac:dyDescent="0.25">
      <c r="A13" t="s">
        <v>36</v>
      </c>
      <c r="B13" s="2">
        <v>2.64</v>
      </c>
      <c r="C13" s="2">
        <v>2.17</v>
      </c>
      <c r="D13" s="4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noise Free</vt:lpstr>
      <vt:lpstr>noise_2%</vt:lpstr>
      <vt:lpstr>noise_4% </vt:lpstr>
      <vt:lpstr>noise_7%</vt:lpstr>
      <vt:lpstr>noise_10% </vt:lpstr>
      <vt:lpstr>noise_15% </vt:lpstr>
      <vt:lpstr>noise_20%</vt:lpstr>
      <vt:lpstr>noise_30%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2015-06-05T18:17:20Z</dcterms:created>
  <dcterms:modified xsi:type="dcterms:W3CDTF">2021-07-09T20:17:50Z</dcterms:modified>
</cp:coreProperties>
</file>