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192.168.10.65\Data IT Development\Hasan (Frontend Programmer)\"/>
    </mc:Choice>
  </mc:AlternateContent>
  <xr:revisionPtr revIDLastSave="0" documentId="13_ncr:1_{9464EC2C-8CC8-49D7-9D7B-A2A3ABBC6BC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base" sheetId="1" r:id="rId1"/>
    <sheet name="UV" sheetId="2" r:id="rId2"/>
    <sheet name="DTF" sheetId="3" r:id="rId3"/>
    <sheet name="DTG" sheetId="4" r:id="rId4"/>
    <sheet name="Cetak" sheetId="5" r:id="rId5"/>
  </sheets>
  <calcPr calcId="181029"/>
</workbook>
</file>

<file path=xl/calcChain.xml><?xml version="1.0" encoding="utf-8"?>
<calcChain xmlns="http://schemas.openxmlformats.org/spreadsheetml/2006/main">
  <c r="C102" i="1" l="1"/>
  <c r="BW4" i="5"/>
  <c r="BV4" i="5"/>
  <c r="BO4" i="5"/>
  <c r="BN4" i="5"/>
  <c r="BG4" i="5"/>
  <c r="BF4" i="5"/>
  <c r="AY4" i="5"/>
  <c r="AX4" i="5"/>
  <c r="AQ4" i="5"/>
  <c r="AP4" i="5"/>
  <c r="AI4" i="5"/>
  <c r="AH4" i="5"/>
  <c r="AA4" i="5"/>
  <c r="Z4" i="5"/>
  <c r="S4" i="5"/>
  <c r="R4" i="5"/>
  <c r="K4" i="5"/>
  <c r="J4" i="5"/>
  <c r="C4" i="5"/>
  <c r="B4" i="5"/>
  <c r="BW3" i="5"/>
  <c r="BV3" i="5"/>
  <c r="BO3" i="5"/>
  <c r="BN3" i="5"/>
  <c r="BG3" i="5"/>
  <c r="BF3" i="5"/>
  <c r="AY3" i="5"/>
  <c r="AX3" i="5"/>
  <c r="AQ3" i="5"/>
  <c r="AP3" i="5"/>
  <c r="AI3" i="5"/>
  <c r="AH3" i="5"/>
  <c r="AA3" i="5"/>
  <c r="Z3" i="5"/>
  <c r="S3" i="5"/>
  <c r="R3" i="5"/>
  <c r="K3" i="5"/>
  <c r="J3" i="5"/>
  <c r="C3" i="5"/>
  <c r="B3" i="5"/>
  <c r="BW2" i="5"/>
  <c r="BV2" i="5"/>
  <c r="BO2" i="5"/>
  <c r="BN2" i="5"/>
  <c r="BG2" i="5"/>
  <c r="BF2" i="5"/>
  <c r="AY2" i="5"/>
  <c r="AX2" i="5"/>
  <c r="AQ2" i="5"/>
  <c r="AP2" i="5"/>
  <c r="AI2" i="5"/>
  <c r="AH2" i="5"/>
  <c r="AA2" i="5"/>
  <c r="Z2" i="5"/>
  <c r="S2" i="5"/>
  <c r="R2" i="5"/>
  <c r="K2" i="5"/>
  <c r="J2" i="5"/>
  <c r="C2" i="5"/>
  <c r="B2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G33" i="4"/>
  <c r="F33" i="4"/>
  <c r="E33" i="4"/>
  <c r="D33" i="4"/>
  <c r="A33" i="4"/>
  <c r="G32" i="4"/>
  <c r="F32" i="4"/>
  <c r="E32" i="4"/>
  <c r="D32" i="4"/>
  <c r="A32" i="4"/>
  <c r="G31" i="4"/>
  <c r="F31" i="4"/>
  <c r="E31" i="4"/>
  <c r="D31" i="4"/>
  <c r="A31" i="4"/>
  <c r="G30" i="4"/>
  <c r="F30" i="4"/>
  <c r="E30" i="4"/>
  <c r="D30" i="4"/>
  <c r="A30" i="4"/>
  <c r="G29" i="4"/>
  <c r="F29" i="4"/>
  <c r="E29" i="4"/>
  <c r="D29" i="4"/>
  <c r="A29" i="4"/>
  <c r="G28" i="4"/>
  <c r="F28" i="4"/>
  <c r="E28" i="4"/>
  <c r="D28" i="4"/>
  <c r="A28" i="4"/>
  <c r="G27" i="4"/>
  <c r="F27" i="4"/>
  <c r="E27" i="4"/>
  <c r="D27" i="4"/>
  <c r="A27" i="4"/>
  <c r="G26" i="4"/>
  <c r="F26" i="4"/>
  <c r="E26" i="4"/>
  <c r="D26" i="4"/>
  <c r="A26" i="4"/>
  <c r="G25" i="4"/>
  <c r="F25" i="4"/>
  <c r="E25" i="4"/>
  <c r="D25" i="4"/>
  <c r="A25" i="4"/>
  <c r="G24" i="4"/>
  <c r="F24" i="4"/>
  <c r="E24" i="4"/>
  <c r="D24" i="4"/>
  <c r="A24" i="4"/>
  <c r="G23" i="4"/>
  <c r="F23" i="4"/>
  <c r="E23" i="4"/>
  <c r="D23" i="4"/>
  <c r="A23" i="4"/>
  <c r="G22" i="4"/>
  <c r="F22" i="4"/>
  <c r="E22" i="4"/>
  <c r="D22" i="4"/>
  <c r="A22" i="4"/>
  <c r="G21" i="4"/>
  <c r="F21" i="4"/>
  <c r="E21" i="4"/>
  <c r="D21" i="4"/>
  <c r="A21" i="4"/>
  <c r="G20" i="4"/>
  <c r="F20" i="4"/>
  <c r="E20" i="4"/>
  <c r="D20" i="4"/>
  <c r="A20" i="4"/>
  <c r="G19" i="4"/>
  <c r="F19" i="4"/>
  <c r="E19" i="4"/>
  <c r="D19" i="4"/>
  <c r="A19" i="4"/>
  <c r="G18" i="4"/>
  <c r="F18" i="4"/>
  <c r="E18" i="4"/>
  <c r="D18" i="4"/>
  <c r="A18" i="4"/>
  <c r="G17" i="4"/>
  <c r="F17" i="4"/>
  <c r="E17" i="4"/>
  <c r="D17" i="4"/>
  <c r="A17" i="4"/>
  <c r="G16" i="4"/>
  <c r="F16" i="4"/>
  <c r="E16" i="4"/>
  <c r="D16" i="4"/>
  <c r="A16" i="4"/>
  <c r="G15" i="4"/>
  <c r="F15" i="4"/>
  <c r="E15" i="4"/>
  <c r="D15" i="4"/>
  <c r="A15" i="4"/>
  <c r="G14" i="4"/>
  <c r="F14" i="4"/>
  <c r="E14" i="4"/>
  <c r="D14" i="4"/>
  <c r="A14" i="4"/>
  <c r="G13" i="4"/>
  <c r="F13" i="4"/>
  <c r="E13" i="4"/>
  <c r="D13" i="4"/>
  <c r="A13" i="4"/>
  <c r="G12" i="4"/>
  <c r="F12" i="4"/>
  <c r="E12" i="4"/>
  <c r="D12" i="4"/>
  <c r="A12" i="4"/>
  <c r="G11" i="4"/>
  <c r="F11" i="4"/>
  <c r="E11" i="4"/>
  <c r="D11" i="4"/>
  <c r="A11" i="4"/>
  <c r="G10" i="4"/>
  <c r="F10" i="4"/>
  <c r="E10" i="4"/>
  <c r="D10" i="4"/>
  <c r="A10" i="4"/>
  <c r="G9" i="4"/>
  <c r="F9" i="4"/>
  <c r="E9" i="4"/>
  <c r="D9" i="4"/>
  <c r="A9" i="4"/>
  <c r="G8" i="4"/>
  <c r="F8" i="4"/>
  <c r="E8" i="4"/>
  <c r="D8" i="4"/>
  <c r="A8" i="4"/>
  <c r="G7" i="4"/>
  <c r="F7" i="4"/>
  <c r="E7" i="4"/>
  <c r="D7" i="4"/>
  <c r="A7" i="4"/>
  <c r="G6" i="4"/>
  <c r="F6" i="4"/>
  <c r="E6" i="4"/>
  <c r="D6" i="4"/>
  <c r="A6" i="4"/>
  <c r="G5" i="4"/>
  <c r="F5" i="4"/>
  <c r="E5" i="4"/>
  <c r="D5" i="4"/>
  <c r="A5" i="4"/>
  <c r="G4" i="4"/>
  <c r="F4" i="4"/>
  <c r="E4" i="4"/>
  <c r="D4" i="4"/>
  <c r="A4" i="4"/>
  <c r="X5" i="3"/>
  <c r="W5" i="3"/>
  <c r="V5" i="3"/>
  <c r="U5" i="3"/>
  <c r="R5" i="3"/>
  <c r="P5" i="3"/>
  <c r="O5" i="3"/>
  <c r="N5" i="3"/>
  <c r="M5" i="3"/>
  <c r="J5" i="3"/>
  <c r="H5" i="3"/>
  <c r="G5" i="3"/>
  <c r="F5" i="3"/>
  <c r="E5" i="3"/>
  <c r="D5" i="3"/>
  <c r="A5" i="3"/>
  <c r="X4" i="3"/>
  <c r="W4" i="3"/>
  <c r="V4" i="3"/>
  <c r="U4" i="3"/>
  <c r="R4" i="3"/>
  <c r="P4" i="3"/>
  <c r="O4" i="3"/>
  <c r="N4" i="3"/>
  <c r="M4" i="3"/>
  <c r="J4" i="3"/>
  <c r="H4" i="3"/>
  <c r="G4" i="3"/>
  <c r="F4" i="3"/>
  <c r="E4" i="3"/>
  <c r="D4" i="3"/>
  <c r="A4" i="3"/>
  <c r="G52" i="2"/>
  <c r="F52" i="2"/>
  <c r="E52" i="2"/>
  <c r="D52" i="2"/>
  <c r="A52" i="2"/>
  <c r="G51" i="2"/>
  <c r="F51" i="2"/>
  <c r="E51" i="2"/>
  <c r="D51" i="2"/>
  <c r="A51" i="2"/>
  <c r="G50" i="2"/>
  <c r="F50" i="2"/>
  <c r="E50" i="2"/>
  <c r="D50" i="2"/>
  <c r="A50" i="2"/>
  <c r="G49" i="2"/>
  <c r="F49" i="2"/>
  <c r="E49" i="2"/>
  <c r="D49" i="2"/>
  <c r="A49" i="2"/>
  <c r="G48" i="2"/>
  <c r="F48" i="2"/>
  <c r="E48" i="2"/>
  <c r="D48" i="2"/>
  <c r="A48" i="2"/>
  <c r="G47" i="2"/>
  <c r="F47" i="2"/>
  <c r="E47" i="2"/>
  <c r="D47" i="2"/>
  <c r="A47" i="2"/>
  <c r="G46" i="2"/>
  <c r="F46" i="2"/>
  <c r="E46" i="2"/>
  <c r="D46" i="2"/>
  <c r="A46" i="2"/>
  <c r="G45" i="2"/>
  <c r="F45" i="2"/>
  <c r="E45" i="2"/>
  <c r="D45" i="2"/>
  <c r="A45" i="2"/>
  <c r="G44" i="2"/>
  <c r="F44" i="2"/>
  <c r="E44" i="2"/>
  <c r="D44" i="2"/>
  <c r="A44" i="2"/>
  <c r="G43" i="2"/>
  <c r="F43" i="2"/>
  <c r="E43" i="2"/>
  <c r="D43" i="2"/>
  <c r="A43" i="2"/>
  <c r="G42" i="2"/>
  <c r="F42" i="2"/>
  <c r="E42" i="2"/>
  <c r="D42" i="2"/>
  <c r="A42" i="2"/>
  <c r="G41" i="2"/>
  <c r="F41" i="2"/>
  <c r="E41" i="2"/>
  <c r="D41" i="2"/>
  <c r="A41" i="2"/>
  <c r="G40" i="2"/>
  <c r="F40" i="2"/>
  <c r="E40" i="2"/>
  <c r="D40" i="2"/>
  <c r="A40" i="2"/>
  <c r="G39" i="2"/>
  <c r="F39" i="2"/>
  <c r="E39" i="2"/>
  <c r="D39" i="2"/>
  <c r="A39" i="2"/>
  <c r="G38" i="2"/>
  <c r="F38" i="2"/>
  <c r="E38" i="2"/>
  <c r="D38" i="2"/>
  <c r="A38" i="2"/>
  <c r="G37" i="2"/>
  <c r="F37" i="2"/>
  <c r="E37" i="2"/>
  <c r="D37" i="2"/>
  <c r="A37" i="2"/>
  <c r="G36" i="2"/>
  <c r="F36" i="2"/>
  <c r="E36" i="2"/>
  <c r="D36" i="2"/>
  <c r="A36" i="2"/>
  <c r="G35" i="2"/>
  <c r="F35" i="2"/>
  <c r="E35" i="2"/>
  <c r="D35" i="2"/>
  <c r="A35" i="2"/>
  <c r="G34" i="2"/>
  <c r="F34" i="2"/>
  <c r="E34" i="2"/>
  <c r="D34" i="2"/>
  <c r="A34" i="2"/>
  <c r="G33" i="2"/>
  <c r="F33" i="2"/>
  <c r="E33" i="2"/>
  <c r="D33" i="2"/>
  <c r="A33" i="2"/>
  <c r="G32" i="2"/>
  <c r="F32" i="2"/>
  <c r="E32" i="2"/>
  <c r="D32" i="2"/>
  <c r="A32" i="2"/>
  <c r="G31" i="2"/>
  <c r="F31" i="2"/>
  <c r="E31" i="2"/>
  <c r="D31" i="2"/>
  <c r="A31" i="2"/>
  <c r="G30" i="2"/>
  <c r="F30" i="2"/>
  <c r="E30" i="2"/>
  <c r="D30" i="2"/>
  <c r="A30" i="2"/>
  <c r="G29" i="2"/>
  <c r="F29" i="2"/>
  <c r="E29" i="2"/>
  <c r="D29" i="2"/>
  <c r="A29" i="2"/>
  <c r="G28" i="2"/>
  <c r="F28" i="2"/>
  <c r="E28" i="2"/>
  <c r="D28" i="2"/>
  <c r="A28" i="2"/>
  <c r="G27" i="2"/>
  <c r="F27" i="2"/>
  <c r="E27" i="2"/>
  <c r="D27" i="2"/>
  <c r="A27" i="2"/>
  <c r="G26" i="2"/>
  <c r="F26" i="2"/>
  <c r="E26" i="2"/>
  <c r="D26" i="2"/>
  <c r="A26" i="2"/>
  <c r="G25" i="2"/>
  <c r="F25" i="2"/>
  <c r="E25" i="2"/>
  <c r="D25" i="2"/>
  <c r="A25" i="2"/>
  <c r="G24" i="2"/>
  <c r="F24" i="2"/>
  <c r="E24" i="2"/>
  <c r="D24" i="2"/>
  <c r="A24" i="2"/>
  <c r="G23" i="2"/>
  <c r="F23" i="2"/>
  <c r="E23" i="2"/>
  <c r="D23" i="2"/>
  <c r="A23" i="2"/>
  <c r="G22" i="2"/>
  <c r="F22" i="2"/>
  <c r="E22" i="2"/>
  <c r="D22" i="2"/>
  <c r="A22" i="2"/>
  <c r="G21" i="2"/>
  <c r="F21" i="2"/>
  <c r="E21" i="2"/>
  <c r="D21" i="2"/>
  <c r="A21" i="2"/>
  <c r="G20" i="2"/>
  <c r="F20" i="2"/>
  <c r="E20" i="2"/>
  <c r="D20" i="2"/>
  <c r="A20" i="2"/>
  <c r="G19" i="2"/>
  <c r="F19" i="2"/>
  <c r="E19" i="2"/>
  <c r="D19" i="2"/>
  <c r="A19" i="2"/>
  <c r="G18" i="2"/>
  <c r="F18" i="2"/>
  <c r="E18" i="2"/>
  <c r="D18" i="2"/>
  <c r="A18" i="2"/>
  <c r="G17" i="2"/>
  <c r="F17" i="2"/>
  <c r="E17" i="2"/>
  <c r="D17" i="2"/>
  <c r="A17" i="2"/>
  <c r="G16" i="2"/>
  <c r="F16" i="2"/>
  <c r="E16" i="2"/>
  <c r="D16" i="2"/>
  <c r="A16" i="2"/>
  <c r="G15" i="2"/>
  <c r="F15" i="2"/>
  <c r="E15" i="2"/>
  <c r="D15" i="2"/>
  <c r="A15" i="2"/>
  <c r="G14" i="2"/>
  <c r="F14" i="2"/>
  <c r="E14" i="2"/>
  <c r="D14" i="2"/>
  <c r="A14" i="2"/>
  <c r="G13" i="2"/>
  <c r="F13" i="2"/>
  <c r="E13" i="2"/>
  <c r="D13" i="2"/>
  <c r="A13" i="2"/>
  <c r="G12" i="2"/>
  <c r="F12" i="2"/>
  <c r="E12" i="2"/>
  <c r="D12" i="2"/>
  <c r="A12" i="2"/>
  <c r="G11" i="2"/>
  <c r="F11" i="2"/>
  <c r="E11" i="2"/>
  <c r="D11" i="2"/>
  <c r="A11" i="2"/>
  <c r="G10" i="2"/>
  <c r="F10" i="2"/>
  <c r="E10" i="2"/>
  <c r="D10" i="2"/>
  <c r="A10" i="2"/>
  <c r="G9" i="2"/>
  <c r="F9" i="2"/>
  <c r="E9" i="2"/>
  <c r="D9" i="2"/>
  <c r="A9" i="2"/>
  <c r="G8" i="2"/>
  <c r="F8" i="2"/>
  <c r="E8" i="2"/>
  <c r="D8" i="2"/>
  <c r="A8" i="2"/>
  <c r="G7" i="2"/>
  <c r="F7" i="2"/>
  <c r="E7" i="2"/>
  <c r="D7" i="2"/>
  <c r="A7" i="2"/>
  <c r="G6" i="2"/>
  <c r="F6" i="2"/>
  <c r="E6" i="2"/>
  <c r="D6" i="2"/>
  <c r="A6" i="2"/>
  <c r="G5" i="2"/>
  <c r="F5" i="2"/>
  <c r="E5" i="2"/>
  <c r="D5" i="2"/>
  <c r="A5" i="2"/>
  <c r="G4" i="2"/>
  <c r="F4" i="2"/>
  <c r="E4" i="2"/>
  <c r="D4" i="2"/>
  <c r="A4" i="2"/>
  <c r="G3" i="2"/>
  <c r="F3" i="2"/>
  <c r="E3" i="2"/>
  <c r="D3" i="2"/>
  <c r="A3" i="2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<sst xmlns="http://schemas.openxmlformats.org/spreadsheetml/2006/main" count="1452" uniqueCount="1257">
  <si>
    <t>Barcode</t>
  </si>
  <si>
    <t>Kode Mesin</t>
  </si>
  <si>
    <t>SN</t>
  </si>
  <si>
    <t>Kode Mainboard</t>
  </si>
  <si>
    <t>Kode Modul</t>
  </si>
  <si>
    <t>Kode Pompa</t>
  </si>
  <si>
    <t>Kode Stepper</t>
  </si>
  <si>
    <t>Kode Wims</t>
  </si>
  <si>
    <t>MODVRK</t>
  </si>
  <si>
    <t>POMJBC</t>
  </si>
  <si>
    <t>POMSLX</t>
  </si>
  <si>
    <t>WIMTAM</t>
  </si>
  <si>
    <t>POMNPL</t>
  </si>
  <si>
    <t>MAINBOARD</t>
  </si>
  <si>
    <t>MODUL</t>
  </si>
  <si>
    <t>POMPA</t>
  </si>
  <si>
    <t>CR MOTOR</t>
  </si>
  <si>
    <t>POMNBE</t>
  </si>
  <si>
    <t>ALF3.CYE64T23</t>
  </si>
  <si>
    <t>MAINYII</t>
  </si>
  <si>
    <t>MODNSN</t>
  </si>
  <si>
    <t>POMJGA</t>
  </si>
  <si>
    <t>MOTSPL</t>
  </si>
  <si>
    <t>WIMWVY</t>
  </si>
  <si>
    <t>ALF3.RIV43P23</t>
  </si>
  <si>
    <t>MAINJQO</t>
  </si>
  <si>
    <t>MODIBE</t>
  </si>
  <si>
    <t>POMTQX</t>
  </si>
  <si>
    <t>MOTIFI</t>
  </si>
  <si>
    <t>WIMKCT</t>
  </si>
  <si>
    <t>ALF3.UIM54V23</t>
  </si>
  <si>
    <t>MAINSAH</t>
  </si>
  <si>
    <t>MODDSN</t>
  </si>
  <si>
    <t>POMJHT</t>
  </si>
  <si>
    <t>MOTLBB</t>
  </si>
  <si>
    <t>WIMQIE</t>
  </si>
  <si>
    <t>ALF3.XUP65U23</t>
  </si>
  <si>
    <t>MAINQZK</t>
  </si>
  <si>
    <t>MODGVW</t>
  </si>
  <si>
    <t>POMNFZ</t>
  </si>
  <si>
    <t>MOTZUH</t>
  </si>
  <si>
    <t>WIMRBV</t>
  </si>
  <si>
    <t>ALF3.KOD99Z23</t>
  </si>
  <si>
    <t>MAINYOQ</t>
  </si>
  <si>
    <t>MODSGG</t>
  </si>
  <si>
    <t>POMABB</t>
  </si>
  <si>
    <t>MOTSNO</t>
  </si>
  <si>
    <t>WIMQPY</t>
  </si>
  <si>
    <t>ALF3.NBN48A23</t>
  </si>
  <si>
    <t>MAINACD</t>
  </si>
  <si>
    <t>MODVCQ</t>
  </si>
  <si>
    <t>POMLWZ</t>
  </si>
  <si>
    <t>MOTUDY</t>
  </si>
  <si>
    <t>WIMEXS</t>
  </si>
  <si>
    <t>ALF3.BLB92E23</t>
  </si>
  <si>
    <t>MAINMWP</t>
  </si>
  <si>
    <t>MODRYS</t>
  </si>
  <si>
    <t>POMPOP</t>
  </si>
  <si>
    <t>MOTDLX</t>
  </si>
  <si>
    <t>WIMBNN</t>
  </si>
  <si>
    <t>ALF3.RTY31D23</t>
  </si>
  <si>
    <t>MAINCTV</t>
  </si>
  <si>
    <t>MODBER</t>
  </si>
  <si>
    <t>POMIBN</t>
  </si>
  <si>
    <t>MOTFUX</t>
  </si>
  <si>
    <t>WIMNTE</t>
  </si>
  <si>
    <t>ALF3.HKP37U23</t>
  </si>
  <si>
    <t>MAINIQD</t>
  </si>
  <si>
    <t>MODTXU</t>
  </si>
  <si>
    <t>POMDXQ</t>
  </si>
  <si>
    <t>MOTUBY</t>
  </si>
  <si>
    <t>WIMXFM</t>
  </si>
  <si>
    <t>ALF3.NWM66Y23</t>
  </si>
  <si>
    <t>MAINXMM</t>
  </si>
  <si>
    <t>MODLTZ</t>
  </si>
  <si>
    <t>POMLDA</t>
  </si>
  <si>
    <t>MOTAOQ</t>
  </si>
  <si>
    <t>WIMXKT</t>
  </si>
  <si>
    <t>ALF3.RSK66L23</t>
  </si>
  <si>
    <t>MAINYMY</t>
  </si>
  <si>
    <t>MODFVX</t>
  </si>
  <si>
    <t>POMNCU</t>
  </si>
  <si>
    <t>MOTPAK</t>
  </si>
  <si>
    <t>WIMOGB</t>
  </si>
  <si>
    <t>ALF3.ZII88A23</t>
  </si>
  <si>
    <t>MAINVTU</t>
  </si>
  <si>
    <t>MODKLL</t>
  </si>
  <si>
    <t>POMEOY</t>
  </si>
  <si>
    <t>MOTBSU</t>
  </si>
  <si>
    <t>WIMBFD</t>
  </si>
  <si>
    <t>ALF3.EZH15L23</t>
  </si>
  <si>
    <t>MAINCUJ</t>
  </si>
  <si>
    <t>MODHGX</t>
  </si>
  <si>
    <t>POMHGV</t>
  </si>
  <si>
    <t>MOTHDT</t>
  </si>
  <si>
    <t>WIMSJN</t>
  </si>
  <si>
    <t>ALF3.HNA52T23</t>
  </si>
  <si>
    <t>MAINVOM</t>
  </si>
  <si>
    <t>MODEAE</t>
  </si>
  <si>
    <t>POMEDN</t>
  </si>
  <si>
    <t>MOTTNE</t>
  </si>
  <si>
    <t>WIMZEH</t>
  </si>
  <si>
    <t>ALF3.UPY95B23</t>
  </si>
  <si>
    <t>MAINCYR</t>
  </si>
  <si>
    <t>MODMFH</t>
  </si>
  <si>
    <t>POMJEM</t>
  </si>
  <si>
    <t>MOTAEY</t>
  </si>
  <si>
    <t>WIMUEC</t>
  </si>
  <si>
    <t>ALF3.FHI76S23</t>
  </si>
  <si>
    <t>MAINCQR</t>
  </si>
  <si>
    <t>MODBLY</t>
  </si>
  <si>
    <t>POMFWE</t>
  </si>
  <si>
    <t>MOTGYL</t>
  </si>
  <si>
    <t>WIMQJP</t>
  </si>
  <si>
    <t>ALF3.XRX55X23</t>
  </si>
  <si>
    <t>MAINMAC</t>
  </si>
  <si>
    <t>MODWQJ</t>
  </si>
  <si>
    <t>POMBAT</t>
  </si>
  <si>
    <t>MOTVHV</t>
  </si>
  <si>
    <t>WIMMGR</t>
  </si>
  <si>
    <t>ALF3.EKK42Q23</t>
  </si>
  <si>
    <t>MAINWKU</t>
  </si>
  <si>
    <t>MODFTW</t>
  </si>
  <si>
    <t>POMHCY</t>
  </si>
  <si>
    <t>MOTUGN</t>
  </si>
  <si>
    <t>WIMHFD</t>
  </si>
  <si>
    <t>ALF3.XKG58V23</t>
  </si>
  <si>
    <t>MAINAPS</t>
  </si>
  <si>
    <t>MODRPS</t>
  </si>
  <si>
    <t>POMBFR</t>
  </si>
  <si>
    <t>MOTHQK</t>
  </si>
  <si>
    <t>WIMYOA</t>
  </si>
  <si>
    <t>ALF3.FDF32S23</t>
  </si>
  <si>
    <t>MAINMGG</t>
  </si>
  <si>
    <t>MODCWI</t>
  </si>
  <si>
    <t>POMASX</t>
  </si>
  <si>
    <t>MOTKVL</t>
  </si>
  <si>
    <t>WIMYLQ</t>
  </si>
  <si>
    <t>ALF3.WTN77O23</t>
  </si>
  <si>
    <t>MAINPED</t>
  </si>
  <si>
    <t>MODUUQ</t>
  </si>
  <si>
    <t>POMCHG</t>
  </si>
  <si>
    <t>MOTYIC</t>
  </si>
  <si>
    <t>WIMKIU</t>
  </si>
  <si>
    <t>ALF3.FSK32C23</t>
  </si>
  <si>
    <t>MAINRDC</t>
  </si>
  <si>
    <t>POMFRB</t>
  </si>
  <si>
    <t>MOTHSJ</t>
  </si>
  <si>
    <t>WIMJTZ</t>
  </si>
  <si>
    <t>ALF3.BVI28J23</t>
  </si>
  <si>
    <t>MAINFBO</t>
  </si>
  <si>
    <t>MODXUG</t>
  </si>
  <si>
    <t>POMIWU</t>
  </si>
  <si>
    <t>MOTSED</t>
  </si>
  <si>
    <t>WIMMON</t>
  </si>
  <si>
    <t>ALF3.UFE63O23</t>
  </si>
  <si>
    <t>MAINHYE</t>
  </si>
  <si>
    <t>MODAGH</t>
  </si>
  <si>
    <t>POMGIN</t>
  </si>
  <si>
    <t>MOTPKE</t>
  </si>
  <si>
    <t>WIMWNH</t>
  </si>
  <si>
    <t>ALF3.UQK36M23</t>
  </si>
  <si>
    <t>MAINNOA</t>
  </si>
  <si>
    <t>MODWIQ</t>
  </si>
  <si>
    <t>POMXQR</t>
  </si>
  <si>
    <t>MOTJJM</t>
  </si>
  <si>
    <t>WIMWXK</t>
  </si>
  <si>
    <t>ALF3.EIM31U23</t>
  </si>
  <si>
    <t>MAINZXM</t>
  </si>
  <si>
    <t>MODCHE</t>
  </si>
  <si>
    <t>POMKJF</t>
  </si>
  <si>
    <t>MOTQWH</t>
  </si>
  <si>
    <t>WIMBQV</t>
  </si>
  <si>
    <t>ALF3.WZF52Y23</t>
  </si>
  <si>
    <t>MAINANB</t>
  </si>
  <si>
    <t>MODMNU</t>
  </si>
  <si>
    <t>POMMHG</t>
  </si>
  <si>
    <t>MOTDTA</t>
  </si>
  <si>
    <t>WIMRUU</t>
  </si>
  <si>
    <t>ALF3.YJF11W23</t>
  </si>
  <si>
    <t>MAINURM</t>
  </si>
  <si>
    <t>MODWNL</t>
  </si>
  <si>
    <t>POMXNM</t>
  </si>
  <si>
    <t>MOTLYA</t>
  </si>
  <si>
    <t>WIMCHI</t>
  </si>
  <si>
    <t>ALF3.POQ78D23</t>
  </si>
  <si>
    <t>MAINEED</t>
  </si>
  <si>
    <t>MODXNO</t>
  </si>
  <si>
    <t>POMAZN</t>
  </si>
  <si>
    <t>MOTIAK</t>
  </si>
  <si>
    <t>WIMLRO</t>
  </si>
  <si>
    <t>ALF3.CZJ84G23</t>
  </si>
  <si>
    <t>MAINPZK</t>
  </si>
  <si>
    <t>MODSVQ</t>
  </si>
  <si>
    <t>POMVZN</t>
  </si>
  <si>
    <t>MOTGKY</t>
  </si>
  <si>
    <t>WIMVAJ</t>
  </si>
  <si>
    <t>ALF3.VEZ23U23</t>
  </si>
  <si>
    <t>MAINDAR</t>
  </si>
  <si>
    <t>MODIZM</t>
  </si>
  <si>
    <t>POMLJP</t>
  </si>
  <si>
    <t>MOTWXB</t>
  </si>
  <si>
    <t>WIMYGK</t>
  </si>
  <si>
    <t>ALF3.GYR64A23</t>
  </si>
  <si>
    <t>MAINMXU</t>
  </si>
  <si>
    <t>MODTXT</t>
  </si>
  <si>
    <t>POMBDP</t>
  </si>
  <si>
    <t>MOTNTJ</t>
  </si>
  <si>
    <t>WIMBSQ</t>
  </si>
  <si>
    <t>ALF3.MRX47C23</t>
  </si>
  <si>
    <t>MAINFLQ</t>
  </si>
  <si>
    <t>MODWNZ</t>
  </si>
  <si>
    <t>POMSTW</t>
  </si>
  <si>
    <t>MOTUSN</t>
  </si>
  <si>
    <t>WIMBOW</t>
  </si>
  <si>
    <t>ALF3.DTP92Q23</t>
  </si>
  <si>
    <t>MAINTRD</t>
  </si>
  <si>
    <t>MODKMS</t>
  </si>
  <si>
    <t>POMYHN</t>
  </si>
  <si>
    <t>MOTXIN</t>
  </si>
  <si>
    <t>WIMIXN</t>
  </si>
  <si>
    <t>ALF3.EDR15G23</t>
  </si>
  <si>
    <t>MAINRPQ</t>
  </si>
  <si>
    <t>MODXHJ</t>
  </si>
  <si>
    <t>POMAXD</t>
  </si>
  <si>
    <t>MOTMVQ</t>
  </si>
  <si>
    <t>WIMBBE</t>
  </si>
  <si>
    <t>ALF3.PSG15X23</t>
  </si>
  <si>
    <t>MAINJXT</t>
  </si>
  <si>
    <t>MODDGG</t>
  </si>
  <si>
    <t>POMQDK</t>
  </si>
  <si>
    <t>MOTZNZ</t>
  </si>
  <si>
    <t>WIMFCW</t>
  </si>
  <si>
    <t>ALF3.PMW14D23</t>
  </si>
  <si>
    <t>MAINLGI</t>
  </si>
  <si>
    <t>MODXNF</t>
  </si>
  <si>
    <t>POMAJX</t>
  </si>
  <si>
    <t>MOTQFY</t>
  </si>
  <si>
    <t>WIMRJG</t>
  </si>
  <si>
    <t>ALF3.KXR79J23</t>
  </si>
  <si>
    <t>MAINCMX</t>
  </si>
  <si>
    <t>MODBBM</t>
  </si>
  <si>
    <t>POMZWL</t>
  </si>
  <si>
    <t>MOTQVW</t>
  </si>
  <si>
    <t>WIMTRH</t>
  </si>
  <si>
    <t>ALF3.ZPX57I23</t>
  </si>
  <si>
    <t>MAINXEG</t>
  </si>
  <si>
    <t>MODNXS</t>
  </si>
  <si>
    <t>POMHNZ</t>
  </si>
  <si>
    <t>MOTQWL</t>
  </si>
  <si>
    <t>WIMLTG</t>
  </si>
  <si>
    <t>ALF3.NJI82L23</t>
  </si>
  <si>
    <t>MAINESN</t>
  </si>
  <si>
    <t>MODCAR</t>
  </si>
  <si>
    <t>POMXIB</t>
  </si>
  <si>
    <t>MOTTQC</t>
  </si>
  <si>
    <t>WIMATV</t>
  </si>
  <si>
    <t>ALF3.LUM34T23</t>
  </si>
  <si>
    <t>MAINJGB</t>
  </si>
  <si>
    <t>MODSNF</t>
  </si>
  <si>
    <t>POMKCM</t>
  </si>
  <si>
    <t>MOTJQP</t>
  </si>
  <si>
    <t>WIMHHJ</t>
  </si>
  <si>
    <t>ALF3.GDH83H23</t>
  </si>
  <si>
    <t>MAINNTM</t>
  </si>
  <si>
    <t>MODGZC</t>
  </si>
  <si>
    <t>POMUXI</t>
  </si>
  <si>
    <t>MOTZFP</t>
  </si>
  <si>
    <t>WIMWOU</t>
  </si>
  <si>
    <t>ALF3.IMC18G23</t>
  </si>
  <si>
    <t>MAINHRB</t>
  </si>
  <si>
    <t>MODLUM</t>
  </si>
  <si>
    <t>POMNLB</t>
  </si>
  <si>
    <t>MOTIKR</t>
  </si>
  <si>
    <t>WIMHPA</t>
  </si>
  <si>
    <t>ALF3.XJR54P23</t>
  </si>
  <si>
    <t>MAINDLX</t>
  </si>
  <si>
    <t>MODRAM</t>
  </si>
  <si>
    <t>POMLVV</t>
  </si>
  <si>
    <t>MOTIWZ</t>
  </si>
  <si>
    <t>WIMUWN</t>
  </si>
  <si>
    <t>ALF3.ZIC22T23</t>
  </si>
  <si>
    <t>MAINPIQ</t>
  </si>
  <si>
    <t>MODGHJ</t>
  </si>
  <si>
    <t>POMXOJ</t>
  </si>
  <si>
    <t>MOTKGK</t>
  </si>
  <si>
    <t>WIMQCY</t>
  </si>
  <si>
    <t>ALF3.LSJ51Q23</t>
  </si>
  <si>
    <t>MAINUON</t>
  </si>
  <si>
    <t>MODXMM</t>
  </si>
  <si>
    <t>POMEOL</t>
  </si>
  <si>
    <t>MOTCTM</t>
  </si>
  <si>
    <t>WIMDRX</t>
  </si>
  <si>
    <t>ALF3.UQZ83X23</t>
  </si>
  <si>
    <t>MAINRHR</t>
  </si>
  <si>
    <t>MODDAH</t>
  </si>
  <si>
    <t>POMWOZ</t>
  </si>
  <si>
    <t>MOTWRC</t>
  </si>
  <si>
    <t>WIMDUW</t>
  </si>
  <si>
    <t>ALF3.PPD31L23</t>
  </si>
  <si>
    <t>MAINGPU</t>
  </si>
  <si>
    <t>MODKFF</t>
  </si>
  <si>
    <t>POMMOU</t>
  </si>
  <si>
    <t>MOTQIJ</t>
  </si>
  <si>
    <t>WIMNGC</t>
  </si>
  <si>
    <t>ALF3.NHD38Q23</t>
  </si>
  <si>
    <t>MAINSNZ</t>
  </si>
  <si>
    <t>MODWTY</t>
  </si>
  <si>
    <t>POMSIA</t>
  </si>
  <si>
    <t>MOTNNE</t>
  </si>
  <si>
    <t>WIMEBP</t>
  </si>
  <si>
    <t>ALF3.CKN49U23</t>
  </si>
  <si>
    <t>MAINLUQ</t>
  </si>
  <si>
    <t>MODHUP</t>
  </si>
  <si>
    <t>POMZGS</t>
  </si>
  <si>
    <t>MOTMIB</t>
  </si>
  <si>
    <t>WIMBDB</t>
  </si>
  <si>
    <t>ALF3.SBH54I23</t>
  </si>
  <si>
    <t>MAINGEV</t>
  </si>
  <si>
    <t>MODOWE</t>
  </si>
  <si>
    <t>POMGHC</t>
  </si>
  <si>
    <t>MOTTYS</t>
  </si>
  <si>
    <t>WIMHWJ</t>
  </si>
  <si>
    <t>ALF3.INL21Q23</t>
  </si>
  <si>
    <t>MAINRFP</t>
  </si>
  <si>
    <t>MODTTL</t>
  </si>
  <si>
    <t>POMYRS</t>
  </si>
  <si>
    <t>MOTLVV</t>
  </si>
  <si>
    <t>WIMWXW</t>
  </si>
  <si>
    <t>ALF3.ROK61N23</t>
  </si>
  <si>
    <t>MAINOQL</t>
  </si>
  <si>
    <t>MODNDC</t>
  </si>
  <si>
    <t>POMMQM</t>
  </si>
  <si>
    <t>MOTVKW</t>
  </si>
  <si>
    <t>ALF3.UXI38W23</t>
  </si>
  <si>
    <t>MAINKFO</t>
  </si>
  <si>
    <t>MODKGG</t>
  </si>
  <si>
    <t>POMIIF</t>
  </si>
  <si>
    <t>MOTIIH</t>
  </si>
  <si>
    <t>WIMUZB</t>
  </si>
  <si>
    <t>ALF3.EAJ87W23</t>
  </si>
  <si>
    <t>MAINQXS</t>
  </si>
  <si>
    <t>MODZHG</t>
  </si>
  <si>
    <t>POMFYX</t>
  </si>
  <si>
    <t>MOTPWB</t>
  </si>
  <si>
    <t>WIMYOU</t>
  </si>
  <si>
    <t>ALF3.DEW69S23</t>
  </si>
  <si>
    <t>MAINQAN</t>
  </si>
  <si>
    <t>MODHYZ</t>
  </si>
  <si>
    <t>POMVDA</t>
  </si>
  <si>
    <t>MOTSBB</t>
  </si>
  <si>
    <t>WIMGNP</t>
  </si>
  <si>
    <t>ALF3.DOZ59R23</t>
  </si>
  <si>
    <t>MAINCNL</t>
  </si>
  <si>
    <t>MODKWG</t>
  </si>
  <si>
    <t>POMOKY</t>
  </si>
  <si>
    <t>MOTQBK</t>
  </si>
  <si>
    <t>WIMCVR</t>
  </si>
  <si>
    <t>ALF3.AGZ81W23</t>
  </si>
  <si>
    <t>MAINIHH</t>
  </si>
  <si>
    <t>MODZCV</t>
  </si>
  <si>
    <t>POMIEO</t>
  </si>
  <si>
    <t>MOTZDY</t>
  </si>
  <si>
    <t>WIMNQU</t>
  </si>
  <si>
    <t>ALF3.QXL39X23</t>
  </si>
  <si>
    <t>MAINZRY</t>
  </si>
  <si>
    <t>MODKTY</t>
  </si>
  <si>
    <t>POMQBV</t>
  </si>
  <si>
    <t>MOTEFY</t>
  </si>
  <si>
    <t>WIMVFF</t>
  </si>
  <si>
    <t>ALF3.EWZ76L23</t>
  </si>
  <si>
    <t>MAINBQX</t>
  </si>
  <si>
    <t>MODAFR</t>
  </si>
  <si>
    <t>POMPZG</t>
  </si>
  <si>
    <t>MOTSWX</t>
  </si>
  <si>
    <t>WIMJJY</t>
  </si>
  <si>
    <t>ALF3.DAE33V23</t>
  </si>
  <si>
    <t>MAINJCY</t>
  </si>
  <si>
    <t>MODDMP</t>
  </si>
  <si>
    <t>POMVCE</t>
  </si>
  <si>
    <t>MOTETW</t>
  </si>
  <si>
    <t>WIMFCQ</t>
  </si>
  <si>
    <t>ALF3.MNX90O23</t>
  </si>
  <si>
    <t>MAINLXA</t>
  </si>
  <si>
    <t>MODYYS</t>
  </si>
  <si>
    <t>POMRKG</t>
  </si>
  <si>
    <t>MOTLMN</t>
  </si>
  <si>
    <t>WIMRNV</t>
  </si>
  <si>
    <t>ALF3.AFW70Y23</t>
  </si>
  <si>
    <t>MAINWMO</t>
  </si>
  <si>
    <t>MODTFO</t>
  </si>
  <si>
    <t>POMYPH</t>
  </si>
  <si>
    <t>MOTFNT</t>
  </si>
  <si>
    <t>WIMSGV</t>
  </si>
  <si>
    <t>ALF3.HCM27B23</t>
  </si>
  <si>
    <t>MAINKFX</t>
  </si>
  <si>
    <t>MODAIG</t>
  </si>
  <si>
    <t>POMNGI</t>
  </si>
  <si>
    <t>MOTOGT</t>
  </si>
  <si>
    <t>WIMEQO</t>
  </si>
  <si>
    <t>ALF3.WBC63N23</t>
  </si>
  <si>
    <t>MAINNUU</t>
  </si>
  <si>
    <t>MODGAA</t>
  </si>
  <si>
    <t>POMYHJ</t>
  </si>
  <si>
    <t>MOTYHC</t>
  </si>
  <si>
    <t>WIMJLX</t>
  </si>
  <si>
    <t>ALF3.CGR95C23</t>
  </si>
  <si>
    <t>MAINTHS</t>
  </si>
  <si>
    <t>MODBVG</t>
  </si>
  <si>
    <t>POMBZX</t>
  </si>
  <si>
    <t>MOTZIH</t>
  </si>
  <si>
    <t>WIMZZS</t>
  </si>
  <si>
    <t>ALF3.XDX34N23</t>
  </si>
  <si>
    <t>MAINSZO</t>
  </si>
  <si>
    <t>MODIZY</t>
  </si>
  <si>
    <t>POMYJJ</t>
  </si>
  <si>
    <t>MOTLHF</t>
  </si>
  <si>
    <t>WIMJCG</t>
  </si>
  <si>
    <t>ALF3.EZB83A23</t>
  </si>
  <si>
    <t>MAINMHB</t>
  </si>
  <si>
    <t>MODOQQ</t>
  </si>
  <si>
    <t>POMJXR</t>
  </si>
  <si>
    <t>MOTUQC</t>
  </si>
  <si>
    <t>WIMPYA</t>
  </si>
  <si>
    <t>ALF3.HBQ46F23</t>
  </si>
  <si>
    <t>MAINLGK</t>
  </si>
  <si>
    <t>MODOQJ</t>
  </si>
  <si>
    <t>POMMJW</t>
  </si>
  <si>
    <t>MOTOIE</t>
  </si>
  <si>
    <t>WIMIDL</t>
  </si>
  <si>
    <t>ALF3.CQB88U23</t>
  </si>
  <si>
    <t>MAINOCC</t>
  </si>
  <si>
    <t>MODIMB</t>
  </si>
  <si>
    <t>POMRNG</t>
  </si>
  <si>
    <t>MOTDHZ</t>
  </si>
  <si>
    <t>WIMHUQ</t>
  </si>
  <si>
    <t>ALF3.MEP96C23</t>
  </si>
  <si>
    <t>MAINDFQ</t>
  </si>
  <si>
    <t>MODAEZ</t>
  </si>
  <si>
    <t>POMRDB</t>
  </si>
  <si>
    <t>MOTQXH</t>
  </si>
  <si>
    <t>WIMLWQ</t>
  </si>
  <si>
    <t>ALF3.DLI87I23</t>
  </si>
  <si>
    <t>MAINVET</t>
  </si>
  <si>
    <t>MODLLU</t>
  </si>
  <si>
    <t>POMPNL</t>
  </si>
  <si>
    <t>MOTKNS</t>
  </si>
  <si>
    <t>WIMRRM</t>
  </si>
  <si>
    <t>ALF3.PPL58H23</t>
  </si>
  <si>
    <t>MAINITS</t>
  </si>
  <si>
    <t>MODXVY</t>
  </si>
  <si>
    <t>POMAJI</t>
  </si>
  <si>
    <t>MOTSWA</t>
  </si>
  <si>
    <t>WIMDOS</t>
  </si>
  <si>
    <t>ALF3.HTV65W23</t>
  </si>
  <si>
    <t>MAINYXA</t>
  </si>
  <si>
    <t>MODOPD</t>
  </si>
  <si>
    <t>POMHCK</t>
  </si>
  <si>
    <t>MOTEUH</t>
  </si>
  <si>
    <t>WIMAFM</t>
  </si>
  <si>
    <t>ALF3.QMT15L23</t>
  </si>
  <si>
    <t>MAINCZE</t>
  </si>
  <si>
    <t>MODGJC</t>
  </si>
  <si>
    <t>POMZKZ</t>
  </si>
  <si>
    <t>MOTEVB</t>
  </si>
  <si>
    <t>WIMURO</t>
  </si>
  <si>
    <t>ALF3.CZI25B23</t>
  </si>
  <si>
    <t>MAINLQX</t>
  </si>
  <si>
    <t>MODXFZ</t>
  </si>
  <si>
    <t>POMHIG</t>
  </si>
  <si>
    <t>MOTPYG</t>
  </si>
  <si>
    <t>WIMEDN</t>
  </si>
  <si>
    <t>ALF3.EHV26C23</t>
  </si>
  <si>
    <t>MAINWRA</t>
  </si>
  <si>
    <t>MODNTL</t>
  </si>
  <si>
    <t>POMZXJ</t>
  </si>
  <si>
    <t>MOTHGO</t>
  </si>
  <si>
    <t>WIMYHB</t>
  </si>
  <si>
    <t>ALF3.KBG95F23</t>
  </si>
  <si>
    <t>MAINUKY</t>
  </si>
  <si>
    <t>MODQXS</t>
  </si>
  <si>
    <t>POMKNO</t>
  </si>
  <si>
    <t>MOTCCL</t>
  </si>
  <si>
    <t>WIMBFB</t>
  </si>
  <si>
    <t>ALF3.CZE88G23</t>
  </si>
  <si>
    <t>MAINMGO</t>
  </si>
  <si>
    <t>MODYTO</t>
  </si>
  <si>
    <t>POMVJL</t>
  </si>
  <si>
    <t>MOTFKX</t>
  </si>
  <si>
    <t>WIMCCX</t>
  </si>
  <si>
    <t>ALF3.DEX38G23</t>
  </si>
  <si>
    <t>MAINTYD</t>
  </si>
  <si>
    <t>MODRVJ</t>
  </si>
  <si>
    <t>POMLLF</t>
  </si>
  <si>
    <t>MOTOMC</t>
  </si>
  <si>
    <t>WIMEAQ</t>
  </si>
  <si>
    <t>ALF3.XSL57K23</t>
  </si>
  <si>
    <t>MAINCBV</t>
  </si>
  <si>
    <t>MODCRS</t>
  </si>
  <si>
    <t>POMMME</t>
  </si>
  <si>
    <t>MOTLCC</t>
  </si>
  <si>
    <t>WIMAQB</t>
  </si>
  <si>
    <t>ALF3.CQV43Y23</t>
  </si>
  <si>
    <t>MAINFRD</t>
  </si>
  <si>
    <t>MODTUH</t>
  </si>
  <si>
    <t>POMGBY</t>
  </si>
  <si>
    <t>MOTMYG</t>
  </si>
  <si>
    <t>WIMRWB</t>
  </si>
  <si>
    <t>ALF3.RDE61W23</t>
  </si>
  <si>
    <t>MAINTDT</t>
  </si>
  <si>
    <t>MODORA</t>
  </si>
  <si>
    <t>POMFGZ</t>
  </si>
  <si>
    <t>MOTWWN</t>
  </si>
  <si>
    <t>WIMRMS</t>
  </si>
  <si>
    <t>ALF3.ZRT75Z23</t>
  </si>
  <si>
    <t>MAINUWV</t>
  </si>
  <si>
    <t>MODZOJ</t>
  </si>
  <si>
    <t>POMJFK</t>
  </si>
  <si>
    <t>MOTRAT</t>
  </si>
  <si>
    <t>WIMLLF</t>
  </si>
  <si>
    <t>ALF3.OPA53R23</t>
  </si>
  <si>
    <t>MAINOAD</t>
  </si>
  <si>
    <t>MODCOO</t>
  </si>
  <si>
    <t>POMPQP</t>
  </si>
  <si>
    <t>MOTIVW</t>
  </si>
  <si>
    <t>WIMEGJ</t>
  </si>
  <si>
    <t>ALF3.MBE47J23</t>
  </si>
  <si>
    <t>MAINERX</t>
  </si>
  <si>
    <t>MODSZN</t>
  </si>
  <si>
    <t>POMILQ</t>
  </si>
  <si>
    <t>MOTFYC</t>
  </si>
  <si>
    <t>WIMLGO</t>
  </si>
  <si>
    <t>ALF3.EOG92S23</t>
  </si>
  <si>
    <t>MAINBVD</t>
  </si>
  <si>
    <t>MODKTU</t>
  </si>
  <si>
    <t>POMSKB</t>
  </si>
  <si>
    <t>MOTHCB</t>
  </si>
  <si>
    <t>WIMNKJ</t>
  </si>
  <si>
    <t>ALF3.SAH42U23</t>
  </si>
  <si>
    <t>MAINPPY</t>
  </si>
  <si>
    <t>MODGJP</t>
  </si>
  <si>
    <t>POMDLP</t>
  </si>
  <si>
    <t>MOTMEB</t>
  </si>
  <si>
    <t>WIMYWM</t>
  </si>
  <si>
    <t>ALF3.DQO79I23</t>
  </si>
  <si>
    <t>MAINEOF</t>
  </si>
  <si>
    <t>MODTEV</t>
  </si>
  <si>
    <t>POMBSJ</t>
  </si>
  <si>
    <t>MOTXZF</t>
  </si>
  <si>
    <t>WIMUCO</t>
  </si>
  <si>
    <t>ALF3.NNA90W23</t>
  </si>
  <si>
    <t>MAINMQL</t>
  </si>
  <si>
    <t>MODHAI</t>
  </si>
  <si>
    <t>POMREX</t>
  </si>
  <si>
    <t>MOTSUT</t>
  </si>
  <si>
    <t>WIMYYK</t>
  </si>
  <si>
    <t>ALF3.WTS62A23</t>
  </si>
  <si>
    <t>MAINGEN</t>
  </si>
  <si>
    <t>MODZHW</t>
  </si>
  <si>
    <t>POMYIP</t>
  </si>
  <si>
    <t>MOTNGP</t>
  </si>
  <si>
    <t>WIMKAE</t>
  </si>
  <si>
    <t>ALF3.CNF28U23</t>
  </si>
  <si>
    <t>MAINJWP</t>
  </si>
  <si>
    <t>MODVFC</t>
  </si>
  <si>
    <t>POMKNR</t>
  </si>
  <si>
    <t>MOTHBF</t>
  </si>
  <si>
    <t>WIMNEU</t>
  </si>
  <si>
    <t>ALF3.XMD32E23</t>
  </si>
  <si>
    <t>MAINKRL</t>
  </si>
  <si>
    <t>MODRPP</t>
  </si>
  <si>
    <t>POMZFR</t>
  </si>
  <si>
    <t>MOTGOJ</t>
  </si>
  <si>
    <t>WIMMIO</t>
  </si>
  <si>
    <t>ALF3.WDG88E23</t>
  </si>
  <si>
    <t>MAINPVN</t>
  </si>
  <si>
    <t>MODFZN</t>
  </si>
  <si>
    <t>POMRMK</t>
  </si>
  <si>
    <t>MOTXFV</t>
  </si>
  <si>
    <t>WIMGGN</t>
  </si>
  <si>
    <t>ALF3.NWA32I23</t>
  </si>
  <si>
    <t>MAINNAS</t>
  </si>
  <si>
    <t>MODKYU</t>
  </si>
  <si>
    <t>POMRLB</t>
  </si>
  <si>
    <t>MOTHOI</t>
  </si>
  <si>
    <t>WIMHIC</t>
  </si>
  <si>
    <t>ALF3.VWW10K23</t>
  </si>
  <si>
    <t>MAINYTP</t>
  </si>
  <si>
    <t>POMXDR</t>
  </si>
  <si>
    <t>MOTJVG</t>
  </si>
  <si>
    <t>WIMEYK</t>
  </si>
  <si>
    <t>ALF3.QDB53V23</t>
  </si>
  <si>
    <t>MAINWOK</t>
  </si>
  <si>
    <t>MODDVX</t>
  </si>
  <si>
    <t>POMRAF</t>
  </si>
  <si>
    <t>MOTGNE</t>
  </si>
  <si>
    <t>WIMTYD</t>
  </si>
  <si>
    <t>ALF3.ERR34K23</t>
  </si>
  <si>
    <t>MAINELY</t>
  </si>
  <si>
    <t>MODDOH</t>
  </si>
  <si>
    <t>POMLGW</t>
  </si>
  <si>
    <t>MOTWUV</t>
  </si>
  <si>
    <t>WIMXJQ</t>
  </si>
  <si>
    <t>ALF3.NOP71O23</t>
  </si>
  <si>
    <t>MAINIKR</t>
  </si>
  <si>
    <t>MODYSF</t>
  </si>
  <si>
    <t>POMPDS</t>
  </si>
  <si>
    <t>MOTBEI</t>
  </si>
  <si>
    <t>WIMNTY</t>
  </si>
  <si>
    <t>ALF3.VLR57S23</t>
  </si>
  <si>
    <t>MAINHLZ</t>
  </si>
  <si>
    <t>MODGIR</t>
  </si>
  <si>
    <t>POMLEM</t>
  </si>
  <si>
    <t>MOTESA</t>
  </si>
  <si>
    <t>WIMYEZ</t>
  </si>
  <si>
    <t>LITE.ODF57Q23</t>
  </si>
  <si>
    <t>MAINQZC</t>
  </si>
  <si>
    <t>MODUTI</t>
  </si>
  <si>
    <t>POMXCR</t>
  </si>
  <si>
    <t>CRMEGT</t>
  </si>
  <si>
    <t>LITE.RCM98B23</t>
  </si>
  <si>
    <t>MAINTZG</t>
  </si>
  <si>
    <t>MODAFL</t>
  </si>
  <si>
    <t>POMUHG</t>
  </si>
  <si>
    <t>CRMHSM</t>
  </si>
  <si>
    <t>LITE.GJO25T23</t>
  </si>
  <si>
    <t>MAINARU</t>
  </si>
  <si>
    <t>MODMKU</t>
  </si>
  <si>
    <t>POMNUL</t>
  </si>
  <si>
    <t>CRMDAS</t>
  </si>
  <si>
    <t>LITE.CAL86T23</t>
  </si>
  <si>
    <t>MAINDWG</t>
  </si>
  <si>
    <t>MODRFP</t>
  </si>
  <si>
    <t>POMUTZ</t>
  </si>
  <si>
    <t>CRMRGH</t>
  </si>
  <si>
    <t>LITE.VEQ51Y23</t>
  </si>
  <si>
    <t>MAINPDW</t>
  </si>
  <si>
    <t>MODLJG</t>
  </si>
  <si>
    <t>POMQPM</t>
  </si>
  <si>
    <t>CRMHQA</t>
  </si>
  <si>
    <t>LITE.PGU82B23</t>
  </si>
  <si>
    <t>MAINJFS</t>
  </si>
  <si>
    <t>MODKTV</t>
  </si>
  <si>
    <t>POMVHK</t>
  </si>
  <si>
    <t>CRMKDB</t>
  </si>
  <si>
    <t>LITE.UYJ17V23</t>
  </si>
  <si>
    <t>MAINXNM</t>
  </si>
  <si>
    <t>MODTMC</t>
  </si>
  <si>
    <t>POMWOH</t>
  </si>
  <si>
    <t>CRMQTJ</t>
  </si>
  <si>
    <t>LITE.PMT70F23</t>
  </si>
  <si>
    <t>MAINPON</t>
  </si>
  <si>
    <t>MODWDQ</t>
  </si>
  <si>
    <t>POMIWP</t>
  </si>
  <si>
    <t>CRMQCH</t>
  </si>
  <si>
    <t>LITE.WFZ96Q23</t>
  </si>
  <si>
    <t>MAINGZP</t>
  </si>
  <si>
    <t>MODKKN</t>
  </si>
  <si>
    <t>POMCIB</t>
  </si>
  <si>
    <t>CRMURR</t>
  </si>
  <si>
    <t>LITE.TOJ67M23</t>
  </si>
  <si>
    <t>MAINNFV</t>
  </si>
  <si>
    <t>MODQXU</t>
  </si>
  <si>
    <t>POMZNU</t>
  </si>
  <si>
    <t>CRMAXO</t>
  </si>
  <si>
    <t>LITE.IME36A23</t>
  </si>
  <si>
    <t>MAINLJK</t>
  </si>
  <si>
    <t>MODOWZ</t>
  </si>
  <si>
    <t>POMYSO</t>
  </si>
  <si>
    <t>CRMDNN</t>
  </si>
  <si>
    <t>LITE.GYB96M23</t>
  </si>
  <si>
    <t>MAINFVC</t>
  </si>
  <si>
    <t>MODTQZ</t>
  </si>
  <si>
    <t>POMWGC</t>
  </si>
  <si>
    <t>CRMBJU</t>
  </si>
  <si>
    <t>LITE.QKB89M23</t>
  </si>
  <si>
    <t>MAINDAV</t>
  </si>
  <si>
    <t>MODASB</t>
  </si>
  <si>
    <t>POMJVJ</t>
  </si>
  <si>
    <t>CRMDLP</t>
  </si>
  <si>
    <t>LITE.KCH48B23</t>
  </si>
  <si>
    <t>MAINYRR</t>
  </si>
  <si>
    <t>MODTIC</t>
  </si>
  <si>
    <t>POMVFQ</t>
  </si>
  <si>
    <t>CRMKHR</t>
  </si>
  <si>
    <t>LITE.RUU27G23</t>
  </si>
  <si>
    <t>MAINDIK</t>
  </si>
  <si>
    <t>MODQNG</t>
  </si>
  <si>
    <t>POMTIV</t>
  </si>
  <si>
    <t>CRMRHH</t>
  </si>
  <si>
    <t>LITE.IFT58Z23</t>
  </si>
  <si>
    <t>MAINUXA</t>
  </si>
  <si>
    <t>MODHVZ</t>
  </si>
  <si>
    <t>POMMKL</t>
  </si>
  <si>
    <t>CRMKMS</t>
  </si>
  <si>
    <t>LITE.MKN89A23</t>
  </si>
  <si>
    <t>MAINOOI</t>
  </si>
  <si>
    <t>MODZAW</t>
  </si>
  <si>
    <t>POMKFQ</t>
  </si>
  <si>
    <t>CRMYZX</t>
  </si>
  <si>
    <t>LITE.QTJ19G23</t>
  </si>
  <si>
    <t>MAINGZO</t>
  </si>
  <si>
    <t>MODQOT</t>
  </si>
  <si>
    <t>POMJTB</t>
  </si>
  <si>
    <t>CRMGJU</t>
  </si>
  <si>
    <t>LITE.OYO73H23</t>
  </si>
  <si>
    <t>MAINZXO</t>
  </si>
  <si>
    <t>MODRTG</t>
  </si>
  <si>
    <t>POMYBU</t>
  </si>
  <si>
    <t>CRMJNW</t>
  </si>
  <si>
    <t>LITE.ZUY70W23</t>
  </si>
  <si>
    <t>MAINTUW</t>
  </si>
  <si>
    <t>MODZJQ</t>
  </si>
  <si>
    <t>POMKRJ</t>
  </si>
  <si>
    <t>CRMPQR</t>
  </si>
  <si>
    <t>LITE.RGN71E23</t>
  </si>
  <si>
    <t>MAINJOT</t>
  </si>
  <si>
    <t>MODTWP</t>
  </si>
  <si>
    <t>POMJZA</t>
  </si>
  <si>
    <t>CRMCMW</t>
  </si>
  <si>
    <t>LITE.SWY12L23</t>
  </si>
  <si>
    <t>MAINIYD</t>
  </si>
  <si>
    <t>MODDBJ</t>
  </si>
  <si>
    <t>CRMIQY</t>
  </si>
  <si>
    <t>LITE.SBR98B23</t>
  </si>
  <si>
    <t>MAINWLM</t>
  </si>
  <si>
    <t>MODXLO</t>
  </si>
  <si>
    <t>POMNRF</t>
  </si>
  <si>
    <t>CRMBGW</t>
  </si>
  <si>
    <t>LITE.SHP27X23</t>
  </si>
  <si>
    <t>MAINDHS</t>
  </si>
  <si>
    <t>MODJSA</t>
  </si>
  <si>
    <t>POMOCC</t>
  </si>
  <si>
    <t>CRMCSZ</t>
  </si>
  <si>
    <t>LITE.KDA38O23</t>
  </si>
  <si>
    <t>MAINMRR</t>
  </si>
  <si>
    <t>MODGLD</t>
  </si>
  <si>
    <t>CRMXON</t>
  </si>
  <si>
    <t>LITE.YVK92M23</t>
  </si>
  <si>
    <t>MAINKGC</t>
  </si>
  <si>
    <t>MODMCL</t>
  </si>
  <si>
    <t>POMILI</t>
  </si>
  <si>
    <t>CRMGGV</t>
  </si>
  <si>
    <t>LITE.RKS60J23</t>
  </si>
  <si>
    <t>MAINJUC</t>
  </si>
  <si>
    <t>MODFWH</t>
  </si>
  <si>
    <t>POMZDJ</t>
  </si>
  <si>
    <t>CRMVIA</t>
  </si>
  <si>
    <t>LITE.GEL63C23</t>
  </si>
  <si>
    <t>MAINXHZ</t>
  </si>
  <si>
    <t>MODKMT</t>
  </si>
  <si>
    <t>POMIDH</t>
  </si>
  <si>
    <t>CRMWVT</t>
  </si>
  <si>
    <t>LITE.MAV15M23</t>
  </si>
  <si>
    <t>MAINVLH</t>
  </si>
  <si>
    <t>MODQSC</t>
  </si>
  <si>
    <t>POMHSM</t>
  </si>
  <si>
    <t>CRMFUI</t>
  </si>
  <si>
    <t>LITE.KBJ80X23</t>
  </si>
  <si>
    <t>MAINZPA</t>
  </si>
  <si>
    <t>MODSRF</t>
  </si>
  <si>
    <t>POMAJR</t>
  </si>
  <si>
    <t>CRMYYF</t>
  </si>
  <si>
    <t>LITE.XNE72Q23</t>
  </si>
  <si>
    <t>MAINZQR</t>
  </si>
  <si>
    <t>POMLPF</t>
  </si>
  <si>
    <t>CRMPFX</t>
  </si>
  <si>
    <t>LITE.HAI54G23</t>
  </si>
  <si>
    <t>MAINOAF</t>
  </si>
  <si>
    <t>MODAJA</t>
  </si>
  <si>
    <t>POMWVH</t>
  </si>
  <si>
    <t>CRMDWB</t>
  </si>
  <si>
    <t>LITE.BDY67K23</t>
  </si>
  <si>
    <t>MAINISF</t>
  </si>
  <si>
    <t>MODXGU</t>
  </si>
  <si>
    <t>POMABD</t>
  </si>
  <si>
    <t>CRMGOZ</t>
  </si>
  <si>
    <t>LITE.FQB72P23</t>
  </si>
  <si>
    <t>MAINEBN</t>
  </si>
  <si>
    <t>MODTJT</t>
  </si>
  <si>
    <t>POMNZJ</t>
  </si>
  <si>
    <t>CRMWJS</t>
  </si>
  <si>
    <t>LITE.LFV51U23</t>
  </si>
  <si>
    <t>MAINXIB</t>
  </si>
  <si>
    <t>MODNJO</t>
  </si>
  <si>
    <t>CRMTXV</t>
  </si>
  <si>
    <t>LITE.SNV88U23</t>
  </si>
  <si>
    <t>MAINPTU</t>
  </si>
  <si>
    <t>MODSNH</t>
  </si>
  <si>
    <t>POMNCW</t>
  </si>
  <si>
    <t>CRMDGK</t>
  </si>
  <si>
    <t>LITE.XTV39T23</t>
  </si>
  <si>
    <t>MAINCAD</t>
  </si>
  <si>
    <t>MODVFB</t>
  </si>
  <si>
    <t>POMYJZ</t>
  </si>
  <si>
    <t>CRMUSX</t>
  </si>
  <si>
    <t>LITE.DLO31E23</t>
  </si>
  <si>
    <t>MAINSDH</t>
  </si>
  <si>
    <t>MODXFF</t>
  </si>
  <si>
    <t>POMTAW</t>
  </si>
  <si>
    <t>CRMFNK</t>
  </si>
  <si>
    <t>LITE.GFS41Y23</t>
  </si>
  <si>
    <t>MAINEKK</t>
  </si>
  <si>
    <t>MODZGO</t>
  </si>
  <si>
    <t>POMNSW</t>
  </si>
  <si>
    <t>CRMDRX</t>
  </si>
  <si>
    <t>LITE.IZM98L23</t>
  </si>
  <si>
    <t>MAINYXL</t>
  </si>
  <si>
    <t>MODGLP</t>
  </si>
  <si>
    <t>POMXKZ</t>
  </si>
  <si>
    <t>CRMWDQ</t>
  </si>
  <si>
    <t>LITE.VVZ97B23</t>
  </si>
  <si>
    <t>MAINBGW</t>
  </si>
  <si>
    <t>MODFTS</t>
  </si>
  <si>
    <t>POMPES</t>
  </si>
  <si>
    <t>CRMJQZ</t>
  </si>
  <si>
    <t>LITE.FVS73Z23</t>
  </si>
  <si>
    <t>MAINWFR</t>
  </si>
  <si>
    <t>MODQPJ</t>
  </si>
  <si>
    <t>POMDYG</t>
  </si>
  <si>
    <t>CRMKBW</t>
  </si>
  <si>
    <t>LITE.LHS20C23</t>
  </si>
  <si>
    <t>MAINILH</t>
  </si>
  <si>
    <t>MODYYY</t>
  </si>
  <si>
    <t>POMHVC</t>
  </si>
  <si>
    <t>CRMWWM</t>
  </si>
  <si>
    <t>LITE.SQV77L23</t>
  </si>
  <si>
    <t>MAINPPQ</t>
  </si>
  <si>
    <t>MODJIZ</t>
  </si>
  <si>
    <t>POMEYO</t>
  </si>
  <si>
    <t>CRMUAV</t>
  </si>
  <si>
    <t>LITE.JNO25S23</t>
  </si>
  <si>
    <t>MODGHO</t>
  </si>
  <si>
    <t>POMIHT</t>
  </si>
  <si>
    <t>CRMEAO</t>
  </si>
  <si>
    <t>LITE.YGP99B23</t>
  </si>
  <si>
    <t>MAINERI</t>
  </si>
  <si>
    <t>MODTUE</t>
  </si>
  <si>
    <t>POMGRL</t>
  </si>
  <si>
    <t>CRMSJA</t>
  </si>
  <si>
    <t>LITE.DYM23G23</t>
  </si>
  <si>
    <t>MAINQGV</t>
  </si>
  <si>
    <t>MODKLD</t>
  </si>
  <si>
    <t>POMQQA</t>
  </si>
  <si>
    <t>CRMRFZ</t>
  </si>
  <si>
    <t>LITE.ZMN81T23</t>
  </si>
  <si>
    <t>MAINKYB</t>
  </si>
  <si>
    <t>MODPHX</t>
  </si>
  <si>
    <t>POMETA</t>
  </si>
  <si>
    <t>CRMURZ</t>
  </si>
  <si>
    <t>LITE.YYH49L23</t>
  </si>
  <si>
    <t>MAINESQ</t>
  </si>
  <si>
    <t>MODGTH</t>
  </si>
  <si>
    <t>POMJRA</t>
  </si>
  <si>
    <t>CRMFRJ</t>
  </si>
  <si>
    <t>LITE.YWS99U23</t>
  </si>
  <si>
    <t>MAINRVS</t>
  </si>
  <si>
    <t>MODFGU</t>
  </si>
  <si>
    <t>POMIAT</t>
  </si>
  <si>
    <t>CRMQDO</t>
  </si>
  <si>
    <t>UVF.QXO88T23</t>
  </si>
  <si>
    <t>MAINPZP</t>
  </si>
  <si>
    <t>MODOKV</t>
  </si>
  <si>
    <t>POMFWC</t>
  </si>
  <si>
    <t>MOTLDD</t>
  </si>
  <si>
    <t>UVF.HKY19V23</t>
  </si>
  <si>
    <t>MAINXDG</t>
  </si>
  <si>
    <t>MODGML</t>
  </si>
  <si>
    <t>POMQZP</t>
  </si>
  <si>
    <t>MOTCNR</t>
  </si>
  <si>
    <t>UVF.GAU41U23</t>
  </si>
  <si>
    <t>MAINQBC</t>
  </si>
  <si>
    <t>MODAZN</t>
  </si>
  <si>
    <t>POMUQY</t>
  </si>
  <si>
    <t>MOTDIF</t>
  </si>
  <si>
    <t>UVF.OUJ60D23</t>
  </si>
  <si>
    <t>MAINPLU</t>
  </si>
  <si>
    <t>MODLDZ</t>
  </si>
  <si>
    <t>POMKON</t>
  </si>
  <si>
    <t>UVF.ISZ76Z23</t>
  </si>
  <si>
    <t>MAINWDI</t>
  </si>
  <si>
    <t>MODBCU</t>
  </si>
  <si>
    <t>POMHNR</t>
  </si>
  <si>
    <t>MOTHPR</t>
  </si>
  <si>
    <t>UVF.MUC89C23</t>
  </si>
  <si>
    <t>MAINJVZ</t>
  </si>
  <si>
    <t>MODXHK</t>
  </si>
  <si>
    <t>POMQOW</t>
  </si>
  <si>
    <t>MOTJFF</t>
  </si>
  <si>
    <t>UVF.RDD41N23</t>
  </si>
  <si>
    <t>MAINNDG</t>
  </si>
  <si>
    <t>MODQVO</t>
  </si>
  <si>
    <t>POMLOG</t>
  </si>
  <si>
    <t>MOTNBK</t>
  </si>
  <si>
    <t>UVF.AQP49X23</t>
  </si>
  <si>
    <t>MAINBVE</t>
  </si>
  <si>
    <t>MODXSJ</t>
  </si>
  <si>
    <t>POMTZD</t>
  </si>
  <si>
    <t>MOTINY</t>
  </si>
  <si>
    <t>UVF.VJZ97B23</t>
  </si>
  <si>
    <t>MAINOTU</t>
  </si>
  <si>
    <t>MODBXN</t>
  </si>
  <si>
    <t>POMGFE</t>
  </si>
  <si>
    <t>MOTVFO</t>
  </si>
  <si>
    <t>UVF.NVS87F23</t>
  </si>
  <si>
    <t>MAINPAP</t>
  </si>
  <si>
    <t>MODMUS</t>
  </si>
  <si>
    <t>POMTRU</t>
  </si>
  <si>
    <t>MOTNCJ</t>
  </si>
  <si>
    <t>UVF.VRS68T23</t>
  </si>
  <si>
    <t>MAINXIQ</t>
  </si>
  <si>
    <t>MODTRZ</t>
  </si>
  <si>
    <t>POMOHP</t>
  </si>
  <si>
    <t>MOTOWS</t>
  </si>
  <si>
    <t>UVF.RVE87M23</t>
  </si>
  <si>
    <t>MAINMMG</t>
  </si>
  <si>
    <t>MODTBO</t>
  </si>
  <si>
    <t>POMSMR</t>
  </si>
  <si>
    <t>MOTCRJ</t>
  </si>
  <si>
    <t>UVF.FIC50L23</t>
  </si>
  <si>
    <t>MAINPSR</t>
  </si>
  <si>
    <t>MODNBT</t>
  </si>
  <si>
    <t>POMSYL</t>
  </si>
  <si>
    <t>MOTHUS</t>
  </si>
  <si>
    <t>UVF.YXS66B23</t>
  </si>
  <si>
    <t>MAINJPV</t>
  </si>
  <si>
    <t>MODMWA</t>
  </si>
  <si>
    <t>POMWJU</t>
  </si>
  <si>
    <t>MOTRZW</t>
  </si>
  <si>
    <t>UVF.HNO13K23</t>
  </si>
  <si>
    <t>MAINXRH</t>
  </si>
  <si>
    <t>POMGBR</t>
  </si>
  <si>
    <t>MOTMDX</t>
  </si>
  <si>
    <t>UVF.PGZ56D23</t>
  </si>
  <si>
    <t>MAINLLT</t>
  </si>
  <si>
    <t>MODTIR</t>
  </si>
  <si>
    <t>POMMVD</t>
  </si>
  <si>
    <t>MOTECB</t>
  </si>
  <si>
    <t>UVF.NLI48R23</t>
  </si>
  <si>
    <t>MAINGIF</t>
  </si>
  <si>
    <t>MODGAV</t>
  </si>
  <si>
    <t>POMKHH</t>
  </si>
  <si>
    <t>MOTQPE</t>
  </si>
  <si>
    <t>UVF.BNO80P23</t>
  </si>
  <si>
    <t>MAINKTR</t>
  </si>
  <si>
    <t>MODGNZ</t>
  </si>
  <si>
    <t>POMDEI</t>
  </si>
  <si>
    <t>MOTJOV</t>
  </si>
  <si>
    <t>UVF.SHQ46F23</t>
  </si>
  <si>
    <t>MAINVNE</t>
  </si>
  <si>
    <t>MODQQQ</t>
  </si>
  <si>
    <t>POMJTG</t>
  </si>
  <si>
    <t>MOTDVR</t>
  </si>
  <si>
    <t>UVF.MNE32B23</t>
  </si>
  <si>
    <t>MAINSPN</t>
  </si>
  <si>
    <t>MODKHJ</t>
  </si>
  <si>
    <t>POMJKK</t>
  </si>
  <si>
    <t>MOTTTV</t>
  </si>
  <si>
    <t>UVF.MFU49C23</t>
  </si>
  <si>
    <t>MAINGXI</t>
  </si>
  <si>
    <t>MODGSD</t>
  </si>
  <si>
    <t>POMCPP</t>
  </si>
  <si>
    <t>MOTQPD</t>
  </si>
  <si>
    <t>UVF.TTH18P23</t>
  </si>
  <si>
    <t>MAINGKV</t>
  </si>
  <si>
    <t>MODSNL</t>
  </si>
  <si>
    <t>POMLGG</t>
  </si>
  <si>
    <t>MOTPEW</t>
  </si>
  <si>
    <t>UVF.XVZ27R23</t>
  </si>
  <si>
    <t>MAINBRF</t>
  </si>
  <si>
    <t>MODGFU</t>
  </si>
  <si>
    <t>POMGGT</t>
  </si>
  <si>
    <t>MOTUZT</t>
  </si>
  <si>
    <t>UVF.VSQ39H23</t>
  </si>
  <si>
    <t>MAINWHU</t>
  </si>
  <si>
    <t>MODIKR</t>
  </si>
  <si>
    <t>POMTBK</t>
  </si>
  <si>
    <t>MOTORV</t>
  </si>
  <si>
    <t>UVF.GPI25V23</t>
  </si>
  <si>
    <t>MAINWWR</t>
  </si>
  <si>
    <t>MODOHO</t>
  </si>
  <si>
    <t>POMMDH</t>
  </si>
  <si>
    <t>MOTHAN</t>
  </si>
  <si>
    <t>UVF.GXL91U23</t>
  </si>
  <si>
    <t>MODJEJ</t>
  </si>
  <si>
    <t>POMQHW</t>
  </si>
  <si>
    <t>MOTIPA</t>
  </si>
  <si>
    <t>UVF.KPT52Q23</t>
  </si>
  <si>
    <t>MAINWTM</t>
  </si>
  <si>
    <t>MODLGU</t>
  </si>
  <si>
    <t>POMLLG</t>
  </si>
  <si>
    <t>MOTYAP</t>
  </si>
  <si>
    <t>UVF.QQI13U23</t>
  </si>
  <si>
    <t>MAINXFJ</t>
  </si>
  <si>
    <t>MODJME</t>
  </si>
  <si>
    <t>POMRMJ</t>
  </si>
  <si>
    <t>MOTPDI</t>
  </si>
  <si>
    <t>UVF.IEF16E23</t>
  </si>
  <si>
    <t>MAINDVI</t>
  </si>
  <si>
    <t>MODJFA</t>
  </si>
  <si>
    <t>POMBAW</t>
  </si>
  <si>
    <t>MOTEEP</t>
  </si>
  <si>
    <t>UVF.MEO58Q23</t>
  </si>
  <si>
    <t>MAINFVV</t>
  </si>
  <si>
    <t>MODVYD</t>
  </si>
  <si>
    <t>POMARP</t>
  </si>
  <si>
    <t>MOTCDS</t>
  </si>
  <si>
    <t>UVF.WIE17P23</t>
  </si>
  <si>
    <t>MAINYMP</t>
  </si>
  <si>
    <t>MODTCA</t>
  </si>
  <si>
    <t>POMMYB</t>
  </si>
  <si>
    <t>MOTJLZ</t>
  </si>
  <si>
    <t>UVF.WAS12Y23</t>
  </si>
  <si>
    <t>MAINDHX</t>
  </si>
  <si>
    <t>MODAUL</t>
  </si>
  <si>
    <t>POMNPK</t>
  </si>
  <si>
    <t>MOTHMQ</t>
  </si>
  <si>
    <t>UVF.PST35N23</t>
  </si>
  <si>
    <t>MAINETI</t>
  </si>
  <si>
    <t>MODVVN</t>
  </si>
  <si>
    <t>MOTSOX</t>
  </si>
  <si>
    <t>UVF.HWT33H23</t>
  </si>
  <si>
    <t>MAINUET</t>
  </si>
  <si>
    <t>POMRMG</t>
  </si>
  <si>
    <t>MOTVFX</t>
  </si>
  <si>
    <t>UVF.LIY68V23</t>
  </si>
  <si>
    <t>MAINBXK</t>
  </si>
  <si>
    <t>MODDCB</t>
  </si>
  <si>
    <t>POMLXC</t>
  </si>
  <si>
    <t>MOTZFO</t>
  </si>
  <si>
    <t>UVF.BCY32E23</t>
  </si>
  <si>
    <t>MAINZMJ</t>
  </si>
  <si>
    <t>MODARZ</t>
  </si>
  <si>
    <t>POMRBT</t>
  </si>
  <si>
    <t>MOTPFR</t>
  </si>
  <si>
    <t>UVF.JQM12U23</t>
  </si>
  <si>
    <t>MAINBOP</t>
  </si>
  <si>
    <t>MODYFU</t>
  </si>
  <si>
    <t>POMKYV</t>
  </si>
  <si>
    <t>MOTKEK</t>
  </si>
  <si>
    <t>UVF.KVF89A23</t>
  </si>
  <si>
    <t>MAINVVD</t>
  </si>
  <si>
    <t>MODPFL</t>
  </si>
  <si>
    <t>POMDBO</t>
  </si>
  <si>
    <t>MOTAIF</t>
  </si>
  <si>
    <t>UVF.PSJ29A23</t>
  </si>
  <si>
    <t>MAINHQK</t>
  </si>
  <si>
    <t>MODIUC</t>
  </si>
  <si>
    <t>POMSTO</t>
  </si>
  <si>
    <t>MOTLUP</t>
  </si>
  <si>
    <t>UVF.NYJ32Q23</t>
  </si>
  <si>
    <t>MAINYPC</t>
  </si>
  <si>
    <t>MODDDW</t>
  </si>
  <si>
    <t>POMPSB</t>
  </si>
  <si>
    <t>MOTLTN</t>
  </si>
  <si>
    <t>UVF.IMF88Y23</t>
  </si>
  <si>
    <t>MAINCTK</t>
  </si>
  <si>
    <t>MODDHL</t>
  </si>
  <si>
    <t>MOTUNT</t>
  </si>
  <si>
    <t>UVF.OBU30I23</t>
  </si>
  <si>
    <t>MAINQRE</t>
  </si>
  <si>
    <t>MODIZW</t>
  </si>
  <si>
    <t>POMWNL</t>
  </si>
  <si>
    <t>MOTHHF</t>
  </si>
  <si>
    <t>UVF.CEH26B23</t>
  </si>
  <si>
    <t>MAINXQD</t>
  </si>
  <si>
    <t>MODFOS</t>
  </si>
  <si>
    <t>POMRFB</t>
  </si>
  <si>
    <t>MOTTIX</t>
  </si>
  <si>
    <t>UVF.KZO26K23</t>
  </si>
  <si>
    <t>MAINHBK</t>
  </si>
  <si>
    <t>MODVND</t>
  </si>
  <si>
    <t>POMAXB</t>
  </si>
  <si>
    <t>MOTDIZ</t>
  </si>
  <si>
    <t>UVF.PWI77W23</t>
  </si>
  <si>
    <t>MAINFQU</t>
  </si>
  <si>
    <t>MODKUN</t>
  </si>
  <si>
    <t>POMKMJ</t>
  </si>
  <si>
    <t>MOTAYZ</t>
  </si>
  <si>
    <t>UVF.TBJ61S23</t>
  </si>
  <si>
    <t>MAINRWN</t>
  </si>
  <si>
    <t>MODOTN</t>
  </si>
  <si>
    <t>POMVYY</t>
  </si>
  <si>
    <t>MOTERX</t>
  </si>
  <si>
    <t>UVF.FPZ35D23</t>
  </si>
  <si>
    <t>MAINDYD</t>
  </si>
  <si>
    <t>MODUHH</t>
  </si>
  <si>
    <t>POMKOR</t>
  </si>
  <si>
    <t>MOTMDT</t>
  </si>
  <si>
    <t>UVF.TRO17B23</t>
  </si>
  <si>
    <t>MAINMZA</t>
  </si>
  <si>
    <t>MODOYO</t>
  </si>
  <si>
    <t>POMFQT</t>
  </si>
  <si>
    <t>MOTDWN</t>
  </si>
  <si>
    <t>UVF.QZF40N23</t>
  </si>
  <si>
    <t>MAINDEF</t>
  </si>
  <si>
    <t>MODQLQ</t>
  </si>
  <si>
    <t>POMTFG</t>
  </si>
  <si>
    <t>MOTTNO</t>
  </si>
  <si>
    <t>UVF.WKC37X23</t>
  </si>
  <si>
    <t>MAINNBB</t>
  </si>
  <si>
    <t>MODFYA</t>
  </si>
  <si>
    <t>POMSYF</t>
  </si>
  <si>
    <t>MOTWUJ</t>
  </si>
  <si>
    <t>NE.EHT55L23</t>
  </si>
  <si>
    <t>MAINTJJ</t>
  </si>
  <si>
    <t>MODWWZ</t>
  </si>
  <si>
    <t>POMNTS</t>
  </si>
  <si>
    <t>MOTTEV</t>
  </si>
  <si>
    <t>NE.ABB80U23</t>
  </si>
  <si>
    <t>MAINIOB</t>
  </si>
  <si>
    <t>MODNZV</t>
  </si>
  <si>
    <t>POMACT</t>
  </si>
  <si>
    <t>MOTYLH</t>
  </si>
  <si>
    <t>NE.GAM50S23</t>
  </si>
  <si>
    <t>MAINOLR</t>
  </si>
  <si>
    <t>MODLPQ</t>
  </si>
  <si>
    <t>POMTJH</t>
  </si>
  <si>
    <t>MOTWHZ</t>
  </si>
  <si>
    <t>NE.NLE68L23</t>
  </si>
  <si>
    <t>MAINSKU</t>
  </si>
  <si>
    <t>MODXIT</t>
  </si>
  <si>
    <t>POMUJN</t>
  </si>
  <si>
    <t>MOTALM</t>
  </si>
  <si>
    <t>NE.VUM53Y23</t>
  </si>
  <si>
    <t>MAINXQY</t>
  </si>
  <si>
    <t>MODAFK</t>
  </si>
  <si>
    <t>POMMBI</t>
  </si>
  <si>
    <t>MOTIHP</t>
  </si>
  <si>
    <t>NE.FAT77W23</t>
  </si>
  <si>
    <t>MAINXIP</t>
  </si>
  <si>
    <t>MODMVV</t>
  </si>
  <si>
    <t>POMZYO</t>
  </si>
  <si>
    <t>MOTJKR</t>
  </si>
  <si>
    <t>NE.WBY11K23</t>
  </si>
  <si>
    <t>MAINGBZ</t>
  </si>
  <si>
    <t>MODEIZ</t>
  </si>
  <si>
    <t>POMNUB</t>
  </si>
  <si>
    <t>MOTHXT</t>
  </si>
  <si>
    <t>NE.IZJ16W23</t>
  </si>
  <si>
    <t>MAINVKU</t>
  </si>
  <si>
    <t>MODJUL</t>
  </si>
  <si>
    <t>POMRAH</t>
  </si>
  <si>
    <t>MOTRKN</t>
  </si>
  <si>
    <t>NE.SYW20L23</t>
  </si>
  <si>
    <t>MAINFAZ</t>
  </si>
  <si>
    <t>MODFPP</t>
  </si>
  <si>
    <t>POMSGR</t>
  </si>
  <si>
    <t>MOTICN</t>
  </si>
  <si>
    <t>NE.NOF44U23</t>
  </si>
  <si>
    <t>MAINKJD</t>
  </si>
  <si>
    <t>MODYAG</t>
  </si>
  <si>
    <t>POMBXK</t>
  </si>
  <si>
    <t>MOTGLF</t>
  </si>
  <si>
    <t>NE.PDQ91X23</t>
  </si>
  <si>
    <t>MAINODQ</t>
  </si>
  <si>
    <t>MODJJO</t>
  </si>
  <si>
    <t>POMZBC</t>
  </si>
  <si>
    <t>MOTNJB</t>
  </si>
  <si>
    <t>NE.RCW47O23</t>
  </si>
  <si>
    <t>MAINHPW</t>
  </si>
  <si>
    <t>MODCWR</t>
  </si>
  <si>
    <t>POMPWS</t>
  </si>
  <si>
    <t>MOTFEA</t>
  </si>
  <si>
    <t>NE.IOE56J23</t>
  </si>
  <si>
    <t>MAINLSI</t>
  </si>
  <si>
    <t>MODFRG</t>
  </si>
  <si>
    <t>POMORC</t>
  </si>
  <si>
    <t>MOTMHM</t>
  </si>
  <si>
    <t>NE.FND45J23</t>
  </si>
  <si>
    <t>MAINPRF</t>
  </si>
  <si>
    <t>MODGIB</t>
  </si>
  <si>
    <t>POMFYM</t>
  </si>
  <si>
    <t>MOTSLU</t>
  </si>
  <si>
    <t>NE.TKK43U23</t>
  </si>
  <si>
    <t>MAINLVD</t>
  </si>
  <si>
    <t>MODEDG</t>
  </si>
  <si>
    <t>POMMFG</t>
  </si>
  <si>
    <t>MOTZBT</t>
  </si>
  <si>
    <t>NE.WYD71X23</t>
  </si>
  <si>
    <t>MAINGVX</t>
  </si>
  <si>
    <t>MODKNV</t>
  </si>
  <si>
    <t>POMOIO</t>
  </si>
  <si>
    <t>MOTSUD</t>
  </si>
  <si>
    <t>NE.QNP29K23</t>
  </si>
  <si>
    <t>MAINCOM</t>
  </si>
  <si>
    <t>MODJOL</t>
  </si>
  <si>
    <t>POMMHX</t>
  </si>
  <si>
    <t>MOTPSL</t>
  </si>
  <si>
    <t>NE.MCU67C23</t>
  </si>
  <si>
    <t>MAINSMV</t>
  </si>
  <si>
    <t>MODSNN</t>
  </si>
  <si>
    <t>POMOXK</t>
  </si>
  <si>
    <t>MOTDYR</t>
  </si>
  <si>
    <t>NE.OWT35F23</t>
  </si>
  <si>
    <t>MAINNQW</t>
  </si>
  <si>
    <t>MODKIS</t>
  </si>
  <si>
    <t>POMDOJ</t>
  </si>
  <si>
    <t>MOTAXI</t>
  </si>
  <si>
    <t>NE.CSD47I23</t>
  </si>
  <si>
    <t>MAINAFV</t>
  </si>
  <si>
    <t>MODVTA</t>
  </si>
  <si>
    <t>POMLBA</t>
  </si>
  <si>
    <t>MOTSDW</t>
  </si>
  <si>
    <t>NE.KBK61R23</t>
  </si>
  <si>
    <t>MAINWWJ</t>
  </si>
  <si>
    <t>MODQFC</t>
  </si>
  <si>
    <t>POMEVV</t>
  </si>
  <si>
    <t>MOTDTS</t>
  </si>
  <si>
    <t>NE.FPB50L23</t>
  </si>
  <si>
    <t>MAINWFJ</t>
  </si>
  <si>
    <t>MODSXG</t>
  </si>
  <si>
    <t>POMLCQ</t>
  </si>
  <si>
    <t>MOTTMU</t>
  </si>
  <si>
    <t>NE.JHC24Q23</t>
  </si>
  <si>
    <t>MAINOMT</t>
  </si>
  <si>
    <t>MODADW</t>
  </si>
  <si>
    <t>POMTGH</t>
  </si>
  <si>
    <t>MOTGKO</t>
  </si>
  <si>
    <t>NE.XCA98J23</t>
  </si>
  <si>
    <t>MAINMBZ</t>
  </si>
  <si>
    <t>MODIEV</t>
  </si>
  <si>
    <t>POMXDH</t>
  </si>
  <si>
    <t>MOTUSM</t>
  </si>
  <si>
    <t>NE.KZL77S23</t>
  </si>
  <si>
    <t>MAINUBB</t>
  </si>
  <si>
    <t>MODIQQ</t>
  </si>
  <si>
    <t>POMSRV</t>
  </si>
  <si>
    <t>MOTRMK</t>
  </si>
  <si>
    <t>NE.IYZ63B23</t>
  </si>
  <si>
    <t>MAINYPD</t>
  </si>
  <si>
    <t>MODPOE</t>
  </si>
  <si>
    <t>POMQQW</t>
  </si>
  <si>
    <t>MOTXJU</t>
  </si>
  <si>
    <t>NE.FJL51E23</t>
  </si>
  <si>
    <t>MAINXZV</t>
  </si>
  <si>
    <t>MODTYU</t>
  </si>
  <si>
    <t>POMYHY</t>
  </si>
  <si>
    <t>MOTGPF</t>
  </si>
  <si>
    <t>NE.FAD32M23</t>
  </si>
  <si>
    <t>MAINYZA</t>
  </si>
  <si>
    <t>MODDJB</t>
  </si>
  <si>
    <t>POMBIT</t>
  </si>
  <si>
    <t>MOTJAQ</t>
  </si>
  <si>
    <t>NE.VZG54K23</t>
  </si>
  <si>
    <t>MAINYFN</t>
  </si>
  <si>
    <t>MODKZG</t>
  </si>
  <si>
    <t>POMQQE</t>
  </si>
  <si>
    <t>MOTKQP</t>
  </si>
  <si>
    <t>NE.ENI91N23</t>
  </si>
  <si>
    <t>MAINEAN</t>
  </si>
  <si>
    <t>MODWNR</t>
  </si>
  <si>
    <t>POMWGZ</t>
  </si>
  <si>
    <t>MOTPZW</t>
  </si>
  <si>
    <t>BARCODE</t>
  </si>
  <si>
    <t>STEPPER</t>
  </si>
  <si>
    <t>WIMS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</si>
</sst>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Inconsolata"/>
    </font>
    <font>
      <sz val="10"/>
      <color theme="1"/>
      <name val="Arial"/>
      <scheme val="minor"/>
    </font>
    <font>
      <b/>
      <sz val="10"/>
      <color theme="0"/>
      <name val="Arial"/>
    </font>
    <font>
      <sz val="11"/>
      <color rgb="FF1155CC"/>
      <name val="Inconsolata"/>
    </font>
    <font>
      <b/>
      <sz val="10"/>
      <color rgb="FF000000"/>
      <name val="Arial"/>
    </font>
    <font>
      <sz val="11"/>
      <color rgb="FF000000"/>
      <name val="Inconsolata"/>
    </font>
    <font>
      <b/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3" borderId="0" xfId="0" applyFont="1" applyFill="1"/>
    <xf numFmtId="0" fontId="5" fillId="0" borderId="0" xfId="0" applyFont="1"/>
    <xf numFmtId="0" fontId="0" fillId="3" borderId="0" xfId="0" applyFill="1"/>
    <xf numFmtId="0" fontId="6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3" borderId="0" xfId="0" applyFont="1" applyFill="1"/>
    <xf numFmtId="0" fontId="3" fillId="0" borderId="0" xfId="0" applyFont="1"/>
    <xf numFmtId="0" fontId="1" fillId="4" borderId="0" xfId="0" applyFont="1" applyFill="1"/>
    <xf numFmtId="0" fontId="2" fillId="0" borderId="0" xfId="0" applyFont="1" applyAlignment="1">
      <alignment horizontal="center"/>
    </xf>
    <xf numFmtId="0" fontId="4" fillId="4" borderId="0" xfId="0" applyFont="1" applyFill="1"/>
    <xf numFmtId="0" fontId="8" fillId="5" borderId="0" xfId="0" applyFont="1" applyFill="1" applyAlignment="1">
      <alignment horizontal="center"/>
    </xf>
    <xf numFmtId="0" fontId="9" fillId="3" borderId="0" xfId="0" applyFon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7"/>
  <sheetViews>
    <sheetView tabSelected="1" zoomScale="85" zoomScaleNormal="85" workbookViewId="0">
      <selection activeCell="A2" sqref="A2:XFD2"/>
    </sheetView>
  </sheetViews>
  <sheetFormatPr defaultColWidth="12.5703125" defaultRowHeight="15.75" customHeight="1" x14ac:dyDescent="0.2"/>
  <cols>
    <col min="1" max="1" width="17.42578125" customWidth="1"/>
    <col min="2" max="2" width="14" customWidth="1"/>
    <col min="3" max="3" width="20" customWidth="1"/>
    <col min="4" max="4" width="14.28515625" customWidth="1"/>
  </cols>
  <sheetData>
    <row r="1" spans="1:8" ht="12.75" x14ac:dyDescent="0.2">
      <c r="A1" s="1" t="s">
        <v>1254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1255</v>
      </c>
      <c r="H1" s="1" t="s">
        <v>1256</v>
      </c>
    </row>
    <row r="2" spans="1:8" ht="12.75" x14ac:dyDescent="0.2">
      <c r="A2" s="4" t="s">
        <v>18</v>
      </c>
      <c r="B2" s="4" t="str">
        <f t="shared" ref="B2:B101" si="0">A2</f>
        <v>ALF3.CYE64T23</v>
      </c>
      <c r="C2" s="5" t="str">
        <f t="shared" ref="C2:C101" si="1">CONCATENATE("SN : ",A2)</f>
        <v>SN : ALF3.CYE64T23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ht="12.75" x14ac:dyDescent="0.2">
      <c r="A3" s="4" t="s">
        <v>24</v>
      </c>
      <c r="B3" s="4" t="str">
        <f t="shared" si="0"/>
        <v>ALF3.RIV43P23</v>
      </c>
      <c r="C3" s="5" t="str">
        <f t="shared" si="1"/>
        <v>SN : ALF3.RIV43P23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</row>
    <row r="4" spans="1:8" ht="12.75" x14ac:dyDescent="0.2">
      <c r="A4" s="4" t="s">
        <v>30</v>
      </c>
      <c r="B4" s="4" t="str">
        <f t="shared" si="0"/>
        <v>ALF3.UIM54V23</v>
      </c>
      <c r="C4" s="5" t="str">
        <f t="shared" si="1"/>
        <v>SN : ALF3.UIM54V23</v>
      </c>
      <c r="D4" s="4" t="s">
        <v>31</v>
      </c>
      <c r="E4" s="4" t="s">
        <v>32</v>
      </c>
      <c r="F4" s="4" t="s">
        <v>33</v>
      </c>
      <c r="G4" s="4" t="s">
        <v>34</v>
      </c>
      <c r="H4" s="4" t="s">
        <v>35</v>
      </c>
    </row>
    <row r="5" spans="1:8" ht="12.75" x14ac:dyDescent="0.2">
      <c r="A5" s="4" t="s">
        <v>36</v>
      </c>
      <c r="B5" s="4" t="str">
        <f t="shared" si="0"/>
        <v>ALF3.XUP65U23</v>
      </c>
      <c r="C5" s="5" t="str">
        <f t="shared" si="1"/>
        <v>SN : ALF3.XUP65U23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</row>
    <row r="6" spans="1:8" ht="12.75" x14ac:dyDescent="0.2">
      <c r="A6" s="4" t="s">
        <v>42</v>
      </c>
      <c r="B6" s="4" t="str">
        <f t="shared" si="0"/>
        <v>ALF3.KOD99Z23</v>
      </c>
      <c r="C6" s="5" t="str">
        <f t="shared" si="1"/>
        <v>SN : ALF3.KOD99Z23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</row>
    <row r="7" spans="1:8" ht="12.75" x14ac:dyDescent="0.2">
      <c r="A7" s="4" t="s">
        <v>48</v>
      </c>
      <c r="B7" s="4" t="str">
        <f t="shared" si="0"/>
        <v>ALF3.NBN48A23</v>
      </c>
      <c r="C7" s="5" t="str">
        <f t="shared" si="1"/>
        <v>SN : ALF3.NBN48A23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53</v>
      </c>
    </row>
    <row r="8" spans="1:8" ht="12.75" x14ac:dyDescent="0.2">
      <c r="A8" s="4" t="s">
        <v>54</v>
      </c>
      <c r="B8" s="4" t="str">
        <f t="shared" si="0"/>
        <v>ALF3.BLB92E23</v>
      </c>
      <c r="C8" s="5" t="str">
        <f t="shared" si="1"/>
        <v>SN : ALF3.BLB92E23</v>
      </c>
      <c r="D8" s="4" t="s">
        <v>55</v>
      </c>
      <c r="E8" s="4" t="s">
        <v>56</v>
      </c>
      <c r="F8" s="4" t="s">
        <v>57</v>
      </c>
      <c r="G8" s="4" t="s">
        <v>58</v>
      </c>
      <c r="H8" s="4" t="s">
        <v>59</v>
      </c>
    </row>
    <row r="9" spans="1:8" ht="12.75" x14ac:dyDescent="0.2">
      <c r="A9" s="4" t="s">
        <v>60</v>
      </c>
      <c r="B9" s="4" t="str">
        <f t="shared" si="0"/>
        <v>ALF3.RTY31D23</v>
      </c>
      <c r="C9" s="5" t="str">
        <f t="shared" si="1"/>
        <v>SN : ALF3.RTY31D23</v>
      </c>
      <c r="D9" s="4" t="s">
        <v>61</v>
      </c>
      <c r="E9" s="4" t="s">
        <v>62</v>
      </c>
      <c r="F9" s="4" t="s">
        <v>63</v>
      </c>
      <c r="G9" s="4" t="s">
        <v>64</v>
      </c>
      <c r="H9" s="4" t="s">
        <v>65</v>
      </c>
    </row>
    <row r="10" spans="1:8" ht="12.75" x14ac:dyDescent="0.2">
      <c r="A10" s="4" t="s">
        <v>66</v>
      </c>
      <c r="B10" s="4" t="str">
        <f t="shared" si="0"/>
        <v>ALF3.HKP37U23</v>
      </c>
      <c r="C10" s="5" t="str">
        <f t="shared" si="1"/>
        <v>SN : ALF3.HKP37U23</v>
      </c>
      <c r="D10" s="4" t="s">
        <v>67</v>
      </c>
      <c r="E10" s="4" t="s">
        <v>68</v>
      </c>
      <c r="F10" s="4" t="s">
        <v>69</v>
      </c>
      <c r="G10" s="4" t="s">
        <v>70</v>
      </c>
      <c r="H10" s="4" t="s">
        <v>71</v>
      </c>
    </row>
    <row r="11" spans="1:8" ht="12.75" x14ac:dyDescent="0.2">
      <c r="A11" s="4" t="s">
        <v>72</v>
      </c>
      <c r="B11" s="4" t="str">
        <f t="shared" si="0"/>
        <v>ALF3.NWM66Y23</v>
      </c>
      <c r="C11" s="5" t="str">
        <f t="shared" si="1"/>
        <v>SN : ALF3.NWM66Y23</v>
      </c>
      <c r="D11" s="4" t="s">
        <v>73</v>
      </c>
      <c r="E11" s="4" t="s">
        <v>74</v>
      </c>
      <c r="F11" s="4" t="s">
        <v>75</v>
      </c>
      <c r="G11" s="4" t="s">
        <v>76</v>
      </c>
      <c r="H11" s="4" t="s">
        <v>77</v>
      </c>
    </row>
    <row r="12" spans="1:8" ht="12.75" x14ac:dyDescent="0.2">
      <c r="A12" s="4" t="s">
        <v>78</v>
      </c>
      <c r="B12" s="4" t="str">
        <f t="shared" si="0"/>
        <v>ALF3.RSK66L23</v>
      </c>
      <c r="C12" s="5" t="str">
        <f t="shared" si="1"/>
        <v>SN : ALF3.RSK66L23</v>
      </c>
      <c r="D12" s="4" t="s">
        <v>79</v>
      </c>
      <c r="E12" s="4" t="s">
        <v>80</v>
      </c>
      <c r="F12" s="4" t="s">
        <v>81</v>
      </c>
      <c r="G12" s="4" t="s">
        <v>82</v>
      </c>
      <c r="H12" s="4" t="s">
        <v>83</v>
      </c>
    </row>
    <row r="13" spans="1:8" ht="12.75" x14ac:dyDescent="0.2">
      <c r="A13" s="4" t="s">
        <v>84</v>
      </c>
      <c r="B13" s="4" t="str">
        <f t="shared" si="0"/>
        <v>ALF3.ZII88A23</v>
      </c>
      <c r="C13" s="5" t="str">
        <f t="shared" si="1"/>
        <v>SN : ALF3.ZII88A23</v>
      </c>
      <c r="D13" s="4" t="s">
        <v>85</v>
      </c>
      <c r="E13" s="4" t="s">
        <v>86</v>
      </c>
      <c r="F13" s="4" t="s">
        <v>87</v>
      </c>
      <c r="G13" s="4" t="s">
        <v>88</v>
      </c>
      <c r="H13" s="4" t="s">
        <v>89</v>
      </c>
    </row>
    <row r="14" spans="1:8" ht="12.75" x14ac:dyDescent="0.2">
      <c r="A14" s="4" t="s">
        <v>90</v>
      </c>
      <c r="B14" s="4" t="str">
        <f t="shared" si="0"/>
        <v>ALF3.EZH15L23</v>
      </c>
      <c r="C14" s="5" t="str">
        <f t="shared" si="1"/>
        <v>SN : ALF3.EZH15L23</v>
      </c>
      <c r="D14" s="4" t="s">
        <v>91</v>
      </c>
      <c r="E14" s="4" t="s">
        <v>92</v>
      </c>
      <c r="F14" s="4" t="s">
        <v>93</v>
      </c>
      <c r="G14" s="4" t="s">
        <v>94</v>
      </c>
      <c r="H14" s="4" t="s">
        <v>95</v>
      </c>
    </row>
    <row r="15" spans="1:8" ht="12.75" x14ac:dyDescent="0.2">
      <c r="A15" s="4" t="s">
        <v>96</v>
      </c>
      <c r="B15" s="4" t="str">
        <f t="shared" si="0"/>
        <v>ALF3.HNA52T23</v>
      </c>
      <c r="C15" s="5" t="str">
        <f t="shared" si="1"/>
        <v>SN : ALF3.HNA52T23</v>
      </c>
      <c r="D15" s="4" t="s">
        <v>97</v>
      </c>
      <c r="E15" s="4" t="s">
        <v>98</v>
      </c>
      <c r="F15" s="4" t="s">
        <v>99</v>
      </c>
      <c r="G15" s="4" t="s">
        <v>100</v>
      </c>
      <c r="H15" s="4" t="s">
        <v>101</v>
      </c>
    </row>
    <row r="16" spans="1:8" ht="12.75" x14ac:dyDescent="0.2">
      <c r="A16" s="4" t="s">
        <v>102</v>
      </c>
      <c r="B16" s="4" t="str">
        <f t="shared" si="0"/>
        <v>ALF3.UPY95B23</v>
      </c>
      <c r="C16" s="5" t="str">
        <f t="shared" si="1"/>
        <v>SN : ALF3.UPY95B23</v>
      </c>
      <c r="D16" s="4" t="s">
        <v>103</v>
      </c>
      <c r="E16" s="4" t="s">
        <v>104</v>
      </c>
      <c r="F16" s="4" t="s">
        <v>105</v>
      </c>
      <c r="G16" s="4" t="s">
        <v>106</v>
      </c>
      <c r="H16" s="4" t="s">
        <v>107</v>
      </c>
    </row>
    <row r="17" spans="1:8" ht="12.75" x14ac:dyDescent="0.2">
      <c r="A17" s="4" t="s">
        <v>108</v>
      </c>
      <c r="B17" s="4" t="str">
        <f t="shared" si="0"/>
        <v>ALF3.FHI76S23</v>
      </c>
      <c r="C17" s="5" t="str">
        <f t="shared" si="1"/>
        <v>SN : ALF3.FHI76S23</v>
      </c>
      <c r="D17" s="4" t="s">
        <v>109</v>
      </c>
      <c r="E17" s="4" t="s">
        <v>110</v>
      </c>
      <c r="F17" s="4" t="s">
        <v>111</v>
      </c>
      <c r="G17" s="4" t="s">
        <v>112</v>
      </c>
      <c r="H17" s="4" t="s">
        <v>113</v>
      </c>
    </row>
    <row r="18" spans="1:8" ht="12.75" x14ac:dyDescent="0.2">
      <c r="A18" s="4" t="s">
        <v>114</v>
      </c>
      <c r="B18" s="4" t="str">
        <f t="shared" si="0"/>
        <v>ALF3.XRX55X23</v>
      </c>
      <c r="C18" s="5" t="str">
        <f t="shared" si="1"/>
        <v>SN : ALF3.XRX55X23</v>
      </c>
      <c r="D18" s="4" t="s">
        <v>115</v>
      </c>
      <c r="E18" s="4" t="s">
        <v>116</v>
      </c>
      <c r="F18" s="4" t="s">
        <v>117</v>
      </c>
      <c r="G18" s="4" t="s">
        <v>118</v>
      </c>
      <c r="H18" s="4" t="s">
        <v>119</v>
      </c>
    </row>
    <row r="19" spans="1:8" ht="12.75" x14ac:dyDescent="0.2">
      <c r="A19" s="4" t="s">
        <v>120</v>
      </c>
      <c r="B19" s="4" t="str">
        <f t="shared" si="0"/>
        <v>ALF3.EKK42Q23</v>
      </c>
      <c r="C19" s="5" t="str">
        <f t="shared" si="1"/>
        <v>SN : ALF3.EKK42Q23</v>
      </c>
      <c r="D19" s="4" t="s">
        <v>121</v>
      </c>
      <c r="E19" s="4" t="s">
        <v>122</v>
      </c>
      <c r="F19" s="4" t="s">
        <v>123</v>
      </c>
      <c r="G19" s="4" t="s">
        <v>124</v>
      </c>
      <c r="H19" s="4" t="s">
        <v>125</v>
      </c>
    </row>
    <row r="20" spans="1:8" ht="12.75" x14ac:dyDescent="0.2">
      <c r="A20" s="4" t="s">
        <v>126</v>
      </c>
      <c r="B20" s="4" t="str">
        <f t="shared" si="0"/>
        <v>ALF3.XKG58V23</v>
      </c>
      <c r="C20" s="5" t="str">
        <f t="shared" si="1"/>
        <v>SN : ALF3.XKG58V23</v>
      </c>
      <c r="D20" s="4" t="s">
        <v>127</v>
      </c>
      <c r="E20" s="4" t="s">
        <v>128</v>
      </c>
      <c r="F20" s="4" t="s">
        <v>129</v>
      </c>
      <c r="G20" s="4" t="s">
        <v>130</v>
      </c>
      <c r="H20" s="4" t="s">
        <v>131</v>
      </c>
    </row>
    <row r="21" spans="1:8" ht="12.75" x14ac:dyDescent="0.2">
      <c r="A21" s="4" t="s">
        <v>132</v>
      </c>
      <c r="B21" s="4" t="str">
        <f t="shared" si="0"/>
        <v>ALF3.FDF32S23</v>
      </c>
      <c r="C21" s="5" t="str">
        <f t="shared" si="1"/>
        <v>SN : ALF3.FDF32S23</v>
      </c>
      <c r="D21" s="4" t="s">
        <v>133</v>
      </c>
      <c r="E21" s="4" t="s">
        <v>134</v>
      </c>
      <c r="F21" s="4" t="s">
        <v>135</v>
      </c>
      <c r="G21" s="4" t="s">
        <v>136</v>
      </c>
      <c r="H21" s="4" t="s">
        <v>137</v>
      </c>
    </row>
    <row r="22" spans="1:8" ht="12.75" x14ac:dyDescent="0.2">
      <c r="A22" s="4" t="s">
        <v>138</v>
      </c>
      <c r="B22" s="4" t="str">
        <f t="shared" si="0"/>
        <v>ALF3.WTN77O23</v>
      </c>
      <c r="C22" s="5" t="str">
        <f t="shared" si="1"/>
        <v>SN : ALF3.WTN77O23</v>
      </c>
      <c r="D22" s="4" t="s">
        <v>139</v>
      </c>
      <c r="E22" s="4" t="s">
        <v>140</v>
      </c>
      <c r="F22" s="4" t="s">
        <v>141</v>
      </c>
      <c r="G22" s="4" t="s">
        <v>142</v>
      </c>
      <c r="H22" s="4" t="s">
        <v>143</v>
      </c>
    </row>
    <row r="23" spans="1:8" ht="12.75" x14ac:dyDescent="0.2">
      <c r="A23" s="4" t="s">
        <v>144</v>
      </c>
      <c r="B23" s="4" t="str">
        <f t="shared" si="0"/>
        <v>ALF3.FSK32C23</v>
      </c>
      <c r="C23" s="5" t="str">
        <f t="shared" si="1"/>
        <v>SN : ALF3.FSK32C23</v>
      </c>
      <c r="D23" s="4" t="s">
        <v>145</v>
      </c>
      <c r="E23" s="4" t="s">
        <v>8</v>
      </c>
      <c r="F23" s="4" t="s">
        <v>146</v>
      </c>
      <c r="G23" s="4" t="s">
        <v>147</v>
      </c>
      <c r="H23" s="4" t="s">
        <v>148</v>
      </c>
    </row>
    <row r="24" spans="1:8" ht="12.75" x14ac:dyDescent="0.2">
      <c r="A24" s="4" t="s">
        <v>149</v>
      </c>
      <c r="B24" s="4" t="str">
        <f t="shared" si="0"/>
        <v>ALF3.BVI28J23</v>
      </c>
      <c r="C24" s="5" t="str">
        <f t="shared" si="1"/>
        <v>SN : ALF3.BVI28J23</v>
      </c>
      <c r="D24" s="4" t="s">
        <v>150</v>
      </c>
      <c r="E24" s="4" t="s">
        <v>151</v>
      </c>
      <c r="F24" s="4" t="s">
        <v>152</v>
      </c>
      <c r="G24" s="4" t="s">
        <v>153</v>
      </c>
      <c r="H24" s="4" t="s">
        <v>154</v>
      </c>
    </row>
    <row r="25" spans="1:8" ht="12.75" x14ac:dyDescent="0.2">
      <c r="A25" s="4" t="s">
        <v>155</v>
      </c>
      <c r="B25" s="4" t="str">
        <f t="shared" si="0"/>
        <v>ALF3.UFE63O23</v>
      </c>
      <c r="C25" s="5" t="str">
        <f t="shared" si="1"/>
        <v>SN : ALF3.UFE63O23</v>
      </c>
      <c r="D25" s="4" t="s">
        <v>156</v>
      </c>
      <c r="E25" s="4" t="s">
        <v>157</v>
      </c>
      <c r="F25" s="4" t="s">
        <v>158</v>
      </c>
      <c r="G25" s="4" t="s">
        <v>159</v>
      </c>
      <c r="H25" s="4" t="s">
        <v>160</v>
      </c>
    </row>
    <row r="26" spans="1:8" ht="12.75" x14ac:dyDescent="0.2">
      <c r="A26" s="4" t="s">
        <v>161</v>
      </c>
      <c r="B26" s="4" t="str">
        <f t="shared" si="0"/>
        <v>ALF3.UQK36M23</v>
      </c>
      <c r="C26" s="5" t="str">
        <f t="shared" si="1"/>
        <v>SN : ALF3.UQK36M23</v>
      </c>
      <c r="D26" s="4" t="s">
        <v>162</v>
      </c>
      <c r="E26" s="4" t="s">
        <v>163</v>
      </c>
      <c r="F26" s="4" t="s">
        <v>164</v>
      </c>
      <c r="G26" s="4" t="s">
        <v>165</v>
      </c>
      <c r="H26" s="4" t="s">
        <v>166</v>
      </c>
    </row>
    <row r="27" spans="1:8" ht="12.75" x14ac:dyDescent="0.2">
      <c r="A27" s="4" t="s">
        <v>167</v>
      </c>
      <c r="B27" s="4" t="str">
        <f t="shared" si="0"/>
        <v>ALF3.EIM31U23</v>
      </c>
      <c r="C27" s="5" t="str">
        <f t="shared" si="1"/>
        <v>SN : ALF3.EIM31U23</v>
      </c>
      <c r="D27" s="4" t="s">
        <v>168</v>
      </c>
      <c r="E27" s="4" t="s">
        <v>169</v>
      </c>
      <c r="F27" s="4" t="s">
        <v>170</v>
      </c>
      <c r="G27" s="4" t="s">
        <v>171</v>
      </c>
      <c r="H27" s="4" t="s">
        <v>172</v>
      </c>
    </row>
    <row r="28" spans="1:8" ht="12.75" x14ac:dyDescent="0.2">
      <c r="A28" s="4" t="s">
        <v>173</v>
      </c>
      <c r="B28" s="4" t="str">
        <f t="shared" si="0"/>
        <v>ALF3.WZF52Y23</v>
      </c>
      <c r="C28" s="5" t="str">
        <f t="shared" si="1"/>
        <v>SN : ALF3.WZF52Y23</v>
      </c>
      <c r="D28" s="4" t="s">
        <v>174</v>
      </c>
      <c r="E28" s="4" t="s">
        <v>175</v>
      </c>
      <c r="F28" s="4" t="s">
        <v>176</v>
      </c>
      <c r="G28" s="4" t="s">
        <v>177</v>
      </c>
      <c r="H28" s="4" t="s">
        <v>178</v>
      </c>
    </row>
    <row r="29" spans="1:8" ht="12.75" x14ac:dyDescent="0.2">
      <c r="A29" s="4" t="s">
        <v>179</v>
      </c>
      <c r="B29" s="4" t="str">
        <f t="shared" si="0"/>
        <v>ALF3.YJF11W23</v>
      </c>
      <c r="C29" s="5" t="str">
        <f t="shared" si="1"/>
        <v>SN : ALF3.YJF11W23</v>
      </c>
      <c r="D29" s="4" t="s">
        <v>180</v>
      </c>
      <c r="E29" s="4" t="s">
        <v>181</v>
      </c>
      <c r="F29" s="4" t="s">
        <v>182</v>
      </c>
      <c r="G29" s="4" t="s">
        <v>183</v>
      </c>
      <c r="H29" s="4" t="s">
        <v>184</v>
      </c>
    </row>
    <row r="30" spans="1:8" ht="12.75" x14ac:dyDescent="0.2">
      <c r="A30" s="4" t="s">
        <v>185</v>
      </c>
      <c r="B30" s="4" t="str">
        <f t="shared" si="0"/>
        <v>ALF3.POQ78D23</v>
      </c>
      <c r="C30" s="5" t="str">
        <f t="shared" si="1"/>
        <v>SN : ALF3.POQ78D23</v>
      </c>
      <c r="D30" s="4" t="s">
        <v>186</v>
      </c>
      <c r="E30" s="4" t="s">
        <v>187</v>
      </c>
      <c r="F30" s="4" t="s">
        <v>188</v>
      </c>
      <c r="G30" s="4" t="s">
        <v>189</v>
      </c>
      <c r="H30" s="4" t="s">
        <v>190</v>
      </c>
    </row>
    <row r="31" spans="1:8" ht="12.75" x14ac:dyDescent="0.2">
      <c r="A31" s="4" t="s">
        <v>191</v>
      </c>
      <c r="B31" s="4" t="str">
        <f t="shared" si="0"/>
        <v>ALF3.CZJ84G23</v>
      </c>
      <c r="C31" s="5" t="str">
        <f t="shared" si="1"/>
        <v>SN : ALF3.CZJ84G23</v>
      </c>
      <c r="D31" s="4" t="s">
        <v>192</v>
      </c>
      <c r="E31" s="4" t="s">
        <v>193</v>
      </c>
      <c r="F31" s="4" t="s">
        <v>194</v>
      </c>
      <c r="G31" s="4" t="s">
        <v>195</v>
      </c>
      <c r="H31" s="4" t="s">
        <v>196</v>
      </c>
    </row>
    <row r="32" spans="1:8" ht="12.75" x14ac:dyDescent="0.2">
      <c r="A32" s="4" t="s">
        <v>197</v>
      </c>
      <c r="B32" s="4" t="str">
        <f t="shared" si="0"/>
        <v>ALF3.VEZ23U23</v>
      </c>
      <c r="C32" s="5" t="str">
        <f t="shared" si="1"/>
        <v>SN : ALF3.VEZ23U23</v>
      </c>
      <c r="D32" s="4" t="s">
        <v>198</v>
      </c>
      <c r="E32" s="4" t="s">
        <v>199</v>
      </c>
      <c r="F32" s="4" t="s">
        <v>200</v>
      </c>
      <c r="G32" s="4" t="s">
        <v>201</v>
      </c>
      <c r="H32" s="4" t="s">
        <v>202</v>
      </c>
    </row>
    <row r="33" spans="1:8" ht="12.75" x14ac:dyDescent="0.2">
      <c r="A33" s="4" t="s">
        <v>203</v>
      </c>
      <c r="B33" s="4" t="str">
        <f t="shared" si="0"/>
        <v>ALF3.GYR64A23</v>
      </c>
      <c r="C33" s="5" t="str">
        <f t="shared" si="1"/>
        <v>SN : ALF3.GYR64A23</v>
      </c>
      <c r="D33" s="4" t="s">
        <v>204</v>
      </c>
      <c r="E33" s="4" t="s">
        <v>205</v>
      </c>
      <c r="F33" s="4" t="s">
        <v>206</v>
      </c>
      <c r="G33" s="4" t="s">
        <v>207</v>
      </c>
      <c r="H33" s="4" t="s">
        <v>208</v>
      </c>
    </row>
    <row r="34" spans="1:8" ht="12.75" x14ac:dyDescent="0.2">
      <c r="A34" s="4" t="s">
        <v>209</v>
      </c>
      <c r="B34" s="4" t="str">
        <f t="shared" si="0"/>
        <v>ALF3.MRX47C23</v>
      </c>
      <c r="C34" s="5" t="str">
        <f t="shared" si="1"/>
        <v>SN : ALF3.MRX47C23</v>
      </c>
      <c r="D34" s="4" t="s">
        <v>210</v>
      </c>
      <c r="E34" s="4" t="s">
        <v>211</v>
      </c>
      <c r="F34" s="4" t="s">
        <v>212</v>
      </c>
      <c r="G34" s="4" t="s">
        <v>213</v>
      </c>
      <c r="H34" s="4" t="s">
        <v>214</v>
      </c>
    </row>
    <row r="35" spans="1:8" ht="12.75" x14ac:dyDescent="0.2">
      <c r="A35" s="4" t="s">
        <v>215</v>
      </c>
      <c r="B35" s="4" t="str">
        <f t="shared" si="0"/>
        <v>ALF3.DTP92Q23</v>
      </c>
      <c r="C35" s="5" t="str">
        <f t="shared" si="1"/>
        <v>SN : ALF3.DTP92Q23</v>
      </c>
      <c r="D35" s="4" t="s">
        <v>216</v>
      </c>
      <c r="E35" s="4" t="s">
        <v>217</v>
      </c>
      <c r="F35" s="4" t="s">
        <v>218</v>
      </c>
      <c r="G35" s="4" t="s">
        <v>219</v>
      </c>
      <c r="H35" s="4" t="s">
        <v>220</v>
      </c>
    </row>
    <row r="36" spans="1:8" ht="12.75" x14ac:dyDescent="0.2">
      <c r="A36" s="4" t="s">
        <v>221</v>
      </c>
      <c r="B36" s="4" t="str">
        <f t="shared" si="0"/>
        <v>ALF3.EDR15G23</v>
      </c>
      <c r="C36" s="5" t="str">
        <f t="shared" si="1"/>
        <v>SN : ALF3.EDR15G23</v>
      </c>
      <c r="D36" s="4" t="s">
        <v>222</v>
      </c>
      <c r="E36" s="4" t="s">
        <v>223</v>
      </c>
      <c r="F36" s="4" t="s">
        <v>224</v>
      </c>
      <c r="G36" s="4" t="s">
        <v>225</v>
      </c>
      <c r="H36" s="4" t="s">
        <v>226</v>
      </c>
    </row>
    <row r="37" spans="1:8" ht="12.75" x14ac:dyDescent="0.2">
      <c r="A37" s="4" t="s">
        <v>227</v>
      </c>
      <c r="B37" s="4" t="str">
        <f t="shared" si="0"/>
        <v>ALF3.PSG15X23</v>
      </c>
      <c r="C37" s="5" t="str">
        <f t="shared" si="1"/>
        <v>SN : ALF3.PSG15X23</v>
      </c>
      <c r="D37" s="4" t="s">
        <v>228</v>
      </c>
      <c r="E37" s="4" t="s">
        <v>229</v>
      </c>
      <c r="F37" s="4" t="s">
        <v>230</v>
      </c>
      <c r="G37" s="4" t="s">
        <v>231</v>
      </c>
      <c r="H37" s="4" t="s">
        <v>232</v>
      </c>
    </row>
    <row r="38" spans="1:8" ht="12.75" x14ac:dyDescent="0.2">
      <c r="A38" s="4" t="s">
        <v>233</v>
      </c>
      <c r="B38" s="4" t="str">
        <f t="shared" si="0"/>
        <v>ALF3.PMW14D23</v>
      </c>
      <c r="C38" s="5" t="str">
        <f t="shared" si="1"/>
        <v>SN : ALF3.PMW14D23</v>
      </c>
      <c r="D38" s="4" t="s">
        <v>234</v>
      </c>
      <c r="E38" s="4" t="s">
        <v>235</v>
      </c>
      <c r="F38" s="4" t="s">
        <v>236</v>
      </c>
      <c r="G38" s="4" t="s">
        <v>237</v>
      </c>
      <c r="H38" s="4" t="s">
        <v>238</v>
      </c>
    </row>
    <row r="39" spans="1:8" ht="12.75" x14ac:dyDescent="0.2">
      <c r="A39" s="4" t="s">
        <v>239</v>
      </c>
      <c r="B39" s="4" t="str">
        <f t="shared" si="0"/>
        <v>ALF3.KXR79J23</v>
      </c>
      <c r="C39" s="5" t="str">
        <f t="shared" si="1"/>
        <v>SN : ALF3.KXR79J23</v>
      </c>
      <c r="D39" s="4" t="s">
        <v>240</v>
      </c>
      <c r="E39" s="4" t="s">
        <v>241</v>
      </c>
      <c r="F39" s="4" t="s">
        <v>242</v>
      </c>
      <c r="G39" s="4" t="s">
        <v>243</v>
      </c>
      <c r="H39" s="4" t="s">
        <v>244</v>
      </c>
    </row>
    <row r="40" spans="1:8" ht="12.75" x14ac:dyDescent="0.2">
      <c r="A40" s="4" t="s">
        <v>245</v>
      </c>
      <c r="B40" s="4" t="str">
        <f t="shared" si="0"/>
        <v>ALF3.ZPX57I23</v>
      </c>
      <c r="C40" s="5" t="str">
        <f t="shared" si="1"/>
        <v>SN : ALF3.ZPX57I23</v>
      </c>
      <c r="D40" s="4" t="s">
        <v>246</v>
      </c>
      <c r="E40" s="4" t="s">
        <v>247</v>
      </c>
      <c r="F40" s="4" t="s">
        <v>248</v>
      </c>
      <c r="G40" s="4" t="s">
        <v>249</v>
      </c>
      <c r="H40" s="4" t="s">
        <v>250</v>
      </c>
    </row>
    <row r="41" spans="1:8" ht="12.75" x14ac:dyDescent="0.2">
      <c r="A41" s="4" t="s">
        <v>251</v>
      </c>
      <c r="B41" s="4" t="str">
        <f t="shared" si="0"/>
        <v>ALF3.NJI82L23</v>
      </c>
      <c r="C41" s="5" t="str">
        <f t="shared" si="1"/>
        <v>SN : ALF3.NJI82L23</v>
      </c>
      <c r="D41" s="4" t="s">
        <v>252</v>
      </c>
      <c r="E41" s="4" t="s">
        <v>253</v>
      </c>
      <c r="F41" s="4" t="s">
        <v>254</v>
      </c>
      <c r="G41" s="4" t="s">
        <v>255</v>
      </c>
      <c r="H41" s="4" t="s">
        <v>256</v>
      </c>
    </row>
    <row r="42" spans="1:8" ht="12.75" x14ac:dyDescent="0.2">
      <c r="A42" s="4" t="s">
        <v>257</v>
      </c>
      <c r="B42" s="4" t="str">
        <f t="shared" si="0"/>
        <v>ALF3.LUM34T23</v>
      </c>
      <c r="C42" s="5" t="str">
        <f t="shared" si="1"/>
        <v>SN : ALF3.LUM34T23</v>
      </c>
      <c r="D42" s="4" t="s">
        <v>258</v>
      </c>
      <c r="E42" s="4" t="s">
        <v>259</v>
      </c>
      <c r="F42" s="4" t="s">
        <v>260</v>
      </c>
      <c r="G42" s="4" t="s">
        <v>261</v>
      </c>
      <c r="H42" s="4" t="s">
        <v>262</v>
      </c>
    </row>
    <row r="43" spans="1:8" ht="12.75" x14ac:dyDescent="0.2">
      <c r="A43" s="4" t="s">
        <v>263</v>
      </c>
      <c r="B43" s="4" t="str">
        <f t="shared" si="0"/>
        <v>ALF3.GDH83H23</v>
      </c>
      <c r="C43" s="5" t="str">
        <f t="shared" si="1"/>
        <v>SN : ALF3.GDH83H23</v>
      </c>
      <c r="D43" s="4" t="s">
        <v>264</v>
      </c>
      <c r="E43" s="4" t="s">
        <v>265</v>
      </c>
      <c r="F43" s="4" t="s">
        <v>266</v>
      </c>
      <c r="G43" s="4" t="s">
        <v>267</v>
      </c>
      <c r="H43" s="4" t="s">
        <v>268</v>
      </c>
    </row>
    <row r="44" spans="1:8" ht="12.75" x14ac:dyDescent="0.2">
      <c r="A44" s="4" t="s">
        <v>269</v>
      </c>
      <c r="B44" s="4" t="str">
        <f t="shared" si="0"/>
        <v>ALF3.IMC18G23</v>
      </c>
      <c r="C44" s="5" t="str">
        <f t="shared" si="1"/>
        <v>SN : ALF3.IMC18G23</v>
      </c>
      <c r="D44" s="4" t="s">
        <v>270</v>
      </c>
      <c r="E44" s="4" t="s">
        <v>271</v>
      </c>
      <c r="F44" s="4" t="s">
        <v>272</v>
      </c>
      <c r="G44" s="4" t="s">
        <v>273</v>
      </c>
      <c r="H44" s="4" t="s">
        <v>274</v>
      </c>
    </row>
    <row r="45" spans="1:8" ht="12.75" x14ac:dyDescent="0.2">
      <c r="A45" s="4" t="s">
        <v>275</v>
      </c>
      <c r="B45" s="4" t="str">
        <f t="shared" si="0"/>
        <v>ALF3.XJR54P23</v>
      </c>
      <c r="C45" s="5" t="str">
        <f t="shared" si="1"/>
        <v>SN : ALF3.XJR54P23</v>
      </c>
      <c r="D45" s="4" t="s">
        <v>276</v>
      </c>
      <c r="E45" s="4" t="s">
        <v>277</v>
      </c>
      <c r="F45" s="4" t="s">
        <v>278</v>
      </c>
      <c r="G45" s="4" t="s">
        <v>279</v>
      </c>
      <c r="H45" s="4" t="s">
        <v>280</v>
      </c>
    </row>
    <row r="46" spans="1:8" ht="12.75" x14ac:dyDescent="0.2">
      <c r="A46" s="4" t="s">
        <v>281</v>
      </c>
      <c r="B46" s="4" t="str">
        <f t="shared" si="0"/>
        <v>ALF3.ZIC22T23</v>
      </c>
      <c r="C46" s="5" t="str">
        <f t="shared" si="1"/>
        <v>SN : ALF3.ZIC22T23</v>
      </c>
      <c r="D46" s="4" t="s">
        <v>282</v>
      </c>
      <c r="E46" s="4" t="s">
        <v>283</v>
      </c>
      <c r="F46" s="4" t="s">
        <v>284</v>
      </c>
      <c r="G46" s="4" t="s">
        <v>285</v>
      </c>
      <c r="H46" s="4" t="s">
        <v>286</v>
      </c>
    </row>
    <row r="47" spans="1:8" ht="12.75" x14ac:dyDescent="0.2">
      <c r="A47" s="4" t="s">
        <v>287</v>
      </c>
      <c r="B47" s="4" t="str">
        <f t="shared" si="0"/>
        <v>ALF3.LSJ51Q23</v>
      </c>
      <c r="C47" s="5" t="str">
        <f t="shared" si="1"/>
        <v>SN : ALF3.LSJ51Q23</v>
      </c>
      <c r="D47" s="4" t="s">
        <v>288</v>
      </c>
      <c r="E47" s="4" t="s">
        <v>289</v>
      </c>
      <c r="F47" s="4" t="s">
        <v>290</v>
      </c>
      <c r="G47" s="4" t="s">
        <v>291</v>
      </c>
      <c r="H47" s="4" t="s">
        <v>292</v>
      </c>
    </row>
    <row r="48" spans="1:8" ht="12.75" x14ac:dyDescent="0.2">
      <c r="A48" s="4" t="s">
        <v>293</v>
      </c>
      <c r="B48" s="4" t="str">
        <f t="shared" si="0"/>
        <v>ALF3.UQZ83X23</v>
      </c>
      <c r="C48" s="5" t="str">
        <f t="shared" si="1"/>
        <v>SN : ALF3.UQZ83X23</v>
      </c>
      <c r="D48" s="4" t="s">
        <v>294</v>
      </c>
      <c r="E48" s="4" t="s">
        <v>295</v>
      </c>
      <c r="F48" s="4" t="s">
        <v>296</v>
      </c>
      <c r="G48" s="4" t="s">
        <v>297</v>
      </c>
      <c r="H48" s="4" t="s">
        <v>298</v>
      </c>
    </row>
    <row r="49" spans="1:8" ht="12.75" x14ac:dyDescent="0.2">
      <c r="A49" s="4" t="s">
        <v>299</v>
      </c>
      <c r="B49" s="4" t="str">
        <f t="shared" si="0"/>
        <v>ALF3.PPD31L23</v>
      </c>
      <c r="C49" s="5" t="str">
        <f t="shared" si="1"/>
        <v>SN : ALF3.PPD31L23</v>
      </c>
      <c r="D49" s="4" t="s">
        <v>300</v>
      </c>
      <c r="E49" s="4" t="s">
        <v>301</v>
      </c>
      <c r="F49" s="4" t="s">
        <v>302</v>
      </c>
      <c r="G49" s="4" t="s">
        <v>303</v>
      </c>
      <c r="H49" s="4" t="s">
        <v>304</v>
      </c>
    </row>
    <row r="50" spans="1:8" ht="12.75" x14ac:dyDescent="0.2">
      <c r="A50" s="4" t="s">
        <v>305</v>
      </c>
      <c r="B50" s="4" t="str">
        <f t="shared" si="0"/>
        <v>ALF3.NHD38Q23</v>
      </c>
      <c r="C50" s="5" t="str">
        <f t="shared" si="1"/>
        <v>SN : ALF3.NHD38Q23</v>
      </c>
      <c r="D50" s="4" t="s">
        <v>306</v>
      </c>
      <c r="E50" s="4" t="s">
        <v>307</v>
      </c>
      <c r="F50" s="4" t="s">
        <v>308</v>
      </c>
      <c r="G50" s="4" t="s">
        <v>309</v>
      </c>
      <c r="H50" s="4" t="s">
        <v>310</v>
      </c>
    </row>
    <row r="51" spans="1:8" ht="12.75" x14ac:dyDescent="0.2">
      <c r="A51" s="4" t="s">
        <v>311</v>
      </c>
      <c r="B51" s="4" t="str">
        <f t="shared" si="0"/>
        <v>ALF3.CKN49U23</v>
      </c>
      <c r="C51" s="5" t="str">
        <f t="shared" si="1"/>
        <v>SN : ALF3.CKN49U23</v>
      </c>
      <c r="D51" s="4" t="s">
        <v>312</v>
      </c>
      <c r="E51" s="4" t="s">
        <v>313</v>
      </c>
      <c r="F51" s="4" t="s">
        <v>314</v>
      </c>
      <c r="G51" s="4" t="s">
        <v>315</v>
      </c>
      <c r="H51" s="4" t="s">
        <v>316</v>
      </c>
    </row>
    <row r="52" spans="1:8" ht="12.75" x14ac:dyDescent="0.2">
      <c r="A52" s="4" t="s">
        <v>317</v>
      </c>
      <c r="B52" s="4" t="str">
        <f t="shared" si="0"/>
        <v>ALF3.SBH54I23</v>
      </c>
      <c r="C52" s="5" t="str">
        <f t="shared" si="1"/>
        <v>SN : ALF3.SBH54I23</v>
      </c>
      <c r="D52" s="4" t="s">
        <v>318</v>
      </c>
      <c r="E52" s="4" t="s">
        <v>319</v>
      </c>
      <c r="F52" s="4" t="s">
        <v>320</v>
      </c>
      <c r="G52" s="4" t="s">
        <v>321</v>
      </c>
      <c r="H52" s="4" t="s">
        <v>322</v>
      </c>
    </row>
    <row r="53" spans="1:8" ht="12.75" x14ac:dyDescent="0.2">
      <c r="A53" s="4" t="s">
        <v>323</v>
      </c>
      <c r="B53" s="4" t="str">
        <f t="shared" si="0"/>
        <v>ALF3.INL21Q23</v>
      </c>
      <c r="C53" s="5" t="str">
        <f t="shared" si="1"/>
        <v>SN : ALF3.INL21Q23</v>
      </c>
      <c r="D53" s="4" t="s">
        <v>324</v>
      </c>
      <c r="E53" s="4" t="s">
        <v>325</v>
      </c>
      <c r="F53" s="4" t="s">
        <v>326</v>
      </c>
      <c r="G53" s="4" t="s">
        <v>327</v>
      </c>
      <c r="H53" s="4" t="s">
        <v>328</v>
      </c>
    </row>
    <row r="54" spans="1:8" ht="12.75" x14ac:dyDescent="0.2">
      <c r="A54" s="4" t="s">
        <v>329</v>
      </c>
      <c r="B54" s="4" t="str">
        <f t="shared" si="0"/>
        <v>ALF3.ROK61N23</v>
      </c>
      <c r="C54" s="5" t="str">
        <f t="shared" si="1"/>
        <v>SN : ALF3.ROK61N23</v>
      </c>
      <c r="D54" s="4" t="s">
        <v>330</v>
      </c>
      <c r="E54" s="4" t="s">
        <v>331</v>
      </c>
      <c r="F54" s="4" t="s">
        <v>332</v>
      </c>
      <c r="G54" s="4" t="s">
        <v>333</v>
      </c>
      <c r="H54" s="4" t="s">
        <v>11</v>
      </c>
    </row>
    <row r="55" spans="1:8" ht="12.75" x14ac:dyDescent="0.2">
      <c r="A55" s="4" t="s">
        <v>334</v>
      </c>
      <c r="B55" s="4" t="str">
        <f t="shared" si="0"/>
        <v>ALF3.UXI38W23</v>
      </c>
      <c r="C55" s="5" t="str">
        <f t="shared" si="1"/>
        <v>SN : ALF3.UXI38W23</v>
      </c>
      <c r="D55" s="4" t="s">
        <v>335</v>
      </c>
      <c r="E55" s="4" t="s">
        <v>336</v>
      </c>
      <c r="F55" s="4" t="s">
        <v>337</v>
      </c>
      <c r="G55" s="4" t="s">
        <v>338</v>
      </c>
      <c r="H55" s="4" t="s">
        <v>339</v>
      </c>
    </row>
    <row r="56" spans="1:8" ht="12.75" x14ac:dyDescent="0.2">
      <c r="A56" s="4" t="s">
        <v>340</v>
      </c>
      <c r="B56" s="4" t="str">
        <f t="shared" si="0"/>
        <v>ALF3.EAJ87W23</v>
      </c>
      <c r="C56" s="5" t="str">
        <f t="shared" si="1"/>
        <v>SN : ALF3.EAJ87W23</v>
      </c>
      <c r="D56" s="4" t="s">
        <v>341</v>
      </c>
      <c r="E56" s="4" t="s">
        <v>342</v>
      </c>
      <c r="F56" s="4" t="s">
        <v>343</v>
      </c>
      <c r="G56" s="4" t="s">
        <v>344</v>
      </c>
      <c r="H56" s="4" t="s">
        <v>345</v>
      </c>
    </row>
    <row r="57" spans="1:8" ht="12.75" x14ac:dyDescent="0.2">
      <c r="A57" s="4" t="s">
        <v>346</v>
      </c>
      <c r="B57" s="4" t="str">
        <f t="shared" si="0"/>
        <v>ALF3.DEW69S23</v>
      </c>
      <c r="C57" s="5" t="str">
        <f t="shared" si="1"/>
        <v>SN : ALF3.DEW69S23</v>
      </c>
      <c r="D57" s="4" t="s">
        <v>347</v>
      </c>
      <c r="E57" s="4" t="s">
        <v>348</v>
      </c>
      <c r="F57" s="4" t="s">
        <v>349</v>
      </c>
      <c r="G57" s="4" t="s">
        <v>350</v>
      </c>
      <c r="H57" s="4" t="s">
        <v>351</v>
      </c>
    </row>
    <row r="58" spans="1:8" ht="12.75" x14ac:dyDescent="0.2">
      <c r="A58" s="4" t="s">
        <v>352</v>
      </c>
      <c r="B58" s="4" t="str">
        <f t="shared" si="0"/>
        <v>ALF3.DOZ59R23</v>
      </c>
      <c r="C58" s="5" t="str">
        <f t="shared" si="1"/>
        <v>SN : ALF3.DOZ59R23</v>
      </c>
      <c r="D58" s="4" t="s">
        <v>353</v>
      </c>
      <c r="E58" s="4" t="s">
        <v>354</v>
      </c>
      <c r="F58" s="4" t="s">
        <v>355</v>
      </c>
      <c r="G58" s="4" t="s">
        <v>356</v>
      </c>
      <c r="H58" s="4" t="s">
        <v>357</v>
      </c>
    </row>
    <row r="59" spans="1:8" ht="12.75" x14ac:dyDescent="0.2">
      <c r="A59" s="4" t="s">
        <v>358</v>
      </c>
      <c r="B59" s="4" t="str">
        <f t="shared" si="0"/>
        <v>ALF3.AGZ81W23</v>
      </c>
      <c r="C59" s="5" t="str">
        <f t="shared" si="1"/>
        <v>SN : ALF3.AGZ81W23</v>
      </c>
      <c r="D59" s="4" t="s">
        <v>359</v>
      </c>
      <c r="E59" s="4" t="s">
        <v>360</v>
      </c>
      <c r="F59" s="4" t="s">
        <v>361</v>
      </c>
      <c r="G59" s="4" t="s">
        <v>362</v>
      </c>
      <c r="H59" s="4" t="s">
        <v>363</v>
      </c>
    </row>
    <row r="60" spans="1:8" ht="12.75" x14ac:dyDescent="0.2">
      <c r="A60" s="4" t="s">
        <v>364</v>
      </c>
      <c r="B60" s="4" t="str">
        <f t="shared" si="0"/>
        <v>ALF3.QXL39X23</v>
      </c>
      <c r="C60" s="5" t="str">
        <f t="shared" si="1"/>
        <v>SN : ALF3.QXL39X23</v>
      </c>
      <c r="D60" s="4" t="s">
        <v>365</v>
      </c>
      <c r="E60" s="4" t="s">
        <v>366</v>
      </c>
      <c r="F60" s="4" t="s">
        <v>367</v>
      </c>
      <c r="G60" s="4" t="s">
        <v>368</v>
      </c>
      <c r="H60" s="4" t="s">
        <v>369</v>
      </c>
    </row>
    <row r="61" spans="1:8" ht="12.75" x14ac:dyDescent="0.2">
      <c r="A61" s="4" t="s">
        <v>370</v>
      </c>
      <c r="B61" s="4" t="str">
        <f t="shared" si="0"/>
        <v>ALF3.EWZ76L23</v>
      </c>
      <c r="C61" s="5" t="str">
        <f t="shared" si="1"/>
        <v>SN : ALF3.EWZ76L23</v>
      </c>
      <c r="D61" s="4" t="s">
        <v>371</v>
      </c>
      <c r="E61" s="4" t="s">
        <v>372</v>
      </c>
      <c r="F61" s="4" t="s">
        <v>373</v>
      </c>
      <c r="G61" s="4" t="s">
        <v>374</v>
      </c>
      <c r="H61" s="4" t="s">
        <v>375</v>
      </c>
    </row>
    <row r="62" spans="1:8" ht="12.75" x14ac:dyDescent="0.2">
      <c r="A62" s="4" t="s">
        <v>376</v>
      </c>
      <c r="B62" s="4" t="str">
        <f t="shared" si="0"/>
        <v>ALF3.DAE33V23</v>
      </c>
      <c r="C62" s="5" t="str">
        <f t="shared" si="1"/>
        <v>SN : ALF3.DAE33V23</v>
      </c>
      <c r="D62" s="4" t="s">
        <v>377</v>
      </c>
      <c r="E62" s="4" t="s">
        <v>378</v>
      </c>
      <c r="F62" s="4" t="s">
        <v>379</v>
      </c>
      <c r="G62" s="4" t="s">
        <v>380</v>
      </c>
      <c r="H62" s="4" t="s">
        <v>381</v>
      </c>
    </row>
    <row r="63" spans="1:8" ht="12.75" x14ac:dyDescent="0.2">
      <c r="A63" s="4" t="s">
        <v>382</v>
      </c>
      <c r="B63" s="4" t="str">
        <f t="shared" si="0"/>
        <v>ALF3.MNX90O23</v>
      </c>
      <c r="C63" s="5" t="str">
        <f t="shared" si="1"/>
        <v>SN : ALF3.MNX90O23</v>
      </c>
      <c r="D63" s="4" t="s">
        <v>383</v>
      </c>
      <c r="E63" s="4" t="s">
        <v>384</v>
      </c>
      <c r="F63" s="4" t="s">
        <v>385</v>
      </c>
      <c r="G63" s="4" t="s">
        <v>386</v>
      </c>
      <c r="H63" s="4" t="s">
        <v>387</v>
      </c>
    </row>
    <row r="64" spans="1:8" ht="12.75" x14ac:dyDescent="0.2">
      <c r="A64" s="4" t="s">
        <v>388</v>
      </c>
      <c r="B64" s="4" t="str">
        <f t="shared" si="0"/>
        <v>ALF3.AFW70Y23</v>
      </c>
      <c r="C64" s="5" t="str">
        <f t="shared" si="1"/>
        <v>SN : ALF3.AFW70Y23</v>
      </c>
      <c r="D64" s="4" t="s">
        <v>389</v>
      </c>
      <c r="E64" s="4" t="s">
        <v>390</v>
      </c>
      <c r="F64" s="4" t="s">
        <v>391</v>
      </c>
      <c r="G64" s="4" t="s">
        <v>392</v>
      </c>
      <c r="H64" s="4" t="s">
        <v>393</v>
      </c>
    </row>
    <row r="65" spans="1:8" ht="12.75" x14ac:dyDescent="0.2">
      <c r="A65" s="4" t="s">
        <v>394</v>
      </c>
      <c r="B65" s="4" t="str">
        <f t="shared" si="0"/>
        <v>ALF3.HCM27B23</v>
      </c>
      <c r="C65" s="5" t="str">
        <f t="shared" si="1"/>
        <v>SN : ALF3.HCM27B23</v>
      </c>
      <c r="D65" s="4" t="s">
        <v>395</v>
      </c>
      <c r="E65" s="4" t="s">
        <v>396</v>
      </c>
      <c r="F65" s="4" t="s">
        <v>397</v>
      </c>
      <c r="G65" s="4" t="s">
        <v>398</v>
      </c>
      <c r="H65" s="4" t="s">
        <v>399</v>
      </c>
    </row>
    <row r="66" spans="1:8" ht="12.75" x14ac:dyDescent="0.2">
      <c r="A66" s="4" t="s">
        <v>400</v>
      </c>
      <c r="B66" s="4" t="str">
        <f t="shared" si="0"/>
        <v>ALF3.WBC63N23</v>
      </c>
      <c r="C66" s="5" t="str">
        <f t="shared" si="1"/>
        <v>SN : ALF3.WBC63N23</v>
      </c>
      <c r="D66" s="4" t="s">
        <v>401</v>
      </c>
      <c r="E66" s="4" t="s">
        <v>402</v>
      </c>
      <c r="F66" s="4" t="s">
        <v>403</v>
      </c>
      <c r="G66" s="4" t="s">
        <v>404</v>
      </c>
      <c r="H66" s="4" t="s">
        <v>405</v>
      </c>
    </row>
    <row r="67" spans="1:8" ht="12.75" x14ac:dyDescent="0.2">
      <c r="A67" s="4" t="s">
        <v>406</v>
      </c>
      <c r="B67" s="4" t="str">
        <f t="shared" si="0"/>
        <v>ALF3.CGR95C23</v>
      </c>
      <c r="C67" s="5" t="str">
        <f t="shared" si="1"/>
        <v>SN : ALF3.CGR95C23</v>
      </c>
      <c r="D67" s="4" t="s">
        <v>407</v>
      </c>
      <c r="E67" s="4" t="s">
        <v>408</v>
      </c>
      <c r="F67" s="4" t="s">
        <v>409</v>
      </c>
      <c r="G67" s="4" t="s">
        <v>410</v>
      </c>
      <c r="H67" s="4" t="s">
        <v>411</v>
      </c>
    </row>
    <row r="68" spans="1:8" ht="12.75" x14ac:dyDescent="0.2">
      <c r="A68" s="4" t="s">
        <v>412</v>
      </c>
      <c r="B68" s="4" t="str">
        <f t="shared" si="0"/>
        <v>ALF3.XDX34N23</v>
      </c>
      <c r="C68" s="5" t="str">
        <f t="shared" si="1"/>
        <v>SN : ALF3.XDX34N23</v>
      </c>
      <c r="D68" s="4" t="s">
        <v>413</v>
      </c>
      <c r="E68" s="4" t="s">
        <v>414</v>
      </c>
      <c r="F68" s="4" t="s">
        <v>415</v>
      </c>
      <c r="G68" s="4" t="s">
        <v>416</v>
      </c>
      <c r="H68" s="4" t="s">
        <v>417</v>
      </c>
    </row>
    <row r="69" spans="1:8" ht="12.75" x14ac:dyDescent="0.2">
      <c r="A69" s="4" t="s">
        <v>418</v>
      </c>
      <c r="B69" s="4" t="str">
        <f t="shared" si="0"/>
        <v>ALF3.EZB83A23</v>
      </c>
      <c r="C69" s="5" t="str">
        <f t="shared" si="1"/>
        <v>SN : ALF3.EZB83A23</v>
      </c>
      <c r="D69" s="4" t="s">
        <v>419</v>
      </c>
      <c r="E69" s="4" t="s">
        <v>420</v>
      </c>
      <c r="F69" s="4" t="s">
        <v>421</v>
      </c>
      <c r="G69" s="4" t="s">
        <v>422</v>
      </c>
      <c r="H69" s="4" t="s">
        <v>423</v>
      </c>
    </row>
    <row r="70" spans="1:8" ht="12.75" x14ac:dyDescent="0.2">
      <c r="A70" s="4" t="s">
        <v>424</v>
      </c>
      <c r="B70" s="4" t="str">
        <f t="shared" si="0"/>
        <v>ALF3.HBQ46F23</v>
      </c>
      <c r="C70" s="5" t="str">
        <f t="shared" si="1"/>
        <v>SN : ALF3.HBQ46F23</v>
      </c>
      <c r="D70" s="4" t="s">
        <v>425</v>
      </c>
      <c r="E70" s="4" t="s">
        <v>426</v>
      </c>
      <c r="F70" s="4" t="s">
        <v>427</v>
      </c>
      <c r="G70" s="4" t="s">
        <v>428</v>
      </c>
      <c r="H70" s="4" t="s">
        <v>429</v>
      </c>
    </row>
    <row r="71" spans="1:8" ht="12.75" x14ac:dyDescent="0.2">
      <c r="A71" s="4" t="s">
        <v>430</v>
      </c>
      <c r="B71" s="4" t="str">
        <f t="shared" si="0"/>
        <v>ALF3.CQB88U23</v>
      </c>
      <c r="C71" s="5" t="str">
        <f t="shared" si="1"/>
        <v>SN : ALF3.CQB88U23</v>
      </c>
      <c r="D71" s="4" t="s">
        <v>431</v>
      </c>
      <c r="E71" s="4" t="s">
        <v>432</v>
      </c>
      <c r="F71" s="4" t="s">
        <v>433</v>
      </c>
      <c r="G71" s="4" t="s">
        <v>434</v>
      </c>
      <c r="H71" s="4" t="s">
        <v>435</v>
      </c>
    </row>
    <row r="72" spans="1:8" ht="12.75" x14ac:dyDescent="0.2">
      <c r="A72" s="4" t="s">
        <v>436</v>
      </c>
      <c r="B72" s="4" t="str">
        <f t="shared" si="0"/>
        <v>ALF3.MEP96C23</v>
      </c>
      <c r="C72" s="5" t="str">
        <f t="shared" si="1"/>
        <v>SN : ALF3.MEP96C23</v>
      </c>
      <c r="D72" s="4" t="s">
        <v>437</v>
      </c>
      <c r="E72" s="4" t="s">
        <v>438</v>
      </c>
      <c r="F72" s="4" t="s">
        <v>439</v>
      </c>
      <c r="G72" s="4" t="s">
        <v>440</v>
      </c>
      <c r="H72" s="4" t="s">
        <v>441</v>
      </c>
    </row>
    <row r="73" spans="1:8" ht="12.75" x14ac:dyDescent="0.2">
      <c r="A73" s="4" t="s">
        <v>442</v>
      </c>
      <c r="B73" s="4" t="str">
        <f t="shared" si="0"/>
        <v>ALF3.DLI87I23</v>
      </c>
      <c r="C73" s="5" t="str">
        <f t="shared" si="1"/>
        <v>SN : ALF3.DLI87I23</v>
      </c>
      <c r="D73" s="4" t="s">
        <v>443</v>
      </c>
      <c r="E73" s="4" t="s">
        <v>444</v>
      </c>
      <c r="F73" s="4" t="s">
        <v>445</v>
      </c>
      <c r="G73" s="4" t="s">
        <v>446</v>
      </c>
      <c r="H73" s="4" t="s">
        <v>447</v>
      </c>
    </row>
    <row r="74" spans="1:8" ht="12.75" x14ac:dyDescent="0.2">
      <c r="A74" s="4" t="s">
        <v>448</v>
      </c>
      <c r="B74" s="4" t="str">
        <f t="shared" si="0"/>
        <v>ALF3.PPL58H23</v>
      </c>
      <c r="C74" s="5" t="str">
        <f t="shared" si="1"/>
        <v>SN : ALF3.PPL58H23</v>
      </c>
      <c r="D74" s="4" t="s">
        <v>449</v>
      </c>
      <c r="E74" s="4" t="s">
        <v>450</v>
      </c>
      <c r="F74" s="4" t="s">
        <v>451</v>
      </c>
      <c r="G74" s="4" t="s">
        <v>452</v>
      </c>
      <c r="H74" s="4" t="s">
        <v>453</v>
      </c>
    </row>
    <row r="75" spans="1:8" ht="12.75" x14ac:dyDescent="0.2">
      <c r="A75" s="4" t="s">
        <v>454</v>
      </c>
      <c r="B75" s="4" t="str">
        <f t="shared" si="0"/>
        <v>ALF3.HTV65W23</v>
      </c>
      <c r="C75" s="5" t="str">
        <f t="shared" si="1"/>
        <v>SN : ALF3.HTV65W23</v>
      </c>
      <c r="D75" s="4" t="s">
        <v>455</v>
      </c>
      <c r="E75" s="4" t="s">
        <v>456</v>
      </c>
      <c r="F75" s="4" t="s">
        <v>457</v>
      </c>
      <c r="G75" s="4" t="s">
        <v>458</v>
      </c>
      <c r="H75" s="4" t="s">
        <v>459</v>
      </c>
    </row>
    <row r="76" spans="1:8" ht="12.75" x14ac:dyDescent="0.2">
      <c r="A76" s="4" t="s">
        <v>460</v>
      </c>
      <c r="B76" s="4" t="str">
        <f t="shared" si="0"/>
        <v>ALF3.QMT15L23</v>
      </c>
      <c r="C76" s="5" t="str">
        <f t="shared" si="1"/>
        <v>SN : ALF3.QMT15L23</v>
      </c>
      <c r="D76" s="4" t="s">
        <v>461</v>
      </c>
      <c r="E76" s="4" t="s">
        <v>462</v>
      </c>
      <c r="F76" s="4" t="s">
        <v>463</v>
      </c>
      <c r="G76" s="4" t="s">
        <v>464</v>
      </c>
      <c r="H76" s="4" t="s">
        <v>465</v>
      </c>
    </row>
    <row r="77" spans="1:8" ht="12.75" x14ac:dyDescent="0.2">
      <c r="A77" s="4" t="s">
        <v>466</v>
      </c>
      <c r="B77" s="4" t="str">
        <f t="shared" si="0"/>
        <v>ALF3.CZI25B23</v>
      </c>
      <c r="C77" s="5" t="str">
        <f t="shared" si="1"/>
        <v>SN : ALF3.CZI25B23</v>
      </c>
      <c r="D77" s="4" t="s">
        <v>467</v>
      </c>
      <c r="E77" s="4" t="s">
        <v>468</v>
      </c>
      <c r="F77" s="4" t="s">
        <v>469</v>
      </c>
      <c r="G77" s="4" t="s">
        <v>470</v>
      </c>
      <c r="H77" s="4" t="s">
        <v>471</v>
      </c>
    </row>
    <row r="78" spans="1:8" ht="12.75" x14ac:dyDescent="0.2">
      <c r="A78" s="4" t="s">
        <v>472</v>
      </c>
      <c r="B78" s="4" t="str">
        <f t="shared" si="0"/>
        <v>ALF3.EHV26C23</v>
      </c>
      <c r="C78" s="5" t="str">
        <f t="shared" si="1"/>
        <v>SN : ALF3.EHV26C23</v>
      </c>
      <c r="D78" s="4" t="s">
        <v>473</v>
      </c>
      <c r="E78" s="4" t="s">
        <v>474</v>
      </c>
      <c r="F78" s="4" t="s">
        <v>475</v>
      </c>
      <c r="G78" s="4" t="s">
        <v>476</v>
      </c>
      <c r="H78" s="4" t="s">
        <v>477</v>
      </c>
    </row>
    <row r="79" spans="1:8" ht="12.75" x14ac:dyDescent="0.2">
      <c r="A79" s="4" t="s">
        <v>478</v>
      </c>
      <c r="B79" s="4" t="str">
        <f t="shared" si="0"/>
        <v>ALF3.KBG95F23</v>
      </c>
      <c r="C79" s="5" t="str">
        <f t="shared" si="1"/>
        <v>SN : ALF3.KBG95F23</v>
      </c>
      <c r="D79" s="4" t="s">
        <v>479</v>
      </c>
      <c r="E79" s="4" t="s">
        <v>480</v>
      </c>
      <c r="F79" s="4" t="s">
        <v>481</v>
      </c>
      <c r="G79" s="4" t="s">
        <v>482</v>
      </c>
      <c r="H79" s="4" t="s">
        <v>483</v>
      </c>
    </row>
    <row r="80" spans="1:8" ht="12.75" x14ac:dyDescent="0.2">
      <c r="A80" s="4" t="s">
        <v>484</v>
      </c>
      <c r="B80" s="4" t="str">
        <f t="shared" si="0"/>
        <v>ALF3.CZE88G23</v>
      </c>
      <c r="C80" s="5" t="str">
        <f t="shared" si="1"/>
        <v>SN : ALF3.CZE88G23</v>
      </c>
      <c r="D80" s="4" t="s">
        <v>485</v>
      </c>
      <c r="E80" s="4" t="s">
        <v>486</v>
      </c>
      <c r="F80" s="4" t="s">
        <v>487</v>
      </c>
      <c r="G80" s="4" t="s">
        <v>488</v>
      </c>
      <c r="H80" s="4" t="s">
        <v>489</v>
      </c>
    </row>
    <row r="81" spans="1:8" ht="12.75" x14ac:dyDescent="0.2">
      <c r="A81" s="4" t="s">
        <v>490</v>
      </c>
      <c r="B81" s="4" t="str">
        <f t="shared" si="0"/>
        <v>ALF3.DEX38G23</v>
      </c>
      <c r="C81" s="5" t="str">
        <f t="shared" si="1"/>
        <v>SN : ALF3.DEX38G23</v>
      </c>
      <c r="D81" s="4" t="s">
        <v>491</v>
      </c>
      <c r="E81" s="4" t="s">
        <v>492</v>
      </c>
      <c r="F81" s="4" t="s">
        <v>493</v>
      </c>
      <c r="G81" s="4" t="s">
        <v>494</v>
      </c>
      <c r="H81" s="4" t="s">
        <v>495</v>
      </c>
    </row>
    <row r="82" spans="1:8" ht="12.75" x14ac:dyDescent="0.2">
      <c r="A82" s="4" t="s">
        <v>496</v>
      </c>
      <c r="B82" s="4" t="str">
        <f t="shared" si="0"/>
        <v>ALF3.XSL57K23</v>
      </c>
      <c r="C82" s="5" t="str">
        <f t="shared" si="1"/>
        <v>SN : ALF3.XSL57K23</v>
      </c>
      <c r="D82" s="4" t="s">
        <v>497</v>
      </c>
      <c r="E82" s="4" t="s">
        <v>498</v>
      </c>
      <c r="F82" s="4" t="s">
        <v>499</v>
      </c>
      <c r="G82" s="4" t="s">
        <v>500</v>
      </c>
      <c r="H82" s="4" t="s">
        <v>501</v>
      </c>
    </row>
    <row r="83" spans="1:8" ht="12.75" x14ac:dyDescent="0.2">
      <c r="A83" s="4" t="s">
        <v>502</v>
      </c>
      <c r="B83" s="4" t="str">
        <f t="shared" si="0"/>
        <v>ALF3.CQV43Y23</v>
      </c>
      <c r="C83" s="5" t="str">
        <f t="shared" si="1"/>
        <v>SN : ALF3.CQV43Y23</v>
      </c>
      <c r="D83" s="4" t="s">
        <v>503</v>
      </c>
      <c r="E83" s="4" t="s">
        <v>504</v>
      </c>
      <c r="F83" s="4" t="s">
        <v>505</v>
      </c>
      <c r="G83" s="4" t="s">
        <v>506</v>
      </c>
      <c r="H83" s="4" t="s">
        <v>507</v>
      </c>
    </row>
    <row r="84" spans="1:8" ht="12.75" x14ac:dyDescent="0.2">
      <c r="A84" s="4" t="s">
        <v>508</v>
      </c>
      <c r="B84" s="4" t="str">
        <f t="shared" si="0"/>
        <v>ALF3.RDE61W23</v>
      </c>
      <c r="C84" s="5" t="str">
        <f t="shared" si="1"/>
        <v>SN : ALF3.RDE61W23</v>
      </c>
      <c r="D84" s="4" t="s">
        <v>509</v>
      </c>
      <c r="E84" s="4" t="s">
        <v>510</v>
      </c>
      <c r="F84" s="4" t="s">
        <v>511</v>
      </c>
      <c r="G84" s="4" t="s">
        <v>512</v>
      </c>
      <c r="H84" s="4" t="s">
        <v>513</v>
      </c>
    </row>
    <row r="85" spans="1:8" ht="12.75" x14ac:dyDescent="0.2">
      <c r="A85" s="4" t="s">
        <v>514</v>
      </c>
      <c r="B85" s="4" t="str">
        <f t="shared" si="0"/>
        <v>ALF3.ZRT75Z23</v>
      </c>
      <c r="C85" s="5" t="str">
        <f t="shared" si="1"/>
        <v>SN : ALF3.ZRT75Z23</v>
      </c>
      <c r="D85" s="4" t="s">
        <v>515</v>
      </c>
      <c r="E85" s="4" t="s">
        <v>516</v>
      </c>
      <c r="F85" s="4" t="s">
        <v>517</v>
      </c>
      <c r="G85" s="4" t="s">
        <v>518</v>
      </c>
      <c r="H85" s="4" t="s">
        <v>519</v>
      </c>
    </row>
    <row r="86" spans="1:8" ht="12.75" x14ac:dyDescent="0.2">
      <c r="A86" s="4" t="s">
        <v>520</v>
      </c>
      <c r="B86" s="4" t="str">
        <f t="shared" si="0"/>
        <v>ALF3.OPA53R23</v>
      </c>
      <c r="C86" s="5" t="str">
        <f t="shared" si="1"/>
        <v>SN : ALF3.OPA53R23</v>
      </c>
      <c r="D86" s="4" t="s">
        <v>521</v>
      </c>
      <c r="E86" s="4" t="s">
        <v>522</v>
      </c>
      <c r="F86" s="4" t="s">
        <v>523</v>
      </c>
      <c r="G86" s="4" t="s">
        <v>524</v>
      </c>
      <c r="H86" s="4" t="s">
        <v>525</v>
      </c>
    </row>
    <row r="87" spans="1:8" ht="12.75" x14ac:dyDescent="0.2">
      <c r="A87" s="4" t="s">
        <v>526</v>
      </c>
      <c r="B87" s="4" t="str">
        <f t="shared" si="0"/>
        <v>ALF3.MBE47J23</v>
      </c>
      <c r="C87" s="5" t="str">
        <f t="shared" si="1"/>
        <v>SN : ALF3.MBE47J23</v>
      </c>
      <c r="D87" s="4" t="s">
        <v>527</v>
      </c>
      <c r="E87" s="4" t="s">
        <v>528</v>
      </c>
      <c r="F87" s="4" t="s">
        <v>529</v>
      </c>
      <c r="G87" s="4" t="s">
        <v>530</v>
      </c>
      <c r="H87" s="4" t="s">
        <v>531</v>
      </c>
    </row>
    <row r="88" spans="1:8" ht="12.75" x14ac:dyDescent="0.2">
      <c r="A88" s="4" t="s">
        <v>532</v>
      </c>
      <c r="B88" s="4" t="str">
        <f t="shared" si="0"/>
        <v>ALF3.EOG92S23</v>
      </c>
      <c r="C88" s="5" t="str">
        <f t="shared" si="1"/>
        <v>SN : ALF3.EOG92S23</v>
      </c>
      <c r="D88" s="4" t="s">
        <v>533</v>
      </c>
      <c r="E88" s="4" t="s">
        <v>534</v>
      </c>
      <c r="F88" s="4" t="s">
        <v>535</v>
      </c>
      <c r="G88" s="4" t="s">
        <v>536</v>
      </c>
      <c r="H88" s="4" t="s">
        <v>537</v>
      </c>
    </row>
    <row r="89" spans="1:8" ht="12.75" x14ac:dyDescent="0.2">
      <c r="A89" s="4" t="s">
        <v>538</v>
      </c>
      <c r="B89" s="4" t="str">
        <f t="shared" si="0"/>
        <v>ALF3.SAH42U23</v>
      </c>
      <c r="C89" s="5" t="str">
        <f t="shared" si="1"/>
        <v>SN : ALF3.SAH42U23</v>
      </c>
      <c r="D89" s="4" t="s">
        <v>539</v>
      </c>
      <c r="E89" s="4" t="s">
        <v>540</v>
      </c>
      <c r="F89" s="4" t="s">
        <v>541</v>
      </c>
      <c r="G89" s="4" t="s">
        <v>542</v>
      </c>
      <c r="H89" s="4" t="s">
        <v>543</v>
      </c>
    </row>
    <row r="90" spans="1:8" ht="12.75" x14ac:dyDescent="0.2">
      <c r="A90" s="4" t="s">
        <v>544</v>
      </c>
      <c r="B90" s="4" t="str">
        <f t="shared" si="0"/>
        <v>ALF3.DQO79I23</v>
      </c>
      <c r="C90" s="5" t="str">
        <f t="shared" si="1"/>
        <v>SN : ALF3.DQO79I23</v>
      </c>
      <c r="D90" s="4" t="s">
        <v>545</v>
      </c>
      <c r="E90" s="4" t="s">
        <v>546</v>
      </c>
      <c r="F90" s="4" t="s">
        <v>547</v>
      </c>
      <c r="G90" s="4" t="s">
        <v>548</v>
      </c>
      <c r="H90" s="4" t="s">
        <v>549</v>
      </c>
    </row>
    <row r="91" spans="1:8" ht="12.75" x14ac:dyDescent="0.2">
      <c r="A91" s="4" t="s">
        <v>550</v>
      </c>
      <c r="B91" s="4" t="str">
        <f t="shared" si="0"/>
        <v>ALF3.NNA90W23</v>
      </c>
      <c r="C91" s="5" t="str">
        <f t="shared" si="1"/>
        <v>SN : ALF3.NNA90W23</v>
      </c>
      <c r="D91" s="4" t="s">
        <v>551</v>
      </c>
      <c r="E91" s="4" t="s">
        <v>552</v>
      </c>
      <c r="F91" s="4" t="s">
        <v>553</v>
      </c>
      <c r="G91" s="4" t="s">
        <v>554</v>
      </c>
      <c r="H91" s="4" t="s">
        <v>555</v>
      </c>
    </row>
    <row r="92" spans="1:8" ht="12.75" x14ac:dyDescent="0.2">
      <c r="A92" s="4" t="s">
        <v>556</v>
      </c>
      <c r="B92" s="4" t="str">
        <f t="shared" si="0"/>
        <v>ALF3.WTS62A23</v>
      </c>
      <c r="C92" s="5" t="str">
        <f t="shared" si="1"/>
        <v>SN : ALF3.WTS62A23</v>
      </c>
      <c r="D92" s="4" t="s">
        <v>557</v>
      </c>
      <c r="E92" s="4" t="s">
        <v>558</v>
      </c>
      <c r="F92" s="4" t="s">
        <v>559</v>
      </c>
      <c r="G92" s="4" t="s">
        <v>560</v>
      </c>
      <c r="H92" s="4" t="s">
        <v>561</v>
      </c>
    </row>
    <row r="93" spans="1:8" ht="12.75" x14ac:dyDescent="0.2">
      <c r="A93" s="4" t="s">
        <v>562</v>
      </c>
      <c r="B93" s="4" t="str">
        <f t="shared" si="0"/>
        <v>ALF3.CNF28U23</v>
      </c>
      <c r="C93" s="5" t="str">
        <f t="shared" si="1"/>
        <v>SN : ALF3.CNF28U23</v>
      </c>
      <c r="D93" s="4" t="s">
        <v>563</v>
      </c>
      <c r="E93" s="4" t="s">
        <v>564</v>
      </c>
      <c r="F93" s="4" t="s">
        <v>565</v>
      </c>
      <c r="G93" s="4" t="s">
        <v>566</v>
      </c>
      <c r="H93" s="4" t="s">
        <v>567</v>
      </c>
    </row>
    <row r="94" spans="1:8" ht="12.75" x14ac:dyDescent="0.2">
      <c r="A94" s="4" t="s">
        <v>568</v>
      </c>
      <c r="B94" s="4" t="str">
        <f t="shared" si="0"/>
        <v>ALF3.XMD32E23</v>
      </c>
      <c r="C94" s="5" t="str">
        <f t="shared" si="1"/>
        <v>SN : ALF3.XMD32E23</v>
      </c>
      <c r="D94" s="4" t="s">
        <v>569</v>
      </c>
      <c r="E94" s="4" t="s">
        <v>570</v>
      </c>
      <c r="F94" s="4" t="s">
        <v>571</v>
      </c>
      <c r="G94" s="4" t="s">
        <v>572</v>
      </c>
      <c r="H94" s="4" t="s">
        <v>573</v>
      </c>
    </row>
    <row r="95" spans="1:8" ht="12.75" x14ac:dyDescent="0.2">
      <c r="A95" s="4" t="s">
        <v>574</v>
      </c>
      <c r="B95" s="4" t="str">
        <f t="shared" si="0"/>
        <v>ALF3.WDG88E23</v>
      </c>
      <c r="C95" s="5" t="str">
        <f t="shared" si="1"/>
        <v>SN : ALF3.WDG88E23</v>
      </c>
      <c r="D95" s="4" t="s">
        <v>575</v>
      </c>
      <c r="E95" s="4" t="s">
        <v>576</v>
      </c>
      <c r="F95" s="4" t="s">
        <v>577</v>
      </c>
      <c r="G95" s="4" t="s">
        <v>578</v>
      </c>
      <c r="H95" s="4" t="s">
        <v>579</v>
      </c>
    </row>
    <row r="96" spans="1:8" ht="12.75" x14ac:dyDescent="0.2">
      <c r="A96" s="4" t="s">
        <v>580</v>
      </c>
      <c r="B96" s="4" t="str">
        <f t="shared" si="0"/>
        <v>ALF3.NWA32I23</v>
      </c>
      <c r="C96" s="5" t="str">
        <f t="shared" si="1"/>
        <v>SN : ALF3.NWA32I23</v>
      </c>
      <c r="D96" s="4" t="s">
        <v>581</v>
      </c>
      <c r="E96" s="4" t="s">
        <v>582</v>
      </c>
      <c r="F96" s="4" t="s">
        <v>583</v>
      </c>
      <c r="G96" s="4" t="s">
        <v>584</v>
      </c>
      <c r="H96" s="4" t="s">
        <v>585</v>
      </c>
    </row>
    <row r="97" spans="1:8" ht="12.75" x14ac:dyDescent="0.2">
      <c r="A97" s="4" t="s">
        <v>586</v>
      </c>
      <c r="B97" s="4" t="str">
        <f t="shared" si="0"/>
        <v>ALF3.VWW10K23</v>
      </c>
      <c r="C97" s="5" t="str">
        <f t="shared" si="1"/>
        <v>SN : ALF3.VWW10K23</v>
      </c>
      <c r="D97" s="4" t="s">
        <v>587</v>
      </c>
      <c r="E97" s="4" t="s">
        <v>319</v>
      </c>
      <c r="F97" s="4" t="s">
        <v>588</v>
      </c>
      <c r="G97" s="4" t="s">
        <v>589</v>
      </c>
      <c r="H97" s="4" t="s">
        <v>590</v>
      </c>
    </row>
    <row r="98" spans="1:8" ht="12.75" x14ac:dyDescent="0.2">
      <c r="A98" s="4" t="s">
        <v>591</v>
      </c>
      <c r="B98" s="4" t="str">
        <f t="shared" si="0"/>
        <v>ALF3.QDB53V23</v>
      </c>
      <c r="C98" s="5" t="str">
        <f t="shared" si="1"/>
        <v>SN : ALF3.QDB53V23</v>
      </c>
      <c r="D98" s="4" t="s">
        <v>592</v>
      </c>
      <c r="E98" s="4" t="s">
        <v>593</v>
      </c>
      <c r="F98" s="4" t="s">
        <v>594</v>
      </c>
      <c r="G98" s="4" t="s">
        <v>595</v>
      </c>
      <c r="H98" s="4" t="s">
        <v>596</v>
      </c>
    </row>
    <row r="99" spans="1:8" ht="12.75" x14ac:dyDescent="0.2">
      <c r="A99" s="4" t="s">
        <v>597</v>
      </c>
      <c r="B99" s="4" t="str">
        <f t="shared" si="0"/>
        <v>ALF3.ERR34K23</v>
      </c>
      <c r="C99" s="5" t="str">
        <f t="shared" si="1"/>
        <v>SN : ALF3.ERR34K23</v>
      </c>
      <c r="D99" s="4" t="s">
        <v>598</v>
      </c>
      <c r="E99" s="4" t="s">
        <v>599</v>
      </c>
      <c r="F99" s="4" t="s">
        <v>600</v>
      </c>
      <c r="G99" s="4" t="s">
        <v>601</v>
      </c>
      <c r="H99" s="4" t="s">
        <v>602</v>
      </c>
    </row>
    <row r="100" spans="1:8" ht="12.75" x14ac:dyDescent="0.2">
      <c r="A100" s="4" t="s">
        <v>603</v>
      </c>
      <c r="B100" s="4" t="str">
        <f t="shared" si="0"/>
        <v>ALF3.NOP71O23</v>
      </c>
      <c r="C100" s="5" t="str">
        <f t="shared" si="1"/>
        <v>SN : ALF3.NOP71O23</v>
      </c>
      <c r="D100" s="4" t="s">
        <v>604</v>
      </c>
      <c r="E100" s="4" t="s">
        <v>605</v>
      </c>
      <c r="F100" s="4" t="s">
        <v>606</v>
      </c>
      <c r="G100" s="4" t="s">
        <v>607</v>
      </c>
      <c r="H100" s="4" t="s">
        <v>608</v>
      </c>
    </row>
    <row r="101" spans="1:8" ht="12.75" x14ac:dyDescent="0.2">
      <c r="A101" s="4" t="s">
        <v>609</v>
      </c>
      <c r="B101" s="4" t="str">
        <f t="shared" si="0"/>
        <v>ALF3.VLR57S23</v>
      </c>
      <c r="C101" s="5" t="str">
        <f t="shared" si="1"/>
        <v>SN : ALF3.VLR57S23</v>
      </c>
      <c r="D101" s="4" t="s">
        <v>610</v>
      </c>
      <c r="E101" s="4" t="s">
        <v>611</v>
      </c>
      <c r="F101" s="4" t="s">
        <v>612</v>
      </c>
      <c r="G101" s="4" t="s">
        <v>613</v>
      </c>
      <c r="H101" s="4" t="s">
        <v>614</v>
      </c>
    </row>
    <row r="102" spans="1:8" ht="12.75" x14ac:dyDescent="0.2">
      <c r="A102" s="2" t="s">
        <v>615</v>
      </c>
      <c r="B102" s="2" t="str">
        <f t="shared" ref="B102:B151" si="2">A102</f>
        <v>LITE.ODF57Q23</v>
      </c>
      <c r="C102" s="2" t="str">
        <f>CONCATENATE("SN : ",A102)</f>
        <v>SN : LITE.ODF57Q23</v>
      </c>
      <c r="D102" s="2" t="s">
        <v>616</v>
      </c>
      <c r="E102" s="2" t="s">
        <v>617</v>
      </c>
      <c r="F102" s="2" t="s">
        <v>618</v>
      </c>
      <c r="G102" s="2" t="s">
        <v>619</v>
      </c>
    </row>
    <row r="103" spans="1:8" ht="12.75" x14ac:dyDescent="0.2">
      <c r="A103" s="2" t="s">
        <v>620</v>
      </c>
      <c r="B103" s="2" t="str">
        <f t="shared" si="2"/>
        <v>LITE.RCM98B23</v>
      </c>
      <c r="C103" s="2" t="str">
        <f t="shared" ref="C103:C151" si="3">CONCATENATE("SN : ",A103)</f>
        <v>SN : LITE.RCM98B23</v>
      </c>
      <c r="D103" s="2" t="s">
        <v>621</v>
      </c>
      <c r="E103" s="2" t="s">
        <v>622</v>
      </c>
      <c r="F103" s="2" t="s">
        <v>623</v>
      </c>
      <c r="G103" s="2" t="s">
        <v>624</v>
      </c>
    </row>
    <row r="104" spans="1:8" ht="12.75" x14ac:dyDescent="0.2">
      <c r="A104" s="2" t="s">
        <v>625</v>
      </c>
      <c r="B104" s="2" t="str">
        <f t="shared" si="2"/>
        <v>LITE.GJO25T23</v>
      </c>
      <c r="C104" s="2" t="str">
        <f t="shared" si="3"/>
        <v>SN : LITE.GJO25T23</v>
      </c>
      <c r="D104" s="2" t="s">
        <v>626</v>
      </c>
      <c r="E104" s="2" t="s">
        <v>627</v>
      </c>
      <c r="F104" s="2" t="s">
        <v>628</v>
      </c>
      <c r="G104" s="2" t="s">
        <v>629</v>
      </c>
    </row>
    <row r="105" spans="1:8" ht="12.75" x14ac:dyDescent="0.2">
      <c r="A105" s="2" t="s">
        <v>630</v>
      </c>
      <c r="B105" s="2" t="str">
        <f t="shared" si="2"/>
        <v>LITE.CAL86T23</v>
      </c>
      <c r="C105" s="2" t="str">
        <f t="shared" si="3"/>
        <v>SN : LITE.CAL86T23</v>
      </c>
      <c r="D105" s="2" t="s">
        <v>631</v>
      </c>
      <c r="E105" s="2" t="s">
        <v>632</v>
      </c>
      <c r="F105" s="2" t="s">
        <v>633</v>
      </c>
      <c r="G105" s="2" t="s">
        <v>634</v>
      </c>
    </row>
    <row r="106" spans="1:8" ht="12.75" x14ac:dyDescent="0.2">
      <c r="A106" s="2" t="s">
        <v>635</v>
      </c>
      <c r="B106" s="2" t="str">
        <f t="shared" si="2"/>
        <v>LITE.VEQ51Y23</v>
      </c>
      <c r="C106" s="2" t="str">
        <f t="shared" si="3"/>
        <v>SN : LITE.VEQ51Y23</v>
      </c>
      <c r="D106" s="2" t="s">
        <v>636</v>
      </c>
      <c r="E106" s="2" t="s">
        <v>637</v>
      </c>
      <c r="F106" s="2" t="s">
        <v>638</v>
      </c>
      <c r="G106" s="2" t="s">
        <v>639</v>
      </c>
    </row>
    <row r="107" spans="1:8" ht="12.75" x14ac:dyDescent="0.2">
      <c r="A107" s="2" t="s">
        <v>640</v>
      </c>
      <c r="B107" s="2" t="str">
        <f t="shared" si="2"/>
        <v>LITE.PGU82B23</v>
      </c>
      <c r="C107" s="2" t="str">
        <f t="shared" si="3"/>
        <v>SN : LITE.PGU82B23</v>
      </c>
      <c r="D107" s="2" t="s">
        <v>641</v>
      </c>
      <c r="E107" s="2" t="s">
        <v>642</v>
      </c>
      <c r="F107" s="2" t="s">
        <v>643</v>
      </c>
      <c r="G107" s="2" t="s">
        <v>644</v>
      </c>
    </row>
    <row r="108" spans="1:8" ht="12.75" x14ac:dyDescent="0.2">
      <c r="A108" s="2" t="s">
        <v>645</v>
      </c>
      <c r="B108" s="2" t="str">
        <f t="shared" si="2"/>
        <v>LITE.UYJ17V23</v>
      </c>
      <c r="C108" s="2" t="str">
        <f t="shared" si="3"/>
        <v>SN : LITE.UYJ17V23</v>
      </c>
      <c r="D108" s="2" t="s">
        <v>646</v>
      </c>
      <c r="E108" s="2" t="s">
        <v>647</v>
      </c>
      <c r="F108" s="2" t="s">
        <v>648</v>
      </c>
      <c r="G108" s="2" t="s">
        <v>649</v>
      </c>
    </row>
    <row r="109" spans="1:8" ht="12.75" x14ac:dyDescent="0.2">
      <c r="A109" s="2" t="s">
        <v>650</v>
      </c>
      <c r="B109" s="2" t="str">
        <f t="shared" si="2"/>
        <v>LITE.PMT70F23</v>
      </c>
      <c r="C109" s="2" t="str">
        <f t="shared" si="3"/>
        <v>SN : LITE.PMT70F23</v>
      </c>
      <c r="D109" s="2" t="s">
        <v>651</v>
      </c>
      <c r="E109" s="2" t="s">
        <v>652</v>
      </c>
      <c r="F109" s="2" t="s">
        <v>653</v>
      </c>
      <c r="G109" s="2" t="s">
        <v>654</v>
      </c>
    </row>
    <row r="110" spans="1:8" ht="12.75" x14ac:dyDescent="0.2">
      <c r="A110" s="2" t="s">
        <v>655</v>
      </c>
      <c r="B110" s="2" t="str">
        <f t="shared" si="2"/>
        <v>LITE.WFZ96Q23</v>
      </c>
      <c r="C110" s="2" t="str">
        <f t="shared" si="3"/>
        <v>SN : LITE.WFZ96Q23</v>
      </c>
      <c r="D110" s="2" t="s">
        <v>656</v>
      </c>
      <c r="E110" s="2" t="s">
        <v>657</v>
      </c>
      <c r="F110" s="2" t="s">
        <v>658</v>
      </c>
      <c r="G110" s="2" t="s">
        <v>659</v>
      </c>
    </row>
    <row r="111" spans="1:8" ht="12.75" x14ac:dyDescent="0.2">
      <c r="A111" s="2" t="s">
        <v>660</v>
      </c>
      <c r="B111" s="2" t="str">
        <f t="shared" si="2"/>
        <v>LITE.TOJ67M23</v>
      </c>
      <c r="C111" s="2" t="str">
        <f t="shared" si="3"/>
        <v>SN : LITE.TOJ67M23</v>
      </c>
      <c r="D111" s="2" t="s">
        <v>661</v>
      </c>
      <c r="E111" s="2" t="s">
        <v>662</v>
      </c>
      <c r="F111" s="2" t="s">
        <v>663</v>
      </c>
      <c r="G111" s="2" t="s">
        <v>664</v>
      </c>
    </row>
    <row r="112" spans="1:8" ht="12.75" x14ac:dyDescent="0.2">
      <c r="A112" s="2" t="s">
        <v>665</v>
      </c>
      <c r="B112" s="2" t="str">
        <f t="shared" si="2"/>
        <v>LITE.IME36A23</v>
      </c>
      <c r="C112" s="2" t="str">
        <f t="shared" si="3"/>
        <v>SN : LITE.IME36A23</v>
      </c>
      <c r="D112" s="2" t="s">
        <v>666</v>
      </c>
      <c r="E112" s="2" t="s">
        <v>667</v>
      </c>
      <c r="F112" s="2" t="s">
        <v>668</v>
      </c>
      <c r="G112" s="2" t="s">
        <v>669</v>
      </c>
    </row>
    <row r="113" spans="1:7" ht="12.75" x14ac:dyDescent="0.2">
      <c r="A113" s="2" t="s">
        <v>670</v>
      </c>
      <c r="B113" s="2" t="str">
        <f t="shared" si="2"/>
        <v>LITE.GYB96M23</v>
      </c>
      <c r="C113" s="2" t="str">
        <f t="shared" si="3"/>
        <v>SN : LITE.GYB96M23</v>
      </c>
      <c r="D113" s="2" t="s">
        <v>671</v>
      </c>
      <c r="E113" s="2" t="s">
        <v>672</v>
      </c>
      <c r="F113" s="2" t="s">
        <v>673</v>
      </c>
      <c r="G113" s="2" t="s">
        <v>674</v>
      </c>
    </row>
    <row r="114" spans="1:7" ht="12.75" x14ac:dyDescent="0.2">
      <c r="A114" s="2" t="s">
        <v>675</v>
      </c>
      <c r="B114" s="2" t="str">
        <f t="shared" si="2"/>
        <v>LITE.QKB89M23</v>
      </c>
      <c r="C114" s="2" t="str">
        <f t="shared" si="3"/>
        <v>SN : LITE.QKB89M23</v>
      </c>
      <c r="D114" s="2" t="s">
        <v>676</v>
      </c>
      <c r="E114" s="2" t="s">
        <v>677</v>
      </c>
      <c r="F114" s="2" t="s">
        <v>678</v>
      </c>
      <c r="G114" s="2" t="s">
        <v>679</v>
      </c>
    </row>
    <row r="115" spans="1:7" ht="12.75" x14ac:dyDescent="0.2">
      <c r="A115" s="2" t="s">
        <v>680</v>
      </c>
      <c r="B115" s="2" t="str">
        <f t="shared" si="2"/>
        <v>LITE.KCH48B23</v>
      </c>
      <c r="C115" s="2" t="str">
        <f t="shared" si="3"/>
        <v>SN : LITE.KCH48B23</v>
      </c>
      <c r="D115" s="2" t="s">
        <v>681</v>
      </c>
      <c r="E115" s="2" t="s">
        <v>682</v>
      </c>
      <c r="F115" s="2" t="s">
        <v>683</v>
      </c>
      <c r="G115" s="2" t="s">
        <v>684</v>
      </c>
    </row>
    <row r="116" spans="1:7" ht="12.75" x14ac:dyDescent="0.2">
      <c r="A116" s="2" t="s">
        <v>685</v>
      </c>
      <c r="B116" s="2" t="str">
        <f t="shared" si="2"/>
        <v>LITE.RUU27G23</v>
      </c>
      <c r="C116" s="2" t="str">
        <f t="shared" si="3"/>
        <v>SN : LITE.RUU27G23</v>
      </c>
      <c r="D116" s="2" t="s">
        <v>686</v>
      </c>
      <c r="E116" s="2" t="s">
        <v>687</v>
      </c>
      <c r="F116" s="2" t="s">
        <v>688</v>
      </c>
      <c r="G116" s="2" t="s">
        <v>689</v>
      </c>
    </row>
    <row r="117" spans="1:7" ht="12.75" x14ac:dyDescent="0.2">
      <c r="A117" s="2" t="s">
        <v>690</v>
      </c>
      <c r="B117" s="2" t="str">
        <f t="shared" si="2"/>
        <v>LITE.IFT58Z23</v>
      </c>
      <c r="C117" s="2" t="str">
        <f t="shared" si="3"/>
        <v>SN : LITE.IFT58Z23</v>
      </c>
      <c r="D117" s="2" t="s">
        <v>691</v>
      </c>
      <c r="E117" s="2" t="s">
        <v>692</v>
      </c>
      <c r="F117" s="2" t="s">
        <v>693</v>
      </c>
      <c r="G117" s="2" t="s">
        <v>694</v>
      </c>
    </row>
    <row r="118" spans="1:7" ht="12.75" x14ac:dyDescent="0.2">
      <c r="A118" s="2" t="s">
        <v>695</v>
      </c>
      <c r="B118" s="2" t="str">
        <f t="shared" si="2"/>
        <v>LITE.MKN89A23</v>
      </c>
      <c r="C118" s="2" t="str">
        <f t="shared" si="3"/>
        <v>SN : LITE.MKN89A23</v>
      </c>
      <c r="D118" s="2" t="s">
        <v>696</v>
      </c>
      <c r="E118" s="2" t="s">
        <v>697</v>
      </c>
      <c r="F118" s="2" t="s">
        <v>698</v>
      </c>
      <c r="G118" s="2" t="s">
        <v>699</v>
      </c>
    </row>
    <row r="119" spans="1:7" ht="12.75" x14ac:dyDescent="0.2">
      <c r="A119" s="2" t="s">
        <v>700</v>
      </c>
      <c r="B119" s="2" t="str">
        <f t="shared" si="2"/>
        <v>LITE.QTJ19G23</v>
      </c>
      <c r="C119" s="2" t="str">
        <f t="shared" si="3"/>
        <v>SN : LITE.QTJ19G23</v>
      </c>
      <c r="D119" s="2" t="s">
        <v>701</v>
      </c>
      <c r="E119" s="2" t="s">
        <v>702</v>
      </c>
      <c r="F119" s="2" t="s">
        <v>703</v>
      </c>
      <c r="G119" s="2" t="s">
        <v>704</v>
      </c>
    </row>
    <row r="120" spans="1:7" ht="12.75" x14ac:dyDescent="0.2">
      <c r="A120" s="2" t="s">
        <v>705</v>
      </c>
      <c r="B120" s="2" t="str">
        <f t="shared" si="2"/>
        <v>LITE.OYO73H23</v>
      </c>
      <c r="C120" s="2" t="str">
        <f t="shared" si="3"/>
        <v>SN : LITE.OYO73H23</v>
      </c>
      <c r="D120" s="2" t="s">
        <v>706</v>
      </c>
      <c r="E120" s="2" t="s">
        <v>707</v>
      </c>
      <c r="F120" s="2" t="s">
        <v>708</v>
      </c>
      <c r="G120" s="2" t="s">
        <v>709</v>
      </c>
    </row>
    <row r="121" spans="1:7" ht="12.75" x14ac:dyDescent="0.2">
      <c r="A121" s="2" t="s">
        <v>710</v>
      </c>
      <c r="B121" s="2" t="str">
        <f t="shared" si="2"/>
        <v>LITE.ZUY70W23</v>
      </c>
      <c r="C121" s="2" t="str">
        <f t="shared" si="3"/>
        <v>SN : LITE.ZUY70W23</v>
      </c>
      <c r="D121" s="2" t="s">
        <v>711</v>
      </c>
      <c r="E121" s="2" t="s">
        <v>712</v>
      </c>
      <c r="F121" s="2" t="s">
        <v>713</v>
      </c>
      <c r="G121" s="2" t="s">
        <v>714</v>
      </c>
    </row>
    <row r="122" spans="1:7" ht="12.75" x14ac:dyDescent="0.2">
      <c r="A122" s="2" t="s">
        <v>715</v>
      </c>
      <c r="B122" s="2" t="str">
        <f t="shared" si="2"/>
        <v>LITE.RGN71E23</v>
      </c>
      <c r="C122" s="2" t="str">
        <f t="shared" si="3"/>
        <v>SN : LITE.RGN71E23</v>
      </c>
      <c r="D122" s="2" t="s">
        <v>716</v>
      </c>
      <c r="E122" s="2" t="s">
        <v>717</v>
      </c>
      <c r="F122" s="2" t="s">
        <v>718</v>
      </c>
      <c r="G122" s="2" t="s">
        <v>719</v>
      </c>
    </row>
    <row r="123" spans="1:7" ht="12.75" x14ac:dyDescent="0.2">
      <c r="A123" s="2" t="s">
        <v>720</v>
      </c>
      <c r="B123" s="2" t="str">
        <f t="shared" si="2"/>
        <v>LITE.SWY12L23</v>
      </c>
      <c r="C123" s="2" t="str">
        <f t="shared" si="3"/>
        <v>SN : LITE.SWY12L23</v>
      </c>
      <c r="D123" s="2" t="s">
        <v>721</v>
      </c>
      <c r="E123" s="2" t="s">
        <v>722</v>
      </c>
      <c r="F123" s="2" t="s">
        <v>10</v>
      </c>
      <c r="G123" s="2" t="s">
        <v>723</v>
      </c>
    </row>
    <row r="124" spans="1:7" ht="12.75" x14ac:dyDescent="0.2">
      <c r="A124" s="2" t="s">
        <v>724</v>
      </c>
      <c r="B124" s="2" t="str">
        <f t="shared" si="2"/>
        <v>LITE.SBR98B23</v>
      </c>
      <c r="C124" s="2" t="str">
        <f t="shared" si="3"/>
        <v>SN : LITE.SBR98B23</v>
      </c>
      <c r="D124" s="2" t="s">
        <v>725</v>
      </c>
      <c r="E124" s="2" t="s">
        <v>726</v>
      </c>
      <c r="F124" s="2" t="s">
        <v>727</v>
      </c>
      <c r="G124" s="2" t="s">
        <v>728</v>
      </c>
    </row>
    <row r="125" spans="1:7" ht="12.75" x14ac:dyDescent="0.2">
      <c r="A125" s="2" t="s">
        <v>729</v>
      </c>
      <c r="B125" s="2" t="str">
        <f t="shared" si="2"/>
        <v>LITE.SHP27X23</v>
      </c>
      <c r="C125" s="2" t="str">
        <f t="shared" si="3"/>
        <v>SN : LITE.SHP27X23</v>
      </c>
      <c r="D125" s="2" t="s">
        <v>730</v>
      </c>
      <c r="E125" s="2" t="s">
        <v>731</v>
      </c>
      <c r="F125" s="2" t="s">
        <v>732</v>
      </c>
      <c r="G125" s="2" t="s">
        <v>733</v>
      </c>
    </row>
    <row r="126" spans="1:7" ht="12.75" x14ac:dyDescent="0.2">
      <c r="A126" s="2" t="s">
        <v>734</v>
      </c>
      <c r="B126" s="2" t="str">
        <f t="shared" si="2"/>
        <v>LITE.KDA38O23</v>
      </c>
      <c r="C126" s="2" t="str">
        <f t="shared" si="3"/>
        <v>SN : LITE.KDA38O23</v>
      </c>
      <c r="D126" s="2" t="s">
        <v>735</v>
      </c>
      <c r="E126" s="2" t="s">
        <v>736</v>
      </c>
      <c r="F126" s="2" t="s">
        <v>9</v>
      </c>
      <c r="G126" s="2" t="s">
        <v>737</v>
      </c>
    </row>
    <row r="127" spans="1:7" ht="12.75" x14ac:dyDescent="0.2">
      <c r="A127" s="2" t="s">
        <v>738</v>
      </c>
      <c r="B127" s="2" t="str">
        <f t="shared" si="2"/>
        <v>LITE.YVK92M23</v>
      </c>
      <c r="C127" s="2" t="str">
        <f t="shared" si="3"/>
        <v>SN : LITE.YVK92M23</v>
      </c>
      <c r="D127" s="2" t="s">
        <v>739</v>
      </c>
      <c r="E127" s="2" t="s">
        <v>740</v>
      </c>
      <c r="F127" s="2" t="s">
        <v>741</v>
      </c>
      <c r="G127" s="2" t="s">
        <v>742</v>
      </c>
    </row>
    <row r="128" spans="1:7" ht="12.75" x14ac:dyDescent="0.2">
      <c r="A128" s="2" t="s">
        <v>743</v>
      </c>
      <c r="B128" s="2" t="str">
        <f t="shared" si="2"/>
        <v>LITE.RKS60J23</v>
      </c>
      <c r="C128" s="2" t="str">
        <f t="shared" si="3"/>
        <v>SN : LITE.RKS60J23</v>
      </c>
      <c r="D128" s="2" t="s">
        <v>744</v>
      </c>
      <c r="E128" s="2" t="s">
        <v>745</v>
      </c>
      <c r="F128" s="2" t="s">
        <v>746</v>
      </c>
      <c r="G128" s="2" t="s">
        <v>747</v>
      </c>
    </row>
    <row r="129" spans="1:7" ht="12.75" x14ac:dyDescent="0.2">
      <c r="A129" s="2" t="s">
        <v>748</v>
      </c>
      <c r="B129" s="2" t="str">
        <f t="shared" si="2"/>
        <v>LITE.GEL63C23</v>
      </c>
      <c r="C129" s="2" t="str">
        <f t="shared" si="3"/>
        <v>SN : LITE.GEL63C23</v>
      </c>
      <c r="D129" s="2" t="s">
        <v>749</v>
      </c>
      <c r="E129" s="2" t="s">
        <v>750</v>
      </c>
      <c r="F129" s="2" t="s">
        <v>751</v>
      </c>
      <c r="G129" s="2" t="s">
        <v>752</v>
      </c>
    </row>
    <row r="130" spans="1:7" ht="12.75" x14ac:dyDescent="0.2">
      <c r="A130" s="2" t="s">
        <v>753</v>
      </c>
      <c r="B130" s="2" t="str">
        <f t="shared" si="2"/>
        <v>LITE.MAV15M23</v>
      </c>
      <c r="C130" s="2" t="str">
        <f t="shared" si="3"/>
        <v>SN : LITE.MAV15M23</v>
      </c>
      <c r="D130" s="2" t="s">
        <v>754</v>
      </c>
      <c r="E130" s="2" t="s">
        <v>755</v>
      </c>
      <c r="F130" s="2" t="s">
        <v>756</v>
      </c>
      <c r="G130" s="2" t="s">
        <v>757</v>
      </c>
    </row>
    <row r="131" spans="1:7" ht="12.75" x14ac:dyDescent="0.2">
      <c r="A131" s="2" t="s">
        <v>758</v>
      </c>
      <c r="B131" s="2" t="str">
        <f t="shared" si="2"/>
        <v>LITE.KBJ80X23</v>
      </c>
      <c r="C131" s="2" t="str">
        <f t="shared" si="3"/>
        <v>SN : LITE.KBJ80X23</v>
      </c>
      <c r="D131" s="2" t="s">
        <v>759</v>
      </c>
      <c r="E131" s="2" t="s">
        <v>760</v>
      </c>
      <c r="F131" s="2" t="s">
        <v>761</v>
      </c>
      <c r="G131" s="2" t="s">
        <v>762</v>
      </c>
    </row>
    <row r="132" spans="1:7" ht="12.75" x14ac:dyDescent="0.2">
      <c r="A132" s="2" t="s">
        <v>763</v>
      </c>
      <c r="B132" s="2" t="str">
        <f t="shared" si="2"/>
        <v>LITE.XNE72Q23</v>
      </c>
      <c r="C132" s="2" t="str">
        <f t="shared" si="3"/>
        <v>SN : LITE.XNE72Q23</v>
      </c>
      <c r="D132" s="2" t="s">
        <v>764</v>
      </c>
      <c r="E132" s="2" t="s">
        <v>672</v>
      </c>
      <c r="F132" s="2" t="s">
        <v>765</v>
      </c>
      <c r="G132" s="2" t="s">
        <v>766</v>
      </c>
    </row>
    <row r="133" spans="1:7" ht="12.75" x14ac:dyDescent="0.2">
      <c r="A133" s="2" t="s">
        <v>767</v>
      </c>
      <c r="B133" s="2" t="str">
        <f t="shared" si="2"/>
        <v>LITE.HAI54G23</v>
      </c>
      <c r="C133" s="2" t="str">
        <f t="shared" si="3"/>
        <v>SN : LITE.HAI54G23</v>
      </c>
      <c r="D133" s="2" t="s">
        <v>768</v>
      </c>
      <c r="E133" s="2" t="s">
        <v>769</v>
      </c>
      <c r="F133" s="2" t="s">
        <v>770</v>
      </c>
      <c r="G133" s="2" t="s">
        <v>771</v>
      </c>
    </row>
    <row r="134" spans="1:7" ht="12.75" x14ac:dyDescent="0.2">
      <c r="A134" s="2" t="s">
        <v>772</v>
      </c>
      <c r="B134" s="2" t="str">
        <f t="shared" si="2"/>
        <v>LITE.BDY67K23</v>
      </c>
      <c r="C134" s="2" t="str">
        <f t="shared" si="3"/>
        <v>SN : LITE.BDY67K23</v>
      </c>
      <c r="D134" s="2" t="s">
        <v>773</v>
      </c>
      <c r="E134" s="2" t="s">
        <v>774</v>
      </c>
      <c r="F134" s="2" t="s">
        <v>775</v>
      </c>
      <c r="G134" s="2" t="s">
        <v>776</v>
      </c>
    </row>
    <row r="135" spans="1:7" ht="12.75" x14ac:dyDescent="0.2">
      <c r="A135" s="2" t="s">
        <v>777</v>
      </c>
      <c r="B135" s="2" t="str">
        <f t="shared" si="2"/>
        <v>LITE.FQB72P23</v>
      </c>
      <c r="C135" s="2" t="str">
        <f t="shared" si="3"/>
        <v>SN : LITE.FQB72P23</v>
      </c>
      <c r="D135" s="2" t="s">
        <v>778</v>
      </c>
      <c r="E135" s="2" t="s">
        <v>779</v>
      </c>
      <c r="F135" s="2" t="s">
        <v>780</v>
      </c>
      <c r="G135" s="2" t="s">
        <v>781</v>
      </c>
    </row>
    <row r="136" spans="1:7" ht="12.75" x14ac:dyDescent="0.2">
      <c r="A136" s="2" t="s">
        <v>782</v>
      </c>
      <c r="B136" s="2" t="str">
        <f t="shared" si="2"/>
        <v>LITE.LFV51U23</v>
      </c>
      <c r="C136" s="2" t="str">
        <f t="shared" si="3"/>
        <v>SN : LITE.LFV51U23</v>
      </c>
      <c r="D136" s="2" t="s">
        <v>783</v>
      </c>
      <c r="E136" s="2" t="s">
        <v>784</v>
      </c>
      <c r="F136" s="2" t="s">
        <v>17</v>
      </c>
      <c r="G136" s="2" t="s">
        <v>785</v>
      </c>
    </row>
    <row r="137" spans="1:7" ht="12.75" x14ac:dyDescent="0.2">
      <c r="A137" s="2" t="s">
        <v>786</v>
      </c>
      <c r="B137" s="2" t="str">
        <f t="shared" si="2"/>
        <v>LITE.SNV88U23</v>
      </c>
      <c r="C137" s="2" t="str">
        <f t="shared" si="3"/>
        <v>SN : LITE.SNV88U23</v>
      </c>
      <c r="D137" s="2" t="s">
        <v>787</v>
      </c>
      <c r="E137" s="2" t="s">
        <v>788</v>
      </c>
      <c r="F137" s="2" t="s">
        <v>789</v>
      </c>
      <c r="G137" s="2" t="s">
        <v>790</v>
      </c>
    </row>
    <row r="138" spans="1:7" ht="12.75" x14ac:dyDescent="0.2">
      <c r="A138" s="2" t="s">
        <v>791</v>
      </c>
      <c r="B138" s="2" t="str">
        <f t="shared" si="2"/>
        <v>LITE.XTV39T23</v>
      </c>
      <c r="C138" s="2" t="str">
        <f t="shared" si="3"/>
        <v>SN : LITE.XTV39T23</v>
      </c>
      <c r="D138" s="2" t="s">
        <v>792</v>
      </c>
      <c r="E138" s="2" t="s">
        <v>793</v>
      </c>
      <c r="F138" s="2" t="s">
        <v>794</v>
      </c>
      <c r="G138" s="2" t="s">
        <v>795</v>
      </c>
    </row>
    <row r="139" spans="1:7" ht="12.75" x14ac:dyDescent="0.2">
      <c r="A139" s="2" t="s">
        <v>796</v>
      </c>
      <c r="B139" s="2" t="str">
        <f t="shared" si="2"/>
        <v>LITE.DLO31E23</v>
      </c>
      <c r="C139" s="2" t="str">
        <f t="shared" si="3"/>
        <v>SN : LITE.DLO31E23</v>
      </c>
      <c r="D139" s="2" t="s">
        <v>797</v>
      </c>
      <c r="E139" s="2" t="s">
        <v>798</v>
      </c>
      <c r="F139" s="2" t="s">
        <v>799</v>
      </c>
      <c r="G139" s="2" t="s">
        <v>800</v>
      </c>
    </row>
    <row r="140" spans="1:7" ht="12.75" x14ac:dyDescent="0.2">
      <c r="A140" s="2" t="s">
        <v>801</v>
      </c>
      <c r="B140" s="2" t="str">
        <f t="shared" si="2"/>
        <v>LITE.GFS41Y23</v>
      </c>
      <c r="C140" s="2" t="str">
        <f t="shared" si="3"/>
        <v>SN : LITE.GFS41Y23</v>
      </c>
      <c r="D140" s="2" t="s">
        <v>802</v>
      </c>
      <c r="E140" s="2" t="s">
        <v>803</v>
      </c>
      <c r="F140" s="2" t="s">
        <v>804</v>
      </c>
      <c r="G140" s="2" t="s">
        <v>805</v>
      </c>
    </row>
    <row r="141" spans="1:7" ht="12.75" x14ac:dyDescent="0.2">
      <c r="A141" s="2" t="s">
        <v>806</v>
      </c>
      <c r="B141" s="2" t="str">
        <f t="shared" si="2"/>
        <v>LITE.IZM98L23</v>
      </c>
      <c r="C141" s="2" t="str">
        <f t="shared" si="3"/>
        <v>SN : LITE.IZM98L23</v>
      </c>
      <c r="D141" s="2" t="s">
        <v>807</v>
      </c>
      <c r="E141" s="2" t="s">
        <v>808</v>
      </c>
      <c r="F141" s="2" t="s">
        <v>809</v>
      </c>
      <c r="G141" s="2" t="s">
        <v>810</v>
      </c>
    </row>
    <row r="142" spans="1:7" ht="12.75" x14ac:dyDescent="0.2">
      <c r="A142" s="2" t="s">
        <v>811</v>
      </c>
      <c r="B142" s="2" t="str">
        <f t="shared" si="2"/>
        <v>LITE.VVZ97B23</v>
      </c>
      <c r="C142" s="2" t="str">
        <f t="shared" si="3"/>
        <v>SN : LITE.VVZ97B23</v>
      </c>
      <c r="D142" s="2" t="s">
        <v>812</v>
      </c>
      <c r="E142" s="2" t="s">
        <v>813</v>
      </c>
      <c r="F142" s="2" t="s">
        <v>814</v>
      </c>
      <c r="G142" s="2" t="s">
        <v>815</v>
      </c>
    </row>
    <row r="143" spans="1:7" ht="12.75" x14ac:dyDescent="0.2">
      <c r="A143" s="2" t="s">
        <v>816</v>
      </c>
      <c r="B143" s="2" t="str">
        <f t="shared" si="2"/>
        <v>LITE.FVS73Z23</v>
      </c>
      <c r="C143" s="2" t="str">
        <f t="shared" si="3"/>
        <v>SN : LITE.FVS73Z23</v>
      </c>
      <c r="D143" s="2" t="s">
        <v>817</v>
      </c>
      <c r="E143" s="2" t="s">
        <v>818</v>
      </c>
      <c r="F143" s="2" t="s">
        <v>819</v>
      </c>
      <c r="G143" s="2" t="s">
        <v>820</v>
      </c>
    </row>
    <row r="144" spans="1:7" ht="12.75" x14ac:dyDescent="0.2">
      <c r="A144" s="2" t="s">
        <v>821</v>
      </c>
      <c r="B144" s="2" t="str">
        <f t="shared" si="2"/>
        <v>LITE.LHS20C23</v>
      </c>
      <c r="C144" s="2" t="str">
        <f t="shared" si="3"/>
        <v>SN : LITE.LHS20C23</v>
      </c>
      <c r="D144" s="2" t="s">
        <v>822</v>
      </c>
      <c r="E144" s="2" t="s">
        <v>823</v>
      </c>
      <c r="F144" s="2" t="s">
        <v>824</v>
      </c>
      <c r="G144" s="2" t="s">
        <v>825</v>
      </c>
    </row>
    <row r="145" spans="1:7" ht="12.75" x14ac:dyDescent="0.2">
      <c r="A145" s="2" t="s">
        <v>826</v>
      </c>
      <c r="B145" s="2" t="str">
        <f t="shared" si="2"/>
        <v>LITE.SQV77L23</v>
      </c>
      <c r="C145" s="2" t="str">
        <f t="shared" si="3"/>
        <v>SN : LITE.SQV77L23</v>
      </c>
      <c r="D145" s="2" t="s">
        <v>827</v>
      </c>
      <c r="E145" s="2" t="s">
        <v>828</v>
      </c>
      <c r="F145" s="2" t="s">
        <v>829</v>
      </c>
      <c r="G145" s="2" t="s">
        <v>830</v>
      </c>
    </row>
    <row r="146" spans="1:7" ht="12.75" x14ac:dyDescent="0.2">
      <c r="A146" s="2" t="s">
        <v>831</v>
      </c>
      <c r="B146" s="2" t="str">
        <f t="shared" si="2"/>
        <v>LITE.JNO25S23</v>
      </c>
      <c r="C146" s="2" t="str">
        <f t="shared" si="3"/>
        <v>SN : LITE.JNO25S23</v>
      </c>
      <c r="D146" s="2" t="s">
        <v>43</v>
      </c>
      <c r="E146" s="2" t="s">
        <v>832</v>
      </c>
      <c r="F146" s="2" t="s">
        <v>833</v>
      </c>
      <c r="G146" s="2" t="s">
        <v>834</v>
      </c>
    </row>
    <row r="147" spans="1:7" ht="12.75" x14ac:dyDescent="0.2">
      <c r="A147" s="2" t="s">
        <v>835</v>
      </c>
      <c r="B147" s="2" t="str">
        <f t="shared" si="2"/>
        <v>LITE.YGP99B23</v>
      </c>
      <c r="C147" s="2" t="str">
        <f t="shared" si="3"/>
        <v>SN : LITE.YGP99B23</v>
      </c>
      <c r="D147" s="2" t="s">
        <v>836</v>
      </c>
      <c r="E147" s="2" t="s">
        <v>837</v>
      </c>
      <c r="F147" s="2" t="s">
        <v>838</v>
      </c>
      <c r="G147" s="2" t="s">
        <v>839</v>
      </c>
    </row>
    <row r="148" spans="1:7" ht="12.75" x14ac:dyDescent="0.2">
      <c r="A148" s="2" t="s">
        <v>840</v>
      </c>
      <c r="B148" s="2" t="str">
        <f t="shared" si="2"/>
        <v>LITE.DYM23G23</v>
      </c>
      <c r="C148" s="2" t="str">
        <f t="shared" si="3"/>
        <v>SN : LITE.DYM23G23</v>
      </c>
      <c r="D148" s="2" t="s">
        <v>841</v>
      </c>
      <c r="E148" s="2" t="s">
        <v>842</v>
      </c>
      <c r="F148" s="2" t="s">
        <v>843</v>
      </c>
      <c r="G148" s="2" t="s">
        <v>844</v>
      </c>
    </row>
    <row r="149" spans="1:7" ht="12.75" x14ac:dyDescent="0.2">
      <c r="A149" s="2" t="s">
        <v>845</v>
      </c>
      <c r="B149" s="2" t="str">
        <f t="shared" si="2"/>
        <v>LITE.ZMN81T23</v>
      </c>
      <c r="C149" s="2" t="str">
        <f t="shared" si="3"/>
        <v>SN : LITE.ZMN81T23</v>
      </c>
      <c r="D149" s="2" t="s">
        <v>846</v>
      </c>
      <c r="E149" s="2" t="s">
        <v>847</v>
      </c>
      <c r="F149" s="2" t="s">
        <v>848</v>
      </c>
      <c r="G149" s="2" t="s">
        <v>849</v>
      </c>
    </row>
    <row r="150" spans="1:7" ht="12.75" x14ac:dyDescent="0.2">
      <c r="A150" s="2" t="s">
        <v>850</v>
      </c>
      <c r="B150" s="2" t="str">
        <f t="shared" si="2"/>
        <v>LITE.YYH49L23</v>
      </c>
      <c r="C150" s="2" t="str">
        <f t="shared" si="3"/>
        <v>SN : LITE.YYH49L23</v>
      </c>
      <c r="D150" s="2" t="s">
        <v>851</v>
      </c>
      <c r="E150" s="2" t="s">
        <v>852</v>
      </c>
      <c r="F150" s="2" t="s">
        <v>853</v>
      </c>
      <c r="G150" s="2" t="s">
        <v>854</v>
      </c>
    </row>
    <row r="151" spans="1:7" ht="12.75" x14ac:dyDescent="0.2">
      <c r="A151" s="2" t="s">
        <v>855</v>
      </c>
      <c r="B151" s="2" t="str">
        <f t="shared" si="2"/>
        <v>LITE.YWS99U23</v>
      </c>
      <c r="C151" s="2" t="str">
        <f t="shared" si="3"/>
        <v>SN : LITE.YWS99U23</v>
      </c>
      <c r="D151" s="2" t="s">
        <v>856</v>
      </c>
      <c r="E151" s="2" t="s">
        <v>857</v>
      </c>
      <c r="F151" s="2" t="s">
        <v>858</v>
      </c>
      <c r="G151" s="2" t="s">
        <v>859</v>
      </c>
    </row>
    <row r="155" spans="1:7" ht="12.75" x14ac:dyDescent="0.2">
      <c r="A155" s="2" t="s">
        <v>860</v>
      </c>
      <c r="B155" s="2" t="str">
        <f t="shared" ref="B155:B204" si="4">A155</f>
        <v>UVF.QXO88T23</v>
      </c>
      <c r="C155" s="2" t="str">
        <f t="shared" ref="C155:C204" si="5">CONCATENATE("SN : ",A155)</f>
        <v>SN : UVF.QXO88T23</v>
      </c>
      <c r="D155" s="2" t="s">
        <v>861</v>
      </c>
      <c r="E155" s="2" t="s">
        <v>862</v>
      </c>
      <c r="F155" s="2" t="s">
        <v>863</v>
      </c>
      <c r="G155" s="2" t="s">
        <v>864</v>
      </c>
    </row>
    <row r="156" spans="1:7" ht="12.75" x14ac:dyDescent="0.2">
      <c r="A156" s="2" t="s">
        <v>865</v>
      </c>
      <c r="B156" s="2" t="str">
        <f t="shared" si="4"/>
        <v>UVF.HKY19V23</v>
      </c>
      <c r="C156" s="2" t="str">
        <f t="shared" si="5"/>
        <v>SN : UVF.HKY19V23</v>
      </c>
      <c r="D156" s="2" t="s">
        <v>866</v>
      </c>
      <c r="E156" s="2" t="s">
        <v>867</v>
      </c>
      <c r="F156" s="2" t="s">
        <v>868</v>
      </c>
      <c r="G156" s="2" t="s">
        <v>869</v>
      </c>
    </row>
    <row r="157" spans="1:7" ht="12.75" x14ac:dyDescent="0.2">
      <c r="A157" s="2" t="s">
        <v>870</v>
      </c>
      <c r="B157" s="2" t="str">
        <f t="shared" si="4"/>
        <v>UVF.GAU41U23</v>
      </c>
      <c r="C157" s="2" t="str">
        <f t="shared" si="5"/>
        <v>SN : UVF.GAU41U23</v>
      </c>
      <c r="D157" s="2" t="s">
        <v>871</v>
      </c>
      <c r="E157" s="2" t="s">
        <v>872</v>
      </c>
      <c r="F157" s="2" t="s">
        <v>873</v>
      </c>
      <c r="G157" s="2" t="s">
        <v>874</v>
      </c>
    </row>
    <row r="158" spans="1:7" ht="12.75" x14ac:dyDescent="0.2">
      <c r="A158" s="2" t="s">
        <v>875</v>
      </c>
      <c r="B158" s="2" t="str">
        <f t="shared" si="4"/>
        <v>UVF.OUJ60D23</v>
      </c>
      <c r="C158" s="2" t="str">
        <f t="shared" si="5"/>
        <v>SN : UVF.OUJ60D23</v>
      </c>
      <c r="D158" s="2" t="s">
        <v>876</v>
      </c>
      <c r="E158" s="2" t="s">
        <v>877</v>
      </c>
      <c r="F158" s="2" t="s">
        <v>878</v>
      </c>
      <c r="G158" s="2" t="s">
        <v>70</v>
      </c>
    </row>
    <row r="159" spans="1:7" ht="12.75" x14ac:dyDescent="0.2">
      <c r="A159" s="2" t="s">
        <v>879</v>
      </c>
      <c r="B159" s="2" t="str">
        <f t="shared" si="4"/>
        <v>UVF.ISZ76Z23</v>
      </c>
      <c r="C159" s="2" t="str">
        <f t="shared" si="5"/>
        <v>SN : UVF.ISZ76Z23</v>
      </c>
      <c r="D159" s="2" t="s">
        <v>880</v>
      </c>
      <c r="E159" s="2" t="s">
        <v>881</v>
      </c>
      <c r="F159" s="2" t="s">
        <v>882</v>
      </c>
      <c r="G159" s="2" t="s">
        <v>883</v>
      </c>
    </row>
    <row r="160" spans="1:7" ht="12.75" x14ac:dyDescent="0.2">
      <c r="A160" s="2" t="s">
        <v>884</v>
      </c>
      <c r="B160" s="2" t="str">
        <f t="shared" si="4"/>
        <v>UVF.MUC89C23</v>
      </c>
      <c r="C160" s="2" t="str">
        <f t="shared" si="5"/>
        <v>SN : UVF.MUC89C23</v>
      </c>
      <c r="D160" s="2" t="s">
        <v>885</v>
      </c>
      <c r="E160" s="2" t="s">
        <v>886</v>
      </c>
      <c r="F160" s="2" t="s">
        <v>887</v>
      </c>
      <c r="G160" s="2" t="s">
        <v>888</v>
      </c>
    </row>
    <row r="161" spans="1:7" ht="12.75" x14ac:dyDescent="0.2">
      <c r="A161" s="2" t="s">
        <v>889</v>
      </c>
      <c r="B161" s="2" t="str">
        <f t="shared" si="4"/>
        <v>UVF.RDD41N23</v>
      </c>
      <c r="C161" s="2" t="str">
        <f t="shared" si="5"/>
        <v>SN : UVF.RDD41N23</v>
      </c>
      <c r="D161" s="2" t="s">
        <v>890</v>
      </c>
      <c r="E161" s="2" t="s">
        <v>891</v>
      </c>
      <c r="F161" s="2" t="s">
        <v>892</v>
      </c>
      <c r="G161" s="2" t="s">
        <v>893</v>
      </c>
    </row>
    <row r="162" spans="1:7" ht="12.75" x14ac:dyDescent="0.2">
      <c r="A162" s="2" t="s">
        <v>894</v>
      </c>
      <c r="B162" s="2" t="str">
        <f t="shared" si="4"/>
        <v>UVF.AQP49X23</v>
      </c>
      <c r="C162" s="2" t="str">
        <f t="shared" si="5"/>
        <v>SN : UVF.AQP49X23</v>
      </c>
      <c r="D162" s="2" t="s">
        <v>895</v>
      </c>
      <c r="E162" s="2" t="s">
        <v>896</v>
      </c>
      <c r="F162" s="2" t="s">
        <v>897</v>
      </c>
      <c r="G162" s="2" t="s">
        <v>898</v>
      </c>
    </row>
    <row r="163" spans="1:7" ht="12.75" x14ac:dyDescent="0.2">
      <c r="A163" s="2" t="s">
        <v>899</v>
      </c>
      <c r="B163" s="2" t="str">
        <f t="shared" si="4"/>
        <v>UVF.VJZ97B23</v>
      </c>
      <c r="C163" s="2" t="str">
        <f t="shared" si="5"/>
        <v>SN : UVF.VJZ97B23</v>
      </c>
      <c r="D163" s="2" t="s">
        <v>900</v>
      </c>
      <c r="E163" s="2" t="s">
        <v>901</v>
      </c>
      <c r="F163" s="2" t="s">
        <v>902</v>
      </c>
      <c r="G163" s="2" t="s">
        <v>903</v>
      </c>
    </row>
    <row r="164" spans="1:7" ht="12.75" x14ac:dyDescent="0.2">
      <c r="A164" s="2" t="s">
        <v>904</v>
      </c>
      <c r="B164" s="2" t="str">
        <f t="shared" si="4"/>
        <v>UVF.NVS87F23</v>
      </c>
      <c r="C164" s="2" t="str">
        <f t="shared" si="5"/>
        <v>SN : UVF.NVS87F23</v>
      </c>
      <c r="D164" s="2" t="s">
        <v>905</v>
      </c>
      <c r="E164" s="2" t="s">
        <v>906</v>
      </c>
      <c r="F164" s="2" t="s">
        <v>907</v>
      </c>
      <c r="G164" s="2" t="s">
        <v>908</v>
      </c>
    </row>
    <row r="165" spans="1:7" ht="12.75" x14ac:dyDescent="0.2">
      <c r="A165" s="2" t="s">
        <v>909</v>
      </c>
      <c r="B165" s="2" t="str">
        <f t="shared" si="4"/>
        <v>UVF.VRS68T23</v>
      </c>
      <c r="C165" s="2" t="str">
        <f t="shared" si="5"/>
        <v>SN : UVF.VRS68T23</v>
      </c>
      <c r="D165" s="2" t="s">
        <v>910</v>
      </c>
      <c r="E165" s="2" t="s">
        <v>911</v>
      </c>
      <c r="F165" s="2" t="s">
        <v>912</v>
      </c>
      <c r="G165" s="2" t="s">
        <v>913</v>
      </c>
    </row>
    <row r="166" spans="1:7" ht="12.75" x14ac:dyDescent="0.2">
      <c r="A166" s="2" t="s">
        <v>914</v>
      </c>
      <c r="B166" s="2" t="str">
        <f t="shared" si="4"/>
        <v>UVF.RVE87M23</v>
      </c>
      <c r="C166" s="2" t="str">
        <f t="shared" si="5"/>
        <v>SN : UVF.RVE87M23</v>
      </c>
      <c r="D166" s="2" t="s">
        <v>915</v>
      </c>
      <c r="E166" s="2" t="s">
        <v>916</v>
      </c>
      <c r="F166" s="2" t="s">
        <v>917</v>
      </c>
      <c r="G166" s="2" t="s">
        <v>918</v>
      </c>
    </row>
    <row r="167" spans="1:7" ht="12.75" x14ac:dyDescent="0.2">
      <c r="A167" s="2" t="s">
        <v>919</v>
      </c>
      <c r="B167" s="2" t="str">
        <f t="shared" si="4"/>
        <v>UVF.FIC50L23</v>
      </c>
      <c r="C167" s="2" t="str">
        <f t="shared" si="5"/>
        <v>SN : UVF.FIC50L23</v>
      </c>
      <c r="D167" s="2" t="s">
        <v>920</v>
      </c>
      <c r="E167" s="2" t="s">
        <v>921</v>
      </c>
      <c r="F167" s="2" t="s">
        <v>922</v>
      </c>
      <c r="G167" s="2" t="s">
        <v>923</v>
      </c>
    </row>
    <row r="168" spans="1:7" ht="12.75" x14ac:dyDescent="0.2">
      <c r="A168" s="2" t="s">
        <v>924</v>
      </c>
      <c r="B168" s="2" t="str">
        <f t="shared" si="4"/>
        <v>UVF.YXS66B23</v>
      </c>
      <c r="C168" s="2" t="str">
        <f t="shared" si="5"/>
        <v>SN : UVF.YXS66B23</v>
      </c>
      <c r="D168" s="2" t="s">
        <v>925</v>
      </c>
      <c r="E168" s="2" t="s">
        <v>926</v>
      </c>
      <c r="F168" s="2" t="s">
        <v>927</v>
      </c>
      <c r="G168" s="2" t="s">
        <v>928</v>
      </c>
    </row>
    <row r="169" spans="1:7" ht="12.75" x14ac:dyDescent="0.2">
      <c r="A169" s="2" t="s">
        <v>929</v>
      </c>
      <c r="B169" s="2" t="str">
        <f t="shared" si="4"/>
        <v>UVF.HNO13K23</v>
      </c>
      <c r="C169" s="2" t="str">
        <f t="shared" si="5"/>
        <v>SN : UVF.HNO13K23</v>
      </c>
      <c r="D169" s="2" t="s">
        <v>930</v>
      </c>
      <c r="E169" s="2" t="s">
        <v>390</v>
      </c>
      <c r="F169" s="2" t="s">
        <v>931</v>
      </c>
      <c r="G169" s="2" t="s">
        <v>932</v>
      </c>
    </row>
    <row r="170" spans="1:7" ht="12.75" x14ac:dyDescent="0.2">
      <c r="A170" s="2" t="s">
        <v>933</v>
      </c>
      <c r="B170" s="2" t="str">
        <f t="shared" si="4"/>
        <v>UVF.PGZ56D23</v>
      </c>
      <c r="C170" s="2" t="str">
        <f t="shared" si="5"/>
        <v>SN : UVF.PGZ56D23</v>
      </c>
      <c r="D170" s="2" t="s">
        <v>934</v>
      </c>
      <c r="E170" s="2" t="s">
        <v>935</v>
      </c>
      <c r="F170" s="2" t="s">
        <v>936</v>
      </c>
      <c r="G170" s="2" t="s">
        <v>937</v>
      </c>
    </row>
    <row r="171" spans="1:7" ht="12.75" x14ac:dyDescent="0.2">
      <c r="A171" s="2" t="s">
        <v>938</v>
      </c>
      <c r="B171" s="2" t="str">
        <f t="shared" si="4"/>
        <v>UVF.NLI48R23</v>
      </c>
      <c r="C171" s="2" t="str">
        <f t="shared" si="5"/>
        <v>SN : UVF.NLI48R23</v>
      </c>
      <c r="D171" s="2" t="s">
        <v>939</v>
      </c>
      <c r="E171" s="2" t="s">
        <v>940</v>
      </c>
      <c r="F171" s="2" t="s">
        <v>941</v>
      </c>
      <c r="G171" s="2" t="s">
        <v>942</v>
      </c>
    </row>
    <row r="172" spans="1:7" ht="12.75" x14ac:dyDescent="0.2">
      <c r="A172" s="2" t="s">
        <v>943</v>
      </c>
      <c r="B172" s="2" t="str">
        <f t="shared" si="4"/>
        <v>UVF.BNO80P23</v>
      </c>
      <c r="C172" s="2" t="str">
        <f t="shared" si="5"/>
        <v>SN : UVF.BNO80P23</v>
      </c>
      <c r="D172" s="2" t="s">
        <v>944</v>
      </c>
      <c r="E172" s="2" t="s">
        <v>945</v>
      </c>
      <c r="F172" s="2" t="s">
        <v>946</v>
      </c>
      <c r="G172" s="2" t="s">
        <v>947</v>
      </c>
    </row>
    <row r="173" spans="1:7" ht="12.75" x14ac:dyDescent="0.2">
      <c r="A173" s="2" t="s">
        <v>948</v>
      </c>
      <c r="B173" s="2" t="str">
        <f t="shared" si="4"/>
        <v>UVF.SHQ46F23</v>
      </c>
      <c r="C173" s="2" t="str">
        <f t="shared" si="5"/>
        <v>SN : UVF.SHQ46F23</v>
      </c>
      <c r="D173" s="2" t="s">
        <v>949</v>
      </c>
      <c r="E173" s="2" t="s">
        <v>950</v>
      </c>
      <c r="F173" s="2" t="s">
        <v>951</v>
      </c>
      <c r="G173" s="2" t="s">
        <v>952</v>
      </c>
    </row>
    <row r="174" spans="1:7" ht="12.75" x14ac:dyDescent="0.2">
      <c r="A174" s="2" t="s">
        <v>953</v>
      </c>
      <c r="B174" s="2" t="str">
        <f t="shared" si="4"/>
        <v>UVF.MNE32B23</v>
      </c>
      <c r="C174" s="2" t="str">
        <f t="shared" si="5"/>
        <v>SN : UVF.MNE32B23</v>
      </c>
      <c r="D174" s="2" t="s">
        <v>954</v>
      </c>
      <c r="E174" s="2" t="s">
        <v>955</v>
      </c>
      <c r="F174" s="2" t="s">
        <v>956</v>
      </c>
      <c r="G174" s="2" t="s">
        <v>957</v>
      </c>
    </row>
    <row r="175" spans="1:7" ht="12.75" x14ac:dyDescent="0.2">
      <c r="A175" s="2" t="s">
        <v>958</v>
      </c>
      <c r="B175" s="2" t="str">
        <f t="shared" si="4"/>
        <v>UVF.MFU49C23</v>
      </c>
      <c r="C175" s="2" t="str">
        <f t="shared" si="5"/>
        <v>SN : UVF.MFU49C23</v>
      </c>
      <c r="D175" s="2" t="s">
        <v>959</v>
      </c>
      <c r="E175" s="2" t="s">
        <v>960</v>
      </c>
      <c r="F175" s="2" t="s">
        <v>961</v>
      </c>
      <c r="G175" s="2" t="s">
        <v>962</v>
      </c>
    </row>
    <row r="176" spans="1:7" ht="12.75" x14ac:dyDescent="0.2">
      <c r="A176" s="2" t="s">
        <v>963</v>
      </c>
      <c r="B176" s="2" t="str">
        <f t="shared" si="4"/>
        <v>UVF.TTH18P23</v>
      </c>
      <c r="C176" s="2" t="str">
        <f t="shared" si="5"/>
        <v>SN : UVF.TTH18P23</v>
      </c>
      <c r="D176" s="2" t="s">
        <v>964</v>
      </c>
      <c r="E176" s="2" t="s">
        <v>965</v>
      </c>
      <c r="F176" s="2" t="s">
        <v>966</v>
      </c>
      <c r="G176" s="2" t="s">
        <v>967</v>
      </c>
    </row>
    <row r="177" spans="1:7" ht="12.75" x14ac:dyDescent="0.2">
      <c r="A177" s="2" t="s">
        <v>968</v>
      </c>
      <c r="B177" s="2" t="str">
        <f t="shared" si="4"/>
        <v>UVF.XVZ27R23</v>
      </c>
      <c r="C177" s="2" t="str">
        <f t="shared" si="5"/>
        <v>SN : UVF.XVZ27R23</v>
      </c>
      <c r="D177" s="2" t="s">
        <v>969</v>
      </c>
      <c r="E177" s="2" t="s">
        <v>970</v>
      </c>
      <c r="F177" s="2" t="s">
        <v>971</v>
      </c>
      <c r="G177" s="2" t="s">
        <v>972</v>
      </c>
    </row>
    <row r="178" spans="1:7" ht="12.75" x14ac:dyDescent="0.2">
      <c r="A178" s="2" t="s">
        <v>973</v>
      </c>
      <c r="B178" s="2" t="str">
        <f t="shared" si="4"/>
        <v>UVF.VSQ39H23</v>
      </c>
      <c r="C178" s="2" t="str">
        <f t="shared" si="5"/>
        <v>SN : UVF.VSQ39H23</v>
      </c>
      <c r="D178" s="2" t="s">
        <v>974</v>
      </c>
      <c r="E178" s="2" t="s">
        <v>975</v>
      </c>
      <c r="F178" s="2" t="s">
        <v>976</v>
      </c>
      <c r="G178" s="2" t="s">
        <v>977</v>
      </c>
    </row>
    <row r="179" spans="1:7" ht="12.75" x14ac:dyDescent="0.2">
      <c r="A179" s="2" t="s">
        <v>978</v>
      </c>
      <c r="B179" s="2" t="str">
        <f t="shared" si="4"/>
        <v>UVF.GPI25V23</v>
      </c>
      <c r="C179" s="2" t="str">
        <f t="shared" si="5"/>
        <v>SN : UVF.GPI25V23</v>
      </c>
      <c r="D179" s="2" t="s">
        <v>979</v>
      </c>
      <c r="E179" s="2" t="s">
        <v>980</v>
      </c>
      <c r="F179" s="2" t="s">
        <v>981</v>
      </c>
      <c r="G179" s="2" t="s">
        <v>982</v>
      </c>
    </row>
    <row r="180" spans="1:7" ht="12.75" x14ac:dyDescent="0.2">
      <c r="A180" s="2" t="s">
        <v>983</v>
      </c>
      <c r="B180" s="2" t="str">
        <f t="shared" si="4"/>
        <v>UVF.GXL91U23</v>
      </c>
      <c r="C180" s="2" t="str">
        <f t="shared" si="5"/>
        <v>SN : UVF.GXL91U23</v>
      </c>
      <c r="D180" s="2" t="s">
        <v>359</v>
      </c>
      <c r="E180" s="2" t="s">
        <v>984</v>
      </c>
      <c r="F180" s="2" t="s">
        <v>985</v>
      </c>
      <c r="G180" s="2" t="s">
        <v>986</v>
      </c>
    </row>
    <row r="181" spans="1:7" ht="12.75" x14ac:dyDescent="0.2">
      <c r="A181" s="2" t="s">
        <v>987</v>
      </c>
      <c r="B181" s="2" t="str">
        <f t="shared" si="4"/>
        <v>UVF.KPT52Q23</v>
      </c>
      <c r="C181" s="2" t="str">
        <f t="shared" si="5"/>
        <v>SN : UVF.KPT52Q23</v>
      </c>
      <c r="D181" s="2" t="s">
        <v>988</v>
      </c>
      <c r="E181" s="2" t="s">
        <v>989</v>
      </c>
      <c r="F181" s="2" t="s">
        <v>990</v>
      </c>
      <c r="G181" s="2" t="s">
        <v>991</v>
      </c>
    </row>
    <row r="182" spans="1:7" ht="12.75" x14ac:dyDescent="0.2">
      <c r="A182" s="2" t="s">
        <v>992</v>
      </c>
      <c r="B182" s="2" t="str">
        <f t="shared" si="4"/>
        <v>UVF.QQI13U23</v>
      </c>
      <c r="C182" s="2" t="str">
        <f t="shared" si="5"/>
        <v>SN : UVF.QQI13U23</v>
      </c>
      <c r="D182" s="2" t="s">
        <v>993</v>
      </c>
      <c r="E182" s="2" t="s">
        <v>994</v>
      </c>
      <c r="F182" s="2" t="s">
        <v>995</v>
      </c>
      <c r="G182" s="2" t="s">
        <v>996</v>
      </c>
    </row>
    <row r="183" spans="1:7" ht="12.75" x14ac:dyDescent="0.2">
      <c r="A183" s="2" t="s">
        <v>997</v>
      </c>
      <c r="B183" s="2" t="str">
        <f t="shared" si="4"/>
        <v>UVF.IEF16E23</v>
      </c>
      <c r="C183" s="2" t="str">
        <f t="shared" si="5"/>
        <v>SN : UVF.IEF16E23</v>
      </c>
      <c r="D183" s="2" t="s">
        <v>998</v>
      </c>
      <c r="E183" s="2" t="s">
        <v>999</v>
      </c>
      <c r="F183" s="2" t="s">
        <v>1000</v>
      </c>
      <c r="G183" s="2" t="s">
        <v>1001</v>
      </c>
    </row>
    <row r="184" spans="1:7" ht="12.75" x14ac:dyDescent="0.2">
      <c r="A184" s="2" t="s">
        <v>1002</v>
      </c>
      <c r="B184" s="2" t="str">
        <f t="shared" si="4"/>
        <v>UVF.MEO58Q23</v>
      </c>
      <c r="C184" s="2" t="str">
        <f t="shared" si="5"/>
        <v>SN : UVF.MEO58Q23</v>
      </c>
      <c r="D184" s="2" t="s">
        <v>1003</v>
      </c>
      <c r="E184" s="2" t="s">
        <v>1004</v>
      </c>
      <c r="F184" s="2" t="s">
        <v>1005</v>
      </c>
      <c r="G184" s="2" t="s">
        <v>1006</v>
      </c>
    </row>
    <row r="185" spans="1:7" ht="12.75" x14ac:dyDescent="0.2">
      <c r="A185" s="2" t="s">
        <v>1007</v>
      </c>
      <c r="B185" s="2" t="str">
        <f t="shared" si="4"/>
        <v>UVF.WIE17P23</v>
      </c>
      <c r="C185" s="2" t="str">
        <f t="shared" si="5"/>
        <v>SN : UVF.WIE17P23</v>
      </c>
      <c r="D185" s="2" t="s">
        <v>1008</v>
      </c>
      <c r="E185" s="2" t="s">
        <v>1009</v>
      </c>
      <c r="F185" s="2" t="s">
        <v>1010</v>
      </c>
      <c r="G185" s="2" t="s">
        <v>1011</v>
      </c>
    </row>
    <row r="186" spans="1:7" ht="12.75" x14ac:dyDescent="0.2">
      <c r="A186" s="2" t="s">
        <v>1012</v>
      </c>
      <c r="B186" s="2" t="str">
        <f t="shared" si="4"/>
        <v>UVF.WAS12Y23</v>
      </c>
      <c r="C186" s="2" t="str">
        <f t="shared" si="5"/>
        <v>SN : UVF.WAS12Y23</v>
      </c>
      <c r="D186" s="2" t="s">
        <v>1013</v>
      </c>
      <c r="E186" s="2" t="s">
        <v>1014</v>
      </c>
      <c r="F186" s="2" t="s">
        <v>1015</v>
      </c>
      <c r="G186" s="2" t="s">
        <v>1016</v>
      </c>
    </row>
    <row r="187" spans="1:7" ht="12.75" x14ac:dyDescent="0.2">
      <c r="A187" s="2" t="s">
        <v>1017</v>
      </c>
      <c r="B187" s="2" t="str">
        <f t="shared" si="4"/>
        <v>UVF.PST35N23</v>
      </c>
      <c r="C187" s="2" t="str">
        <f t="shared" si="5"/>
        <v>SN : UVF.PST35N23</v>
      </c>
      <c r="D187" s="2" t="s">
        <v>1018</v>
      </c>
      <c r="E187" s="2" t="s">
        <v>1019</v>
      </c>
      <c r="F187" s="2" t="s">
        <v>12</v>
      </c>
      <c r="G187" s="2" t="s">
        <v>1020</v>
      </c>
    </row>
    <row r="188" spans="1:7" ht="12.75" x14ac:dyDescent="0.2">
      <c r="A188" s="2" t="s">
        <v>1021</v>
      </c>
      <c r="B188" s="2" t="str">
        <f t="shared" si="4"/>
        <v>UVF.HWT33H23</v>
      </c>
      <c r="C188" s="2" t="str">
        <f t="shared" si="5"/>
        <v>SN : UVF.HWT33H23</v>
      </c>
      <c r="D188" s="2" t="s">
        <v>1022</v>
      </c>
      <c r="E188" s="2" t="s">
        <v>384</v>
      </c>
      <c r="F188" s="2" t="s">
        <v>1023</v>
      </c>
      <c r="G188" s="2" t="s">
        <v>1024</v>
      </c>
    </row>
    <row r="189" spans="1:7" ht="12.75" x14ac:dyDescent="0.2">
      <c r="A189" s="2" t="s">
        <v>1025</v>
      </c>
      <c r="B189" s="2" t="str">
        <f t="shared" si="4"/>
        <v>UVF.LIY68V23</v>
      </c>
      <c r="C189" s="2" t="str">
        <f t="shared" si="5"/>
        <v>SN : UVF.LIY68V23</v>
      </c>
      <c r="D189" s="2" t="s">
        <v>1026</v>
      </c>
      <c r="E189" s="2" t="s">
        <v>1027</v>
      </c>
      <c r="F189" s="2" t="s">
        <v>1028</v>
      </c>
      <c r="G189" s="2" t="s">
        <v>1029</v>
      </c>
    </row>
    <row r="190" spans="1:7" ht="12.75" x14ac:dyDescent="0.2">
      <c r="A190" s="2" t="s">
        <v>1030</v>
      </c>
      <c r="B190" s="2" t="str">
        <f t="shared" si="4"/>
        <v>UVF.BCY32E23</v>
      </c>
      <c r="C190" s="2" t="str">
        <f t="shared" si="5"/>
        <v>SN : UVF.BCY32E23</v>
      </c>
      <c r="D190" s="2" t="s">
        <v>1031</v>
      </c>
      <c r="E190" s="2" t="s">
        <v>1032</v>
      </c>
      <c r="F190" s="2" t="s">
        <v>1033</v>
      </c>
      <c r="G190" s="2" t="s">
        <v>1034</v>
      </c>
    </row>
    <row r="191" spans="1:7" ht="12.75" x14ac:dyDescent="0.2">
      <c r="A191" s="2" t="s">
        <v>1035</v>
      </c>
      <c r="B191" s="2" t="str">
        <f t="shared" si="4"/>
        <v>UVF.JQM12U23</v>
      </c>
      <c r="C191" s="2" t="str">
        <f t="shared" si="5"/>
        <v>SN : UVF.JQM12U23</v>
      </c>
      <c r="D191" s="2" t="s">
        <v>1036</v>
      </c>
      <c r="E191" s="2" t="s">
        <v>1037</v>
      </c>
      <c r="F191" s="2" t="s">
        <v>1038</v>
      </c>
      <c r="G191" s="2" t="s">
        <v>1039</v>
      </c>
    </row>
    <row r="192" spans="1:7" ht="12.75" x14ac:dyDescent="0.2">
      <c r="A192" s="2" t="s">
        <v>1040</v>
      </c>
      <c r="B192" s="2" t="str">
        <f t="shared" si="4"/>
        <v>UVF.KVF89A23</v>
      </c>
      <c r="C192" s="2" t="str">
        <f t="shared" si="5"/>
        <v>SN : UVF.KVF89A23</v>
      </c>
      <c r="D192" s="2" t="s">
        <v>1041</v>
      </c>
      <c r="E192" s="2" t="s">
        <v>1042</v>
      </c>
      <c r="F192" s="2" t="s">
        <v>1043</v>
      </c>
      <c r="G192" s="2" t="s">
        <v>1044</v>
      </c>
    </row>
    <row r="193" spans="1:7" ht="12.75" x14ac:dyDescent="0.2">
      <c r="A193" s="2" t="s">
        <v>1045</v>
      </c>
      <c r="B193" s="2" t="str">
        <f t="shared" si="4"/>
        <v>UVF.PSJ29A23</v>
      </c>
      <c r="C193" s="2" t="str">
        <f t="shared" si="5"/>
        <v>SN : UVF.PSJ29A23</v>
      </c>
      <c r="D193" s="2" t="s">
        <v>1046</v>
      </c>
      <c r="E193" s="2" t="s">
        <v>1047</v>
      </c>
      <c r="F193" s="2" t="s">
        <v>1048</v>
      </c>
      <c r="G193" s="2" t="s">
        <v>1049</v>
      </c>
    </row>
    <row r="194" spans="1:7" ht="12.75" x14ac:dyDescent="0.2">
      <c r="A194" s="2" t="s">
        <v>1050</v>
      </c>
      <c r="B194" s="2" t="str">
        <f t="shared" si="4"/>
        <v>UVF.NYJ32Q23</v>
      </c>
      <c r="C194" s="2" t="str">
        <f t="shared" si="5"/>
        <v>SN : UVF.NYJ32Q23</v>
      </c>
      <c r="D194" s="2" t="s">
        <v>1051</v>
      </c>
      <c r="E194" s="2" t="s">
        <v>1052</v>
      </c>
      <c r="F194" s="2" t="s">
        <v>1053</v>
      </c>
      <c r="G194" s="2" t="s">
        <v>1054</v>
      </c>
    </row>
    <row r="195" spans="1:7" ht="12.75" x14ac:dyDescent="0.2">
      <c r="A195" s="2" t="s">
        <v>1055</v>
      </c>
      <c r="B195" s="2" t="str">
        <f t="shared" si="4"/>
        <v>UVF.IMF88Y23</v>
      </c>
      <c r="C195" s="2" t="str">
        <f t="shared" si="5"/>
        <v>SN : UVF.IMF88Y23</v>
      </c>
      <c r="D195" s="2" t="s">
        <v>1056</v>
      </c>
      <c r="E195" s="2" t="s">
        <v>1057</v>
      </c>
      <c r="F195" s="2" t="s">
        <v>775</v>
      </c>
      <c r="G195" s="2" t="s">
        <v>1058</v>
      </c>
    </row>
    <row r="196" spans="1:7" ht="12.75" x14ac:dyDescent="0.2">
      <c r="A196" s="2" t="s">
        <v>1059</v>
      </c>
      <c r="B196" s="2" t="str">
        <f t="shared" si="4"/>
        <v>UVF.OBU30I23</v>
      </c>
      <c r="C196" s="2" t="str">
        <f t="shared" si="5"/>
        <v>SN : UVF.OBU30I23</v>
      </c>
      <c r="D196" s="2" t="s">
        <v>1060</v>
      </c>
      <c r="E196" s="2" t="s">
        <v>1061</v>
      </c>
      <c r="F196" s="2" t="s">
        <v>1062</v>
      </c>
      <c r="G196" s="2" t="s">
        <v>1063</v>
      </c>
    </row>
    <row r="197" spans="1:7" ht="12.75" x14ac:dyDescent="0.2">
      <c r="A197" s="2" t="s">
        <v>1064</v>
      </c>
      <c r="B197" s="2" t="str">
        <f t="shared" si="4"/>
        <v>UVF.CEH26B23</v>
      </c>
      <c r="C197" s="2" t="str">
        <f t="shared" si="5"/>
        <v>SN : UVF.CEH26B23</v>
      </c>
      <c r="D197" s="2" t="s">
        <v>1065</v>
      </c>
      <c r="E197" s="2" t="s">
        <v>1066</v>
      </c>
      <c r="F197" s="2" t="s">
        <v>1067</v>
      </c>
      <c r="G197" s="2" t="s">
        <v>1068</v>
      </c>
    </row>
    <row r="198" spans="1:7" ht="12.75" x14ac:dyDescent="0.2">
      <c r="A198" s="2" t="s">
        <v>1069</v>
      </c>
      <c r="B198" s="2" t="str">
        <f t="shared" si="4"/>
        <v>UVF.KZO26K23</v>
      </c>
      <c r="C198" s="2" t="str">
        <f t="shared" si="5"/>
        <v>SN : UVF.KZO26K23</v>
      </c>
      <c r="D198" s="2" t="s">
        <v>1070</v>
      </c>
      <c r="E198" s="2" t="s">
        <v>1071</v>
      </c>
      <c r="F198" s="2" t="s">
        <v>1072</v>
      </c>
      <c r="G198" s="2" t="s">
        <v>1073</v>
      </c>
    </row>
    <row r="199" spans="1:7" ht="12.75" x14ac:dyDescent="0.2">
      <c r="A199" s="2" t="s">
        <v>1074</v>
      </c>
      <c r="B199" s="2" t="str">
        <f t="shared" si="4"/>
        <v>UVF.PWI77W23</v>
      </c>
      <c r="C199" s="2" t="str">
        <f t="shared" si="5"/>
        <v>SN : UVF.PWI77W23</v>
      </c>
      <c r="D199" s="2" t="s">
        <v>1075</v>
      </c>
      <c r="E199" s="2" t="s">
        <v>1076</v>
      </c>
      <c r="F199" s="2" t="s">
        <v>1077</v>
      </c>
      <c r="G199" s="2" t="s">
        <v>1078</v>
      </c>
    </row>
    <row r="200" spans="1:7" ht="12.75" x14ac:dyDescent="0.2">
      <c r="A200" s="2" t="s">
        <v>1079</v>
      </c>
      <c r="B200" s="2" t="str">
        <f t="shared" si="4"/>
        <v>UVF.TBJ61S23</v>
      </c>
      <c r="C200" s="2" t="str">
        <f t="shared" si="5"/>
        <v>SN : UVF.TBJ61S23</v>
      </c>
      <c r="D200" s="2" t="s">
        <v>1080</v>
      </c>
      <c r="E200" s="2" t="s">
        <v>1081</v>
      </c>
      <c r="F200" s="2" t="s">
        <v>1082</v>
      </c>
      <c r="G200" s="2" t="s">
        <v>1083</v>
      </c>
    </row>
    <row r="201" spans="1:7" ht="12.75" x14ac:dyDescent="0.2">
      <c r="A201" s="2" t="s">
        <v>1084</v>
      </c>
      <c r="B201" s="2" t="str">
        <f t="shared" si="4"/>
        <v>UVF.FPZ35D23</v>
      </c>
      <c r="C201" s="2" t="str">
        <f t="shared" si="5"/>
        <v>SN : UVF.FPZ35D23</v>
      </c>
      <c r="D201" s="2" t="s">
        <v>1085</v>
      </c>
      <c r="E201" s="2" t="s">
        <v>1086</v>
      </c>
      <c r="F201" s="2" t="s">
        <v>1087</v>
      </c>
      <c r="G201" s="2" t="s">
        <v>1088</v>
      </c>
    </row>
    <row r="202" spans="1:7" ht="12.75" x14ac:dyDescent="0.2">
      <c r="A202" s="2" t="s">
        <v>1089</v>
      </c>
      <c r="B202" s="2" t="str">
        <f t="shared" si="4"/>
        <v>UVF.TRO17B23</v>
      </c>
      <c r="C202" s="2" t="str">
        <f t="shared" si="5"/>
        <v>SN : UVF.TRO17B23</v>
      </c>
      <c r="D202" s="2" t="s">
        <v>1090</v>
      </c>
      <c r="E202" s="2" t="s">
        <v>1091</v>
      </c>
      <c r="F202" s="2" t="s">
        <v>1092</v>
      </c>
      <c r="G202" s="2" t="s">
        <v>1093</v>
      </c>
    </row>
    <row r="203" spans="1:7" ht="12.75" x14ac:dyDescent="0.2">
      <c r="A203" s="2" t="s">
        <v>1094</v>
      </c>
      <c r="B203" s="2" t="str">
        <f t="shared" si="4"/>
        <v>UVF.QZF40N23</v>
      </c>
      <c r="C203" s="2" t="str">
        <f t="shared" si="5"/>
        <v>SN : UVF.QZF40N23</v>
      </c>
      <c r="D203" s="2" t="s">
        <v>1095</v>
      </c>
      <c r="E203" s="2" t="s">
        <v>1096</v>
      </c>
      <c r="F203" s="2" t="s">
        <v>1097</v>
      </c>
      <c r="G203" s="2" t="s">
        <v>1098</v>
      </c>
    </row>
    <row r="204" spans="1:7" ht="12.75" x14ac:dyDescent="0.2">
      <c r="A204" s="2" t="s">
        <v>1099</v>
      </c>
      <c r="B204" s="2" t="str">
        <f t="shared" si="4"/>
        <v>UVF.WKC37X23</v>
      </c>
      <c r="C204" s="2" t="str">
        <f t="shared" si="5"/>
        <v>SN : UVF.WKC37X23</v>
      </c>
      <c r="D204" s="2" t="s">
        <v>1100</v>
      </c>
      <c r="E204" s="2" t="s">
        <v>1101</v>
      </c>
      <c r="F204" s="2" t="s">
        <v>1102</v>
      </c>
      <c r="G204" s="2" t="s">
        <v>1103</v>
      </c>
    </row>
    <row r="208" spans="1:7" ht="12.75" x14ac:dyDescent="0.2">
      <c r="A208" s="2" t="s">
        <v>1104</v>
      </c>
      <c r="B208" s="2" t="str">
        <f t="shared" ref="B208:B237" si="6">A208</f>
        <v>NE.EHT55L23</v>
      </c>
      <c r="C208" s="2" t="str">
        <f t="shared" ref="C208:C237" si="7">CONCATENATE("SN : ",A208)</f>
        <v>SN : NE.EHT55L23</v>
      </c>
      <c r="D208" s="2" t="s">
        <v>1105</v>
      </c>
      <c r="E208" s="2" t="s">
        <v>1106</v>
      </c>
      <c r="F208" s="2" t="s">
        <v>1107</v>
      </c>
      <c r="G208" s="2" t="s">
        <v>1108</v>
      </c>
    </row>
    <row r="209" spans="1:7" ht="12.75" x14ac:dyDescent="0.2">
      <c r="A209" s="2" t="s">
        <v>1109</v>
      </c>
      <c r="B209" s="2" t="str">
        <f t="shared" si="6"/>
        <v>NE.ABB80U23</v>
      </c>
      <c r="C209" s="2" t="str">
        <f t="shared" si="7"/>
        <v>SN : NE.ABB80U23</v>
      </c>
      <c r="D209" s="2" t="s">
        <v>1110</v>
      </c>
      <c r="E209" s="2" t="s">
        <v>1111</v>
      </c>
      <c r="F209" s="2" t="s">
        <v>1112</v>
      </c>
      <c r="G209" s="2" t="s">
        <v>1113</v>
      </c>
    </row>
    <row r="210" spans="1:7" ht="12.75" x14ac:dyDescent="0.2">
      <c r="A210" s="2" t="s">
        <v>1114</v>
      </c>
      <c r="B210" s="2" t="str">
        <f t="shared" si="6"/>
        <v>NE.GAM50S23</v>
      </c>
      <c r="C210" s="2" t="str">
        <f t="shared" si="7"/>
        <v>SN : NE.GAM50S23</v>
      </c>
      <c r="D210" s="2" t="s">
        <v>1115</v>
      </c>
      <c r="E210" s="2" t="s">
        <v>1116</v>
      </c>
      <c r="F210" s="2" t="s">
        <v>1117</v>
      </c>
      <c r="G210" s="2" t="s">
        <v>1118</v>
      </c>
    </row>
    <row r="211" spans="1:7" ht="12.75" x14ac:dyDescent="0.2">
      <c r="A211" s="2" t="s">
        <v>1119</v>
      </c>
      <c r="B211" s="2" t="str">
        <f t="shared" si="6"/>
        <v>NE.NLE68L23</v>
      </c>
      <c r="C211" s="2" t="str">
        <f t="shared" si="7"/>
        <v>SN : NE.NLE68L23</v>
      </c>
      <c r="D211" s="2" t="s">
        <v>1120</v>
      </c>
      <c r="E211" s="2" t="s">
        <v>1121</v>
      </c>
      <c r="F211" s="2" t="s">
        <v>1122</v>
      </c>
      <c r="G211" s="2" t="s">
        <v>1123</v>
      </c>
    </row>
    <row r="212" spans="1:7" ht="12.75" x14ac:dyDescent="0.2">
      <c r="A212" s="2" t="s">
        <v>1124</v>
      </c>
      <c r="B212" s="2" t="str">
        <f t="shared" si="6"/>
        <v>NE.VUM53Y23</v>
      </c>
      <c r="C212" s="2" t="str">
        <f t="shared" si="7"/>
        <v>SN : NE.VUM53Y23</v>
      </c>
      <c r="D212" s="2" t="s">
        <v>1125</v>
      </c>
      <c r="E212" s="2" t="s">
        <v>1126</v>
      </c>
      <c r="F212" s="2" t="s">
        <v>1127</v>
      </c>
      <c r="G212" s="2" t="s">
        <v>1128</v>
      </c>
    </row>
    <row r="213" spans="1:7" ht="12.75" x14ac:dyDescent="0.2">
      <c r="A213" s="2" t="s">
        <v>1129</v>
      </c>
      <c r="B213" s="2" t="str">
        <f t="shared" si="6"/>
        <v>NE.FAT77W23</v>
      </c>
      <c r="C213" s="2" t="str">
        <f t="shared" si="7"/>
        <v>SN : NE.FAT77W23</v>
      </c>
      <c r="D213" s="2" t="s">
        <v>1130</v>
      </c>
      <c r="E213" s="2" t="s">
        <v>1131</v>
      </c>
      <c r="F213" s="2" t="s">
        <v>1132</v>
      </c>
      <c r="G213" s="2" t="s">
        <v>1133</v>
      </c>
    </row>
    <row r="214" spans="1:7" ht="12.75" x14ac:dyDescent="0.2">
      <c r="A214" s="2" t="s">
        <v>1134</v>
      </c>
      <c r="B214" s="2" t="str">
        <f t="shared" si="6"/>
        <v>NE.WBY11K23</v>
      </c>
      <c r="C214" s="2" t="str">
        <f t="shared" si="7"/>
        <v>SN : NE.WBY11K23</v>
      </c>
      <c r="D214" s="2" t="s">
        <v>1135</v>
      </c>
      <c r="E214" s="2" t="s">
        <v>1136</v>
      </c>
      <c r="F214" s="2" t="s">
        <v>1137</v>
      </c>
      <c r="G214" s="2" t="s">
        <v>1138</v>
      </c>
    </row>
    <row r="215" spans="1:7" ht="12.75" x14ac:dyDescent="0.2">
      <c r="A215" s="2" t="s">
        <v>1139</v>
      </c>
      <c r="B215" s="2" t="str">
        <f t="shared" si="6"/>
        <v>NE.IZJ16W23</v>
      </c>
      <c r="C215" s="2" t="str">
        <f t="shared" si="7"/>
        <v>SN : NE.IZJ16W23</v>
      </c>
      <c r="D215" s="2" t="s">
        <v>1140</v>
      </c>
      <c r="E215" s="2" t="s">
        <v>1141</v>
      </c>
      <c r="F215" s="2" t="s">
        <v>1142</v>
      </c>
      <c r="G215" s="2" t="s">
        <v>1143</v>
      </c>
    </row>
    <row r="216" spans="1:7" ht="12.75" x14ac:dyDescent="0.2">
      <c r="A216" s="2" t="s">
        <v>1144</v>
      </c>
      <c r="B216" s="2" t="str">
        <f t="shared" si="6"/>
        <v>NE.SYW20L23</v>
      </c>
      <c r="C216" s="2" t="str">
        <f t="shared" si="7"/>
        <v>SN : NE.SYW20L23</v>
      </c>
      <c r="D216" s="2" t="s">
        <v>1145</v>
      </c>
      <c r="E216" s="2" t="s">
        <v>1146</v>
      </c>
      <c r="F216" s="2" t="s">
        <v>1147</v>
      </c>
      <c r="G216" s="2" t="s">
        <v>1148</v>
      </c>
    </row>
    <row r="217" spans="1:7" ht="12.75" x14ac:dyDescent="0.2">
      <c r="A217" s="2" t="s">
        <v>1149</v>
      </c>
      <c r="B217" s="2" t="str">
        <f t="shared" si="6"/>
        <v>NE.NOF44U23</v>
      </c>
      <c r="C217" s="2" t="str">
        <f t="shared" si="7"/>
        <v>SN : NE.NOF44U23</v>
      </c>
      <c r="D217" s="2" t="s">
        <v>1150</v>
      </c>
      <c r="E217" s="2" t="s">
        <v>1151</v>
      </c>
      <c r="F217" s="2" t="s">
        <v>1152</v>
      </c>
      <c r="G217" s="2" t="s">
        <v>1153</v>
      </c>
    </row>
    <row r="218" spans="1:7" ht="12.75" x14ac:dyDescent="0.2">
      <c r="A218" s="2" t="s">
        <v>1154</v>
      </c>
      <c r="B218" s="2" t="str">
        <f t="shared" si="6"/>
        <v>NE.PDQ91X23</v>
      </c>
      <c r="C218" s="2" t="str">
        <f t="shared" si="7"/>
        <v>SN : NE.PDQ91X23</v>
      </c>
      <c r="D218" s="2" t="s">
        <v>1155</v>
      </c>
      <c r="E218" s="2" t="s">
        <v>1156</v>
      </c>
      <c r="F218" s="2" t="s">
        <v>1157</v>
      </c>
      <c r="G218" s="2" t="s">
        <v>1158</v>
      </c>
    </row>
    <row r="219" spans="1:7" ht="12.75" x14ac:dyDescent="0.2">
      <c r="A219" s="2" t="s">
        <v>1159</v>
      </c>
      <c r="B219" s="2" t="str">
        <f t="shared" si="6"/>
        <v>NE.RCW47O23</v>
      </c>
      <c r="C219" s="2" t="str">
        <f t="shared" si="7"/>
        <v>SN : NE.RCW47O23</v>
      </c>
      <c r="D219" s="2" t="s">
        <v>1160</v>
      </c>
      <c r="E219" s="2" t="s">
        <v>1161</v>
      </c>
      <c r="F219" s="2" t="s">
        <v>1162</v>
      </c>
      <c r="G219" s="2" t="s">
        <v>1163</v>
      </c>
    </row>
    <row r="220" spans="1:7" ht="12.75" x14ac:dyDescent="0.2">
      <c r="A220" s="2" t="s">
        <v>1164</v>
      </c>
      <c r="B220" s="2" t="str">
        <f t="shared" si="6"/>
        <v>NE.IOE56J23</v>
      </c>
      <c r="C220" s="2" t="str">
        <f t="shared" si="7"/>
        <v>SN : NE.IOE56J23</v>
      </c>
      <c r="D220" s="2" t="s">
        <v>1165</v>
      </c>
      <c r="E220" s="2" t="s">
        <v>1166</v>
      </c>
      <c r="F220" s="2" t="s">
        <v>1167</v>
      </c>
      <c r="G220" s="2" t="s">
        <v>1168</v>
      </c>
    </row>
    <row r="221" spans="1:7" ht="12.75" x14ac:dyDescent="0.2">
      <c r="A221" s="2" t="s">
        <v>1169</v>
      </c>
      <c r="B221" s="2" t="str">
        <f t="shared" si="6"/>
        <v>NE.FND45J23</v>
      </c>
      <c r="C221" s="2" t="str">
        <f t="shared" si="7"/>
        <v>SN : NE.FND45J23</v>
      </c>
      <c r="D221" s="2" t="s">
        <v>1170</v>
      </c>
      <c r="E221" s="2" t="s">
        <v>1171</v>
      </c>
      <c r="F221" s="2" t="s">
        <v>1172</v>
      </c>
      <c r="G221" s="2" t="s">
        <v>1173</v>
      </c>
    </row>
    <row r="222" spans="1:7" ht="12.75" x14ac:dyDescent="0.2">
      <c r="A222" s="2" t="s">
        <v>1174</v>
      </c>
      <c r="B222" s="2" t="str">
        <f t="shared" si="6"/>
        <v>NE.TKK43U23</v>
      </c>
      <c r="C222" s="2" t="str">
        <f t="shared" si="7"/>
        <v>SN : NE.TKK43U23</v>
      </c>
      <c r="D222" s="2" t="s">
        <v>1175</v>
      </c>
      <c r="E222" s="2" t="s">
        <v>1176</v>
      </c>
      <c r="F222" s="2" t="s">
        <v>1177</v>
      </c>
      <c r="G222" s="2" t="s">
        <v>1178</v>
      </c>
    </row>
    <row r="223" spans="1:7" ht="12.75" x14ac:dyDescent="0.2">
      <c r="A223" s="2" t="s">
        <v>1179</v>
      </c>
      <c r="B223" s="2" t="str">
        <f t="shared" si="6"/>
        <v>NE.WYD71X23</v>
      </c>
      <c r="C223" s="2" t="str">
        <f t="shared" si="7"/>
        <v>SN : NE.WYD71X23</v>
      </c>
      <c r="D223" s="2" t="s">
        <v>1180</v>
      </c>
      <c r="E223" s="2" t="s">
        <v>1181</v>
      </c>
      <c r="F223" s="2" t="s">
        <v>1182</v>
      </c>
      <c r="G223" s="2" t="s">
        <v>1183</v>
      </c>
    </row>
    <row r="224" spans="1:7" ht="12.75" x14ac:dyDescent="0.2">
      <c r="A224" s="2" t="s">
        <v>1184</v>
      </c>
      <c r="B224" s="2" t="str">
        <f t="shared" si="6"/>
        <v>NE.QNP29K23</v>
      </c>
      <c r="C224" s="2" t="str">
        <f t="shared" si="7"/>
        <v>SN : NE.QNP29K23</v>
      </c>
      <c r="D224" s="2" t="s">
        <v>1185</v>
      </c>
      <c r="E224" s="2" t="s">
        <v>1186</v>
      </c>
      <c r="F224" s="2" t="s">
        <v>1187</v>
      </c>
      <c r="G224" s="2" t="s">
        <v>1188</v>
      </c>
    </row>
    <row r="225" spans="1:7" ht="12.75" x14ac:dyDescent="0.2">
      <c r="A225" s="2" t="s">
        <v>1189</v>
      </c>
      <c r="B225" s="2" t="str">
        <f t="shared" si="6"/>
        <v>NE.MCU67C23</v>
      </c>
      <c r="C225" s="2" t="str">
        <f t="shared" si="7"/>
        <v>SN : NE.MCU67C23</v>
      </c>
      <c r="D225" s="2" t="s">
        <v>1190</v>
      </c>
      <c r="E225" s="2" t="s">
        <v>1191</v>
      </c>
      <c r="F225" s="2" t="s">
        <v>1192</v>
      </c>
      <c r="G225" s="2" t="s">
        <v>1193</v>
      </c>
    </row>
    <row r="226" spans="1:7" ht="12.75" x14ac:dyDescent="0.2">
      <c r="A226" s="2" t="s">
        <v>1194</v>
      </c>
      <c r="B226" s="2" t="str">
        <f t="shared" si="6"/>
        <v>NE.OWT35F23</v>
      </c>
      <c r="C226" s="2" t="str">
        <f t="shared" si="7"/>
        <v>SN : NE.OWT35F23</v>
      </c>
      <c r="D226" s="2" t="s">
        <v>1195</v>
      </c>
      <c r="E226" s="2" t="s">
        <v>1196</v>
      </c>
      <c r="F226" s="2" t="s">
        <v>1197</v>
      </c>
      <c r="G226" s="2" t="s">
        <v>1198</v>
      </c>
    </row>
    <row r="227" spans="1:7" ht="12.75" x14ac:dyDescent="0.2">
      <c r="A227" s="2" t="s">
        <v>1199</v>
      </c>
      <c r="B227" s="2" t="str">
        <f t="shared" si="6"/>
        <v>NE.CSD47I23</v>
      </c>
      <c r="C227" s="2" t="str">
        <f t="shared" si="7"/>
        <v>SN : NE.CSD47I23</v>
      </c>
      <c r="D227" s="2" t="s">
        <v>1200</v>
      </c>
      <c r="E227" s="2" t="s">
        <v>1201</v>
      </c>
      <c r="F227" s="2" t="s">
        <v>1202</v>
      </c>
      <c r="G227" s="2" t="s">
        <v>1203</v>
      </c>
    </row>
    <row r="228" spans="1:7" ht="12.75" x14ac:dyDescent="0.2">
      <c r="A228" s="2" t="s">
        <v>1204</v>
      </c>
      <c r="B228" s="2" t="str">
        <f t="shared" si="6"/>
        <v>NE.KBK61R23</v>
      </c>
      <c r="C228" s="2" t="str">
        <f t="shared" si="7"/>
        <v>SN : NE.KBK61R23</v>
      </c>
      <c r="D228" s="2" t="s">
        <v>1205</v>
      </c>
      <c r="E228" s="2" t="s">
        <v>1206</v>
      </c>
      <c r="F228" s="2" t="s">
        <v>1207</v>
      </c>
      <c r="G228" s="2" t="s">
        <v>1208</v>
      </c>
    </row>
    <row r="229" spans="1:7" ht="12.75" x14ac:dyDescent="0.2">
      <c r="A229" s="2" t="s">
        <v>1209</v>
      </c>
      <c r="B229" s="2" t="str">
        <f t="shared" si="6"/>
        <v>NE.FPB50L23</v>
      </c>
      <c r="C229" s="2" t="str">
        <f t="shared" si="7"/>
        <v>SN : NE.FPB50L23</v>
      </c>
      <c r="D229" s="2" t="s">
        <v>1210</v>
      </c>
      <c r="E229" s="2" t="s">
        <v>1211</v>
      </c>
      <c r="F229" s="2" t="s">
        <v>1212</v>
      </c>
      <c r="G229" s="2" t="s">
        <v>1213</v>
      </c>
    </row>
    <row r="230" spans="1:7" ht="12.75" x14ac:dyDescent="0.2">
      <c r="A230" s="2" t="s">
        <v>1214</v>
      </c>
      <c r="B230" s="2" t="str">
        <f t="shared" si="6"/>
        <v>NE.JHC24Q23</v>
      </c>
      <c r="C230" s="2" t="str">
        <f t="shared" si="7"/>
        <v>SN : NE.JHC24Q23</v>
      </c>
      <c r="D230" s="2" t="s">
        <v>1215</v>
      </c>
      <c r="E230" s="2" t="s">
        <v>1216</v>
      </c>
      <c r="F230" s="2" t="s">
        <v>1217</v>
      </c>
      <c r="G230" s="2" t="s">
        <v>1218</v>
      </c>
    </row>
    <row r="231" spans="1:7" ht="12.75" x14ac:dyDescent="0.2">
      <c r="A231" s="2" t="s">
        <v>1219</v>
      </c>
      <c r="B231" s="2" t="str">
        <f t="shared" si="6"/>
        <v>NE.XCA98J23</v>
      </c>
      <c r="C231" s="2" t="str">
        <f t="shared" si="7"/>
        <v>SN : NE.XCA98J23</v>
      </c>
      <c r="D231" s="2" t="s">
        <v>1220</v>
      </c>
      <c r="E231" s="2" t="s">
        <v>1221</v>
      </c>
      <c r="F231" s="2" t="s">
        <v>1222</v>
      </c>
      <c r="G231" s="2" t="s">
        <v>1223</v>
      </c>
    </row>
    <row r="232" spans="1:7" ht="12.75" x14ac:dyDescent="0.2">
      <c r="A232" s="2" t="s">
        <v>1224</v>
      </c>
      <c r="B232" s="2" t="str">
        <f t="shared" si="6"/>
        <v>NE.KZL77S23</v>
      </c>
      <c r="C232" s="2" t="str">
        <f t="shared" si="7"/>
        <v>SN : NE.KZL77S23</v>
      </c>
      <c r="D232" s="2" t="s">
        <v>1225</v>
      </c>
      <c r="E232" s="2" t="s">
        <v>1226</v>
      </c>
      <c r="F232" s="2" t="s">
        <v>1227</v>
      </c>
      <c r="G232" s="2" t="s">
        <v>1228</v>
      </c>
    </row>
    <row r="233" spans="1:7" ht="12.75" x14ac:dyDescent="0.2">
      <c r="A233" s="2" t="s">
        <v>1229</v>
      </c>
      <c r="B233" s="2" t="str">
        <f t="shared" si="6"/>
        <v>NE.IYZ63B23</v>
      </c>
      <c r="C233" s="2" t="str">
        <f t="shared" si="7"/>
        <v>SN : NE.IYZ63B23</v>
      </c>
      <c r="D233" s="2" t="s">
        <v>1230</v>
      </c>
      <c r="E233" s="2" t="s">
        <v>1231</v>
      </c>
      <c r="F233" s="2" t="s">
        <v>1232</v>
      </c>
      <c r="G233" s="2" t="s">
        <v>1233</v>
      </c>
    </row>
    <row r="234" spans="1:7" ht="12.75" x14ac:dyDescent="0.2">
      <c r="A234" s="2" t="s">
        <v>1234</v>
      </c>
      <c r="B234" s="2" t="str">
        <f t="shared" si="6"/>
        <v>NE.FJL51E23</v>
      </c>
      <c r="C234" s="2" t="str">
        <f t="shared" si="7"/>
        <v>SN : NE.FJL51E23</v>
      </c>
      <c r="D234" s="2" t="s">
        <v>1235</v>
      </c>
      <c r="E234" s="2" t="s">
        <v>1236</v>
      </c>
      <c r="F234" s="2" t="s">
        <v>1237</v>
      </c>
      <c r="G234" s="2" t="s">
        <v>1238</v>
      </c>
    </row>
    <row r="235" spans="1:7" ht="12.75" x14ac:dyDescent="0.2">
      <c r="A235" s="2" t="s">
        <v>1239</v>
      </c>
      <c r="B235" s="2" t="str">
        <f t="shared" si="6"/>
        <v>NE.FAD32M23</v>
      </c>
      <c r="C235" s="2" t="str">
        <f t="shared" si="7"/>
        <v>SN : NE.FAD32M23</v>
      </c>
      <c r="D235" s="2" t="s">
        <v>1240</v>
      </c>
      <c r="E235" s="2" t="s">
        <v>1241</v>
      </c>
      <c r="F235" s="2" t="s">
        <v>1242</v>
      </c>
      <c r="G235" s="2" t="s">
        <v>1243</v>
      </c>
    </row>
    <row r="236" spans="1:7" ht="12.75" x14ac:dyDescent="0.2">
      <c r="A236" s="2" t="s">
        <v>1244</v>
      </c>
      <c r="B236" s="2" t="str">
        <f t="shared" si="6"/>
        <v>NE.VZG54K23</v>
      </c>
      <c r="C236" s="2" t="str">
        <f t="shared" si="7"/>
        <v>SN : NE.VZG54K23</v>
      </c>
      <c r="D236" s="2" t="s">
        <v>1245</v>
      </c>
      <c r="E236" s="2" t="s">
        <v>1246</v>
      </c>
      <c r="F236" s="2" t="s">
        <v>1247</v>
      </c>
      <c r="G236" s="2" t="s">
        <v>1248</v>
      </c>
    </row>
    <row r="237" spans="1:7" ht="12.75" x14ac:dyDescent="0.2">
      <c r="A237" s="2" t="s">
        <v>1249</v>
      </c>
      <c r="B237" s="2" t="str">
        <f t="shared" si="6"/>
        <v>NE.ENI91N23</v>
      </c>
      <c r="C237" s="2" t="str">
        <f t="shared" si="7"/>
        <v>SN : NE.ENI91N23</v>
      </c>
      <c r="D237" s="2" t="s">
        <v>1250</v>
      </c>
      <c r="E237" s="2" t="s">
        <v>1251</v>
      </c>
      <c r="F237" s="2" t="s">
        <v>1252</v>
      </c>
      <c r="G237" s="2" t="s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53"/>
  <sheetViews>
    <sheetView workbookViewId="0"/>
  </sheetViews>
  <sheetFormatPr defaultColWidth="12.5703125" defaultRowHeight="15.75" customHeight="1" x14ac:dyDescent="0.2"/>
  <cols>
    <col min="3" max="3" width="17.140625" customWidth="1"/>
  </cols>
  <sheetData>
    <row r="2" spans="1:8" ht="12.75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/>
    </row>
    <row r="3" spans="1:8" ht="15.75" customHeight="1" x14ac:dyDescent="0.4">
      <c r="A3" s="8" t="str">
        <f t="shared" ref="A3:A52" ca="1" si="0">"UVF."&amp;CHAR(RANDBETWEEN(65,90))&amp;CHAR(RANDBETWEEN(65,90))&amp;CHAR(RANDBETWEEN(65,90))&amp;RANDBETWEEN(10,99)&amp;CHAR(RANDBETWEEN(65,90))&amp;23</f>
        <v>UVF.QZS34V23</v>
      </c>
      <c r="B3" s="9"/>
      <c r="C3" s="9"/>
      <c r="D3" s="3" t="str">
        <f t="shared" ref="D3:D52" ca="1" si="1">"MAIN"&amp;CHAR(RANDBETWEEN(65,90))&amp;CHAR(RANDBETWEEN(65,90))&amp;CHAR(RANDBETWEEN(65,90))</f>
        <v>MAINAPU</v>
      </c>
      <c r="E3" s="3" t="str">
        <f t="shared" ref="E3:E52" ca="1" si="2">"MOD"&amp;CHAR(RANDBETWEEN(65,90))&amp;CHAR(RANDBETWEEN(65,90))&amp;CHAR(RANDBETWEEN(65,90))</f>
        <v>MODSAR</v>
      </c>
      <c r="F3" s="3" t="str">
        <f t="shared" ref="F3:F52" ca="1" si="3">"POM"&amp;CHAR(RANDBETWEEN(65,90))&amp;CHAR(RANDBETWEEN(65,90))&amp;CHAR(RANDBETWEEN(65,90))</f>
        <v>POMCMK</v>
      </c>
      <c r="G3" s="3" t="str">
        <f t="shared" ref="G3:G52" ca="1" si="4">"MOT"&amp;CHAR(RANDBETWEEN(65,90))&amp;CHAR(RANDBETWEEN(65,90))&amp;CHAR(RANDBETWEEN(65,90))</f>
        <v>MOTMFE</v>
      </c>
      <c r="H3" s="3"/>
    </row>
    <row r="4" spans="1:8" ht="15.75" customHeight="1" x14ac:dyDescent="0.4">
      <c r="A4" s="8" t="str">
        <f t="shared" ca="1" si="0"/>
        <v>UVF.JQE73T23</v>
      </c>
      <c r="B4" s="9"/>
      <c r="C4" s="9"/>
      <c r="D4" s="3" t="str">
        <f t="shared" ca="1" si="1"/>
        <v>MAINOSK</v>
      </c>
      <c r="E4" s="3" t="str">
        <f t="shared" ca="1" si="2"/>
        <v>MODKLL</v>
      </c>
      <c r="F4" s="3" t="str">
        <f t="shared" ca="1" si="3"/>
        <v>POMMCB</v>
      </c>
      <c r="G4" s="3" t="str">
        <f t="shared" ca="1" si="4"/>
        <v>MOTLLW</v>
      </c>
    </row>
    <row r="5" spans="1:8" ht="15.75" customHeight="1" x14ac:dyDescent="0.4">
      <c r="A5" s="8" t="str">
        <f t="shared" ca="1" si="0"/>
        <v>UVF.LBV36Q23</v>
      </c>
      <c r="C5" s="9"/>
      <c r="D5" s="3" t="str">
        <f t="shared" ca="1" si="1"/>
        <v>MAINKFP</v>
      </c>
      <c r="E5" s="3" t="str">
        <f t="shared" ca="1" si="2"/>
        <v>MODJIK</v>
      </c>
      <c r="F5" s="3" t="str">
        <f t="shared" ca="1" si="3"/>
        <v>POMUVS</v>
      </c>
      <c r="G5" s="3" t="str">
        <f t="shared" ca="1" si="4"/>
        <v>MOTHIP</v>
      </c>
    </row>
    <row r="6" spans="1:8" ht="15.75" customHeight="1" x14ac:dyDescent="0.4">
      <c r="A6" s="8" t="str">
        <f t="shared" ca="1" si="0"/>
        <v>UVF.JID55M23</v>
      </c>
      <c r="C6" s="9"/>
      <c r="D6" s="3" t="str">
        <f t="shared" ca="1" si="1"/>
        <v>MAINUJD</v>
      </c>
      <c r="E6" s="3" t="str">
        <f t="shared" ca="1" si="2"/>
        <v>MODDVM</v>
      </c>
      <c r="F6" s="3" t="str">
        <f t="shared" ca="1" si="3"/>
        <v>POMCUO</v>
      </c>
      <c r="G6" s="3" t="str">
        <f t="shared" ca="1" si="4"/>
        <v>MOTMLE</v>
      </c>
    </row>
    <row r="7" spans="1:8" ht="15.75" customHeight="1" x14ac:dyDescent="0.4">
      <c r="A7" s="8" t="str">
        <f t="shared" ca="1" si="0"/>
        <v>UVF.BER42W23</v>
      </c>
      <c r="C7" s="9"/>
      <c r="D7" s="3" t="str">
        <f t="shared" ca="1" si="1"/>
        <v>MAINIKK</v>
      </c>
      <c r="E7" s="3" t="str">
        <f t="shared" ca="1" si="2"/>
        <v>MODJLR</v>
      </c>
      <c r="F7" s="3" t="str">
        <f t="shared" ca="1" si="3"/>
        <v>POMOQT</v>
      </c>
      <c r="G7" s="3" t="str">
        <f t="shared" ca="1" si="4"/>
        <v>MOTCTF</v>
      </c>
    </row>
    <row r="8" spans="1:8" ht="15.75" customHeight="1" x14ac:dyDescent="0.4">
      <c r="A8" s="8" t="str">
        <f t="shared" ca="1" si="0"/>
        <v>UVF.ZJM99Z23</v>
      </c>
      <c r="C8" s="9"/>
      <c r="D8" s="3" t="str">
        <f t="shared" ca="1" si="1"/>
        <v>MAINQAP</v>
      </c>
      <c r="E8" s="3" t="str">
        <f t="shared" ca="1" si="2"/>
        <v>MODEAU</v>
      </c>
      <c r="F8" s="3" t="str">
        <f t="shared" ca="1" si="3"/>
        <v>POMXZA</v>
      </c>
      <c r="G8" s="3" t="str">
        <f t="shared" ca="1" si="4"/>
        <v>MOTFZL</v>
      </c>
    </row>
    <row r="9" spans="1:8" ht="15.75" customHeight="1" x14ac:dyDescent="0.4">
      <c r="A9" s="8" t="str">
        <f t="shared" ca="1" si="0"/>
        <v>UVF.FNX95F23</v>
      </c>
      <c r="C9" s="9"/>
      <c r="D9" s="3" t="str">
        <f t="shared" ca="1" si="1"/>
        <v>MAINQYQ</v>
      </c>
      <c r="E9" s="3" t="str">
        <f t="shared" ca="1" si="2"/>
        <v>MODOND</v>
      </c>
      <c r="F9" s="3" t="str">
        <f t="shared" ca="1" si="3"/>
        <v>POMGVU</v>
      </c>
      <c r="G9" s="3" t="str">
        <f t="shared" ca="1" si="4"/>
        <v>MOTZQL</v>
      </c>
    </row>
    <row r="10" spans="1:8" ht="15.75" customHeight="1" x14ac:dyDescent="0.4">
      <c r="A10" s="8" t="str">
        <f t="shared" ca="1" si="0"/>
        <v>UVF.FNY18Q23</v>
      </c>
      <c r="C10" s="9"/>
      <c r="D10" s="3" t="str">
        <f t="shared" ca="1" si="1"/>
        <v>MAINUVT</v>
      </c>
      <c r="E10" s="3" t="str">
        <f t="shared" ca="1" si="2"/>
        <v>MODCDC</v>
      </c>
      <c r="F10" s="3" t="str">
        <f t="shared" ca="1" si="3"/>
        <v>POMWVL</v>
      </c>
      <c r="G10" s="3" t="str">
        <f t="shared" ca="1" si="4"/>
        <v>MOTZNB</v>
      </c>
    </row>
    <row r="11" spans="1:8" ht="15.75" customHeight="1" x14ac:dyDescent="0.4">
      <c r="A11" s="8" t="str">
        <f t="shared" ca="1" si="0"/>
        <v>UVF.UOH83E23</v>
      </c>
      <c r="C11" s="9"/>
      <c r="D11" s="3" t="str">
        <f t="shared" ca="1" si="1"/>
        <v>MAINAXS</v>
      </c>
      <c r="E11" s="3" t="str">
        <f t="shared" ca="1" si="2"/>
        <v>MODQXY</v>
      </c>
      <c r="F11" s="3" t="str">
        <f t="shared" ca="1" si="3"/>
        <v>POMCPO</v>
      </c>
      <c r="G11" s="3" t="str">
        <f t="shared" ca="1" si="4"/>
        <v>MOTLWO</v>
      </c>
    </row>
    <row r="12" spans="1:8" ht="15.75" customHeight="1" x14ac:dyDescent="0.4">
      <c r="A12" s="8" t="str">
        <f t="shared" ca="1" si="0"/>
        <v>UVF.MLG54P23</v>
      </c>
      <c r="C12" s="9"/>
      <c r="D12" s="3" t="str">
        <f t="shared" ca="1" si="1"/>
        <v>MAINDZI</v>
      </c>
      <c r="E12" s="3" t="str">
        <f t="shared" ca="1" si="2"/>
        <v>MODZTX</v>
      </c>
      <c r="F12" s="3" t="str">
        <f t="shared" ca="1" si="3"/>
        <v>POMOZS</v>
      </c>
      <c r="G12" s="3" t="str">
        <f t="shared" ca="1" si="4"/>
        <v>MOTCPS</v>
      </c>
    </row>
    <row r="13" spans="1:8" ht="15.75" customHeight="1" x14ac:dyDescent="0.4">
      <c r="A13" s="8" t="str">
        <f t="shared" ca="1" si="0"/>
        <v>UVF.AGV85K23</v>
      </c>
      <c r="C13" s="9"/>
      <c r="D13" s="3" t="str">
        <f t="shared" ca="1" si="1"/>
        <v>MAINOMC</v>
      </c>
      <c r="E13" s="3" t="str">
        <f t="shared" ca="1" si="2"/>
        <v>MODCCT</v>
      </c>
      <c r="F13" s="3" t="str">
        <f t="shared" ca="1" si="3"/>
        <v>POMRMS</v>
      </c>
      <c r="G13" s="3" t="str">
        <f t="shared" ca="1" si="4"/>
        <v>MOTPTF</v>
      </c>
    </row>
    <row r="14" spans="1:8" ht="15.75" customHeight="1" x14ac:dyDescent="0.4">
      <c r="A14" s="8" t="str">
        <f t="shared" ca="1" si="0"/>
        <v>UVF.JNC84E23</v>
      </c>
      <c r="C14" s="9"/>
      <c r="D14" s="3" t="str">
        <f t="shared" ca="1" si="1"/>
        <v>MAINFHN</v>
      </c>
      <c r="E14" s="3" t="str">
        <f t="shared" ca="1" si="2"/>
        <v>MODINX</v>
      </c>
      <c r="F14" s="3" t="str">
        <f t="shared" ca="1" si="3"/>
        <v>POMOHC</v>
      </c>
      <c r="G14" s="3" t="str">
        <f t="shared" ca="1" si="4"/>
        <v>MOTGJG</v>
      </c>
    </row>
    <row r="15" spans="1:8" ht="15.75" customHeight="1" x14ac:dyDescent="0.4">
      <c r="A15" s="8" t="str">
        <f t="shared" ca="1" si="0"/>
        <v>UVF.WXI45R23</v>
      </c>
      <c r="C15" s="9"/>
      <c r="D15" s="3" t="str">
        <f t="shared" ca="1" si="1"/>
        <v>MAINXCQ</v>
      </c>
      <c r="E15" s="3" t="str">
        <f t="shared" ca="1" si="2"/>
        <v>MODUWY</v>
      </c>
      <c r="F15" s="3" t="str">
        <f t="shared" ca="1" si="3"/>
        <v>POMRQZ</v>
      </c>
      <c r="G15" s="3" t="str">
        <f t="shared" ca="1" si="4"/>
        <v>MOTCBX</v>
      </c>
    </row>
    <row r="16" spans="1:8" ht="15.75" customHeight="1" x14ac:dyDescent="0.4">
      <c r="A16" s="8" t="str">
        <f t="shared" ca="1" si="0"/>
        <v>UVF.KJZ47M23</v>
      </c>
      <c r="C16" s="9"/>
      <c r="D16" s="3" t="str">
        <f t="shared" ca="1" si="1"/>
        <v>MAINDNC</v>
      </c>
      <c r="E16" s="3" t="str">
        <f t="shared" ca="1" si="2"/>
        <v>MODEXD</v>
      </c>
      <c r="F16" s="3" t="str">
        <f t="shared" ca="1" si="3"/>
        <v>POMRQJ</v>
      </c>
      <c r="G16" s="3" t="str">
        <f t="shared" ca="1" si="4"/>
        <v>MOTHIB</v>
      </c>
    </row>
    <row r="17" spans="1:7" ht="15.75" customHeight="1" x14ac:dyDescent="0.4">
      <c r="A17" s="8" t="str">
        <f t="shared" ca="1" si="0"/>
        <v>UVF.DIN50E23</v>
      </c>
      <c r="C17" s="9"/>
      <c r="D17" s="3" t="str">
        <f t="shared" ca="1" si="1"/>
        <v>MAINEBS</v>
      </c>
      <c r="E17" s="3" t="str">
        <f t="shared" ca="1" si="2"/>
        <v>MODMWC</v>
      </c>
      <c r="F17" s="3" t="str">
        <f t="shared" ca="1" si="3"/>
        <v>POMMGB</v>
      </c>
      <c r="G17" s="3" t="str">
        <f t="shared" ca="1" si="4"/>
        <v>MOTBHZ</v>
      </c>
    </row>
    <row r="18" spans="1:7" ht="15.75" customHeight="1" x14ac:dyDescent="0.4">
      <c r="A18" s="8" t="str">
        <f t="shared" ca="1" si="0"/>
        <v>UVF.QCW70R23</v>
      </c>
      <c r="C18" s="9"/>
      <c r="D18" s="3" t="str">
        <f t="shared" ca="1" si="1"/>
        <v>MAINBBG</v>
      </c>
      <c r="E18" s="3" t="str">
        <f t="shared" ca="1" si="2"/>
        <v>MODCGK</v>
      </c>
      <c r="F18" s="3" t="str">
        <f t="shared" ca="1" si="3"/>
        <v>POMNVT</v>
      </c>
      <c r="G18" s="3" t="str">
        <f t="shared" ca="1" si="4"/>
        <v>MOTHVY</v>
      </c>
    </row>
    <row r="19" spans="1:7" ht="15.75" customHeight="1" x14ac:dyDescent="0.4">
      <c r="A19" s="8" t="str">
        <f t="shared" ca="1" si="0"/>
        <v>UVF.SSQ52V23</v>
      </c>
      <c r="C19" s="9"/>
      <c r="D19" s="3" t="str">
        <f t="shared" ca="1" si="1"/>
        <v>MAINCOR</v>
      </c>
      <c r="E19" s="3" t="str">
        <f t="shared" ca="1" si="2"/>
        <v>MODNAB</v>
      </c>
      <c r="F19" s="3" t="str">
        <f t="shared" ca="1" si="3"/>
        <v>POMKRU</v>
      </c>
      <c r="G19" s="3" t="str">
        <f t="shared" ca="1" si="4"/>
        <v>MOTNGQ</v>
      </c>
    </row>
    <row r="20" spans="1:7" ht="15.75" customHeight="1" x14ac:dyDescent="0.4">
      <c r="A20" s="8" t="str">
        <f t="shared" ca="1" si="0"/>
        <v>UVF.MGY28G23</v>
      </c>
      <c r="C20" s="9"/>
      <c r="D20" s="3" t="str">
        <f t="shared" ca="1" si="1"/>
        <v>MAINNDT</v>
      </c>
      <c r="E20" s="3" t="str">
        <f t="shared" ca="1" si="2"/>
        <v>MODBXZ</v>
      </c>
      <c r="F20" s="3" t="str">
        <f t="shared" ca="1" si="3"/>
        <v>POMJNM</v>
      </c>
      <c r="G20" s="3" t="str">
        <f t="shared" ca="1" si="4"/>
        <v>MOTVVC</v>
      </c>
    </row>
    <row r="21" spans="1:7" ht="15.75" customHeight="1" x14ac:dyDescent="0.4">
      <c r="A21" s="8" t="str">
        <f t="shared" ca="1" si="0"/>
        <v>UVF.MXJ82F23</v>
      </c>
      <c r="C21" s="9"/>
      <c r="D21" s="3" t="str">
        <f t="shared" ca="1" si="1"/>
        <v>MAINGQU</v>
      </c>
      <c r="E21" s="3" t="str">
        <f t="shared" ca="1" si="2"/>
        <v>MODLHD</v>
      </c>
      <c r="F21" s="3" t="str">
        <f t="shared" ca="1" si="3"/>
        <v>POMOSN</v>
      </c>
      <c r="G21" s="3" t="str">
        <f t="shared" ca="1" si="4"/>
        <v>MOTSEC</v>
      </c>
    </row>
    <row r="22" spans="1:7" ht="15.75" customHeight="1" x14ac:dyDescent="0.4">
      <c r="A22" s="8" t="str">
        <f t="shared" ca="1" si="0"/>
        <v>UVF.WXP65B23</v>
      </c>
      <c r="C22" s="9"/>
      <c r="D22" s="3" t="str">
        <f t="shared" ca="1" si="1"/>
        <v>MAINIQZ</v>
      </c>
      <c r="E22" s="3" t="str">
        <f t="shared" ca="1" si="2"/>
        <v>MODOAB</v>
      </c>
      <c r="F22" s="3" t="str">
        <f t="shared" ca="1" si="3"/>
        <v>POMRWM</v>
      </c>
      <c r="G22" s="3" t="str">
        <f t="shared" ca="1" si="4"/>
        <v>MOTGZO</v>
      </c>
    </row>
    <row r="23" spans="1:7" ht="15.75" customHeight="1" x14ac:dyDescent="0.4">
      <c r="A23" s="8" t="str">
        <f t="shared" ca="1" si="0"/>
        <v>UVF.PKA47K23</v>
      </c>
      <c r="C23" s="9"/>
      <c r="D23" s="3" t="str">
        <f t="shared" ca="1" si="1"/>
        <v>MAINQQQ</v>
      </c>
      <c r="E23" s="3" t="str">
        <f t="shared" ca="1" si="2"/>
        <v>MODKMS</v>
      </c>
      <c r="F23" s="3" t="str">
        <f t="shared" ca="1" si="3"/>
        <v>POMHND</v>
      </c>
      <c r="G23" s="3" t="str">
        <f t="shared" ca="1" si="4"/>
        <v>MOTING</v>
      </c>
    </row>
    <row r="24" spans="1:7" ht="17.25" x14ac:dyDescent="0.4">
      <c r="A24" s="8" t="str">
        <f t="shared" ca="1" si="0"/>
        <v>UVF.YGS14C23</v>
      </c>
      <c r="C24" s="9"/>
      <c r="D24" s="3" t="str">
        <f t="shared" ca="1" si="1"/>
        <v>MAINNQW</v>
      </c>
      <c r="E24" s="3" t="str">
        <f t="shared" ca="1" si="2"/>
        <v>MODMFX</v>
      </c>
      <c r="F24" s="3" t="str">
        <f t="shared" ca="1" si="3"/>
        <v>POMZNE</v>
      </c>
      <c r="G24" s="3" t="str">
        <f t="shared" ca="1" si="4"/>
        <v>MOTVSZ</v>
      </c>
    </row>
    <row r="25" spans="1:7" ht="17.25" x14ac:dyDescent="0.4">
      <c r="A25" s="8" t="str">
        <f t="shared" ca="1" si="0"/>
        <v>UVF.PSP89M23</v>
      </c>
      <c r="C25" s="9"/>
      <c r="D25" s="3" t="str">
        <f t="shared" ca="1" si="1"/>
        <v>MAINHSV</v>
      </c>
      <c r="E25" s="3" t="str">
        <f t="shared" ca="1" si="2"/>
        <v>MODWBY</v>
      </c>
      <c r="F25" s="3" t="str">
        <f t="shared" ca="1" si="3"/>
        <v>POMEKF</v>
      </c>
      <c r="G25" s="3" t="str">
        <f t="shared" ca="1" si="4"/>
        <v>MOTGNW</v>
      </c>
    </row>
    <row r="26" spans="1:7" ht="17.25" x14ac:dyDescent="0.4">
      <c r="A26" s="8" t="str">
        <f t="shared" ca="1" si="0"/>
        <v>UVF.EAI90Q23</v>
      </c>
      <c r="C26" s="9"/>
      <c r="D26" s="3" t="str">
        <f t="shared" ca="1" si="1"/>
        <v>MAINLSD</v>
      </c>
      <c r="E26" s="3" t="str">
        <f t="shared" ca="1" si="2"/>
        <v>MODZMA</v>
      </c>
      <c r="F26" s="3" t="str">
        <f t="shared" ca="1" si="3"/>
        <v>POMPEN</v>
      </c>
      <c r="G26" s="3" t="str">
        <f t="shared" ca="1" si="4"/>
        <v>MOTYPU</v>
      </c>
    </row>
    <row r="27" spans="1:7" ht="17.25" x14ac:dyDescent="0.4">
      <c r="A27" s="8" t="str">
        <f t="shared" ca="1" si="0"/>
        <v>UVF.LOV63Q23</v>
      </c>
      <c r="C27" s="9"/>
      <c r="D27" s="3" t="str">
        <f t="shared" ca="1" si="1"/>
        <v>MAINQFP</v>
      </c>
      <c r="E27" s="3" t="str">
        <f t="shared" ca="1" si="2"/>
        <v>MODOOM</v>
      </c>
      <c r="F27" s="3" t="str">
        <f t="shared" ca="1" si="3"/>
        <v>POMYIH</v>
      </c>
      <c r="G27" s="3" t="str">
        <f t="shared" ca="1" si="4"/>
        <v>MOTEWX</v>
      </c>
    </row>
    <row r="28" spans="1:7" ht="17.25" x14ac:dyDescent="0.4">
      <c r="A28" s="8" t="str">
        <f t="shared" ca="1" si="0"/>
        <v>UVF.EQV78S23</v>
      </c>
      <c r="C28" s="9"/>
      <c r="D28" s="3" t="str">
        <f t="shared" ca="1" si="1"/>
        <v>MAINQTK</v>
      </c>
      <c r="E28" s="3" t="str">
        <f t="shared" ca="1" si="2"/>
        <v>MODVCK</v>
      </c>
      <c r="F28" s="3" t="str">
        <f t="shared" ca="1" si="3"/>
        <v>POMHOD</v>
      </c>
      <c r="G28" s="3" t="str">
        <f t="shared" ca="1" si="4"/>
        <v>MOTATA</v>
      </c>
    </row>
    <row r="29" spans="1:7" ht="17.25" x14ac:dyDescent="0.4">
      <c r="A29" s="8" t="str">
        <f t="shared" ca="1" si="0"/>
        <v>UVF.FNC99B23</v>
      </c>
      <c r="C29" s="9"/>
      <c r="D29" s="3" t="str">
        <f t="shared" ca="1" si="1"/>
        <v>MAINZGO</v>
      </c>
      <c r="E29" s="3" t="str">
        <f t="shared" ca="1" si="2"/>
        <v>MODXLQ</v>
      </c>
      <c r="F29" s="3" t="str">
        <f t="shared" ca="1" si="3"/>
        <v>POMQVE</v>
      </c>
      <c r="G29" s="3" t="str">
        <f t="shared" ca="1" si="4"/>
        <v>MOTCDB</v>
      </c>
    </row>
    <row r="30" spans="1:7" ht="17.25" x14ac:dyDescent="0.4">
      <c r="A30" s="8" t="str">
        <f t="shared" ca="1" si="0"/>
        <v>UVF.HUI17L23</v>
      </c>
      <c r="C30" s="9"/>
      <c r="D30" s="3" t="str">
        <f t="shared" ca="1" si="1"/>
        <v>MAINAZE</v>
      </c>
      <c r="E30" s="3" t="str">
        <f t="shared" ca="1" si="2"/>
        <v>MODBUE</v>
      </c>
      <c r="F30" s="3" t="str">
        <f t="shared" ca="1" si="3"/>
        <v>POMINF</v>
      </c>
      <c r="G30" s="3" t="str">
        <f t="shared" ca="1" si="4"/>
        <v>MOTPVJ</v>
      </c>
    </row>
    <row r="31" spans="1:7" ht="17.25" x14ac:dyDescent="0.4">
      <c r="A31" s="8" t="str">
        <f t="shared" ca="1" si="0"/>
        <v>UVF.RXZ39L23</v>
      </c>
      <c r="C31" s="9"/>
      <c r="D31" s="3" t="str">
        <f t="shared" ca="1" si="1"/>
        <v>MAINOOO</v>
      </c>
      <c r="E31" s="3" t="str">
        <f t="shared" ca="1" si="2"/>
        <v>MODONZ</v>
      </c>
      <c r="F31" s="3" t="str">
        <f t="shared" ca="1" si="3"/>
        <v>POMJKE</v>
      </c>
      <c r="G31" s="3" t="str">
        <f t="shared" ca="1" si="4"/>
        <v>MOTPCG</v>
      </c>
    </row>
    <row r="32" spans="1:7" ht="17.25" x14ac:dyDescent="0.4">
      <c r="A32" s="8" t="str">
        <f t="shared" ca="1" si="0"/>
        <v>UVF.WAC73N23</v>
      </c>
      <c r="C32" s="9"/>
      <c r="D32" s="3" t="str">
        <f t="shared" ca="1" si="1"/>
        <v>MAINPLU</v>
      </c>
      <c r="E32" s="3" t="str">
        <f t="shared" ca="1" si="2"/>
        <v>MODRGS</v>
      </c>
      <c r="F32" s="3" t="str">
        <f t="shared" ca="1" si="3"/>
        <v>POMPBN</v>
      </c>
      <c r="G32" s="3" t="str">
        <f t="shared" ca="1" si="4"/>
        <v>MOTDWQ</v>
      </c>
    </row>
    <row r="33" spans="1:7" ht="17.25" x14ac:dyDescent="0.4">
      <c r="A33" s="8" t="str">
        <f t="shared" ca="1" si="0"/>
        <v>UVF.WGH54D23</v>
      </c>
      <c r="C33" s="9"/>
      <c r="D33" s="3" t="str">
        <f t="shared" ca="1" si="1"/>
        <v>MAINCQX</v>
      </c>
      <c r="E33" s="3" t="str">
        <f t="shared" ca="1" si="2"/>
        <v>MODPXH</v>
      </c>
      <c r="F33" s="3" t="str">
        <f t="shared" ca="1" si="3"/>
        <v>POMQDQ</v>
      </c>
      <c r="G33" s="3" t="str">
        <f t="shared" ca="1" si="4"/>
        <v>MOTTUE</v>
      </c>
    </row>
    <row r="34" spans="1:7" ht="17.25" x14ac:dyDescent="0.4">
      <c r="A34" s="8" t="str">
        <f t="shared" ca="1" si="0"/>
        <v>UVF.XUZ93D23</v>
      </c>
      <c r="C34" s="9"/>
      <c r="D34" s="3" t="str">
        <f t="shared" ca="1" si="1"/>
        <v>MAINSOJ</v>
      </c>
      <c r="E34" s="3" t="str">
        <f t="shared" ca="1" si="2"/>
        <v>MODMXG</v>
      </c>
      <c r="F34" s="3" t="str">
        <f t="shared" ca="1" si="3"/>
        <v>POMFJF</v>
      </c>
      <c r="G34" s="3" t="str">
        <f t="shared" ca="1" si="4"/>
        <v>MOTXAB</v>
      </c>
    </row>
    <row r="35" spans="1:7" ht="17.25" x14ac:dyDescent="0.4">
      <c r="A35" s="8" t="str">
        <f t="shared" ca="1" si="0"/>
        <v>UVF.NRL56K23</v>
      </c>
      <c r="C35" s="9"/>
      <c r="D35" s="3" t="str">
        <f t="shared" ca="1" si="1"/>
        <v>MAINBEZ</v>
      </c>
      <c r="E35" s="3" t="str">
        <f t="shared" ca="1" si="2"/>
        <v>MODDJT</v>
      </c>
      <c r="F35" s="3" t="str">
        <f t="shared" ca="1" si="3"/>
        <v>POMEKM</v>
      </c>
      <c r="G35" s="3" t="str">
        <f t="shared" ca="1" si="4"/>
        <v>MOTXZH</v>
      </c>
    </row>
    <row r="36" spans="1:7" ht="17.25" x14ac:dyDescent="0.4">
      <c r="A36" s="8" t="str">
        <f t="shared" ca="1" si="0"/>
        <v>UVF.SLI96G23</v>
      </c>
      <c r="C36" s="9"/>
      <c r="D36" s="3" t="str">
        <f t="shared" ca="1" si="1"/>
        <v>MAINQMN</v>
      </c>
      <c r="E36" s="3" t="str">
        <f t="shared" ca="1" si="2"/>
        <v>MODMDM</v>
      </c>
      <c r="F36" s="3" t="str">
        <f t="shared" ca="1" si="3"/>
        <v>POMMMH</v>
      </c>
      <c r="G36" s="3" t="str">
        <f t="shared" ca="1" si="4"/>
        <v>MOTNWR</v>
      </c>
    </row>
    <row r="37" spans="1:7" ht="17.25" x14ac:dyDescent="0.4">
      <c r="A37" s="8" t="str">
        <f t="shared" ca="1" si="0"/>
        <v>UVF.FLM42U23</v>
      </c>
      <c r="C37" s="9"/>
      <c r="D37" s="3" t="str">
        <f t="shared" ca="1" si="1"/>
        <v>MAINLYM</v>
      </c>
      <c r="E37" s="3" t="str">
        <f t="shared" ca="1" si="2"/>
        <v>MODQJS</v>
      </c>
      <c r="F37" s="3" t="str">
        <f t="shared" ca="1" si="3"/>
        <v>POMFWJ</v>
      </c>
      <c r="G37" s="3" t="str">
        <f t="shared" ca="1" si="4"/>
        <v>MOTYIQ</v>
      </c>
    </row>
    <row r="38" spans="1:7" ht="17.25" x14ac:dyDescent="0.4">
      <c r="A38" s="8" t="str">
        <f t="shared" ca="1" si="0"/>
        <v>UVF.TIH80K23</v>
      </c>
      <c r="C38" s="9"/>
      <c r="D38" s="3" t="str">
        <f t="shared" ca="1" si="1"/>
        <v>MAINYKZ</v>
      </c>
      <c r="E38" s="3" t="str">
        <f t="shared" ca="1" si="2"/>
        <v>MODVXG</v>
      </c>
      <c r="F38" s="3" t="str">
        <f t="shared" ca="1" si="3"/>
        <v>POMKJY</v>
      </c>
      <c r="G38" s="3" t="str">
        <f t="shared" ca="1" si="4"/>
        <v>MOTJNK</v>
      </c>
    </row>
    <row r="39" spans="1:7" ht="17.25" x14ac:dyDescent="0.4">
      <c r="A39" s="8" t="str">
        <f t="shared" ca="1" si="0"/>
        <v>UVF.SAD79V23</v>
      </c>
      <c r="C39" s="9"/>
      <c r="D39" s="3" t="str">
        <f t="shared" ca="1" si="1"/>
        <v>MAINAQR</v>
      </c>
      <c r="E39" s="3" t="str">
        <f t="shared" ca="1" si="2"/>
        <v>MODLBF</v>
      </c>
      <c r="F39" s="3" t="str">
        <f t="shared" ca="1" si="3"/>
        <v>POMUPS</v>
      </c>
      <c r="G39" s="3" t="str">
        <f t="shared" ca="1" si="4"/>
        <v>MOTYRI</v>
      </c>
    </row>
    <row r="40" spans="1:7" ht="17.25" x14ac:dyDescent="0.4">
      <c r="A40" s="8" t="str">
        <f t="shared" ca="1" si="0"/>
        <v>UVF.FFV77E23</v>
      </c>
      <c r="C40" s="9"/>
      <c r="D40" s="3" t="str">
        <f t="shared" ca="1" si="1"/>
        <v>MAINDQR</v>
      </c>
      <c r="E40" s="3" t="str">
        <f t="shared" ca="1" si="2"/>
        <v>MODXHX</v>
      </c>
      <c r="F40" s="3" t="str">
        <f t="shared" ca="1" si="3"/>
        <v>POMTEZ</v>
      </c>
      <c r="G40" s="3" t="str">
        <f t="shared" ca="1" si="4"/>
        <v>MOTFJW</v>
      </c>
    </row>
    <row r="41" spans="1:7" ht="17.25" x14ac:dyDescent="0.4">
      <c r="A41" s="8" t="str">
        <f t="shared" ca="1" si="0"/>
        <v>UVF.BAX23Q23</v>
      </c>
      <c r="C41" s="9"/>
      <c r="D41" s="3" t="str">
        <f t="shared" ca="1" si="1"/>
        <v>MAINNGK</v>
      </c>
      <c r="E41" s="3" t="str">
        <f t="shared" ca="1" si="2"/>
        <v>MODRSI</v>
      </c>
      <c r="F41" s="3" t="str">
        <f t="shared" ca="1" si="3"/>
        <v>POMLDP</v>
      </c>
      <c r="G41" s="3" t="str">
        <f t="shared" ca="1" si="4"/>
        <v>MOTUQG</v>
      </c>
    </row>
    <row r="42" spans="1:7" ht="17.25" x14ac:dyDescent="0.4">
      <c r="A42" s="8" t="str">
        <f t="shared" ca="1" si="0"/>
        <v>UVF.QGT56X23</v>
      </c>
      <c r="C42" s="9"/>
      <c r="D42" s="3" t="str">
        <f t="shared" ca="1" si="1"/>
        <v>MAINEWP</v>
      </c>
      <c r="E42" s="3" t="str">
        <f t="shared" ca="1" si="2"/>
        <v>MODCIE</v>
      </c>
      <c r="F42" s="3" t="str">
        <f t="shared" ca="1" si="3"/>
        <v>POMVIY</v>
      </c>
      <c r="G42" s="3" t="str">
        <f t="shared" ca="1" si="4"/>
        <v>MOTPKT</v>
      </c>
    </row>
    <row r="43" spans="1:7" ht="17.25" x14ac:dyDescent="0.4">
      <c r="A43" s="8" t="str">
        <f t="shared" ca="1" si="0"/>
        <v>UVF.VXV14C23</v>
      </c>
      <c r="C43" s="9"/>
      <c r="D43" s="3" t="str">
        <f t="shared" ca="1" si="1"/>
        <v>MAINZMA</v>
      </c>
      <c r="E43" s="3" t="str">
        <f t="shared" ca="1" si="2"/>
        <v>MODPIA</v>
      </c>
      <c r="F43" s="3" t="str">
        <f t="shared" ca="1" si="3"/>
        <v>POMMIS</v>
      </c>
      <c r="G43" s="3" t="str">
        <f t="shared" ca="1" si="4"/>
        <v>MOTMMF</v>
      </c>
    </row>
    <row r="44" spans="1:7" ht="17.25" x14ac:dyDescent="0.4">
      <c r="A44" s="8" t="str">
        <f t="shared" ca="1" si="0"/>
        <v>UVF.ICS25M23</v>
      </c>
      <c r="C44" s="9"/>
      <c r="D44" s="3" t="str">
        <f t="shared" ca="1" si="1"/>
        <v>MAINWPC</v>
      </c>
      <c r="E44" s="3" t="str">
        <f t="shared" ca="1" si="2"/>
        <v>MODMLK</v>
      </c>
      <c r="F44" s="3" t="str">
        <f t="shared" ca="1" si="3"/>
        <v>POMMAH</v>
      </c>
      <c r="G44" s="3" t="str">
        <f t="shared" ca="1" si="4"/>
        <v>MOTMUK</v>
      </c>
    </row>
    <row r="45" spans="1:7" ht="17.25" x14ac:dyDescent="0.4">
      <c r="A45" s="8" t="str">
        <f t="shared" ca="1" si="0"/>
        <v>UVF.XXY97W23</v>
      </c>
      <c r="C45" s="9"/>
      <c r="D45" s="3" t="str">
        <f t="shared" ca="1" si="1"/>
        <v>MAINQWC</v>
      </c>
      <c r="E45" s="3" t="str">
        <f t="shared" ca="1" si="2"/>
        <v>MODRIC</v>
      </c>
      <c r="F45" s="3" t="str">
        <f t="shared" ca="1" si="3"/>
        <v>POMRPO</v>
      </c>
      <c r="G45" s="3" t="str">
        <f t="shared" ca="1" si="4"/>
        <v>MOTDAX</v>
      </c>
    </row>
    <row r="46" spans="1:7" ht="17.25" x14ac:dyDescent="0.4">
      <c r="A46" s="8" t="str">
        <f t="shared" ca="1" si="0"/>
        <v>UVF.ILK47F23</v>
      </c>
      <c r="C46" s="9"/>
      <c r="D46" s="3" t="str">
        <f t="shared" ca="1" si="1"/>
        <v>MAINDFB</v>
      </c>
      <c r="E46" s="3" t="str">
        <f t="shared" ca="1" si="2"/>
        <v>MODUTY</v>
      </c>
      <c r="F46" s="3" t="str">
        <f t="shared" ca="1" si="3"/>
        <v>POMGKB</v>
      </c>
      <c r="G46" s="3" t="str">
        <f t="shared" ca="1" si="4"/>
        <v>MOTWNN</v>
      </c>
    </row>
    <row r="47" spans="1:7" ht="17.25" x14ac:dyDescent="0.4">
      <c r="A47" s="8" t="str">
        <f t="shared" ca="1" si="0"/>
        <v>UVF.YUA92Z23</v>
      </c>
      <c r="C47" s="9"/>
      <c r="D47" s="3" t="str">
        <f t="shared" ca="1" si="1"/>
        <v>MAINOQT</v>
      </c>
      <c r="E47" s="3" t="str">
        <f t="shared" ca="1" si="2"/>
        <v>MODWZR</v>
      </c>
      <c r="F47" s="3" t="str">
        <f t="shared" ca="1" si="3"/>
        <v>POMVNC</v>
      </c>
      <c r="G47" s="3" t="str">
        <f t="shared" ca="1" si="4"/>
        <v>MOTFGL</v>
      </c>
    </row>
    <row r="48" spans="1:7" ht="17.25" x14ac:dyDescent="0.4">
      <c r="A48" s="8" t="str">
        <f t="shared" ca="1" si="0"/>
        <v>UVF.TMC74E23</v>
      </c>
      <c r="C48" s="9"/>
      <c r="D48" s="3" t="str">
        <f t="shared" ca="1" si="1"/>
        <v>MAINFAA</v>
      </c>
      <c r="E48" s="3" t="str">
        <f t="shared" ca="1" si="2"/>
        <v>MODMRB</v>
      </c>
      <c r="F48" s="3" t="str">
        <f t="shared" ca="1" si="3"/>
        <v>POMAHN</v>
      </c>
      <c r="G48" s="3" t="str">
        <f t="shared" ca="1" si="4"/>
        <v>MOTGEC</v>
      </c>
    </row>
    <row r="49" spans="1:7" ht="17.25" x14ac:dyDescent="0.4">
      <c r="A49" s="8" t="str">
        <f t="shared" ca="1" si="0"/>
        <v>UVF.LEP60U23</v>
      </c>
      <c r="C49" s="9"/>
      <c r="D49" s="3" t="str">
        <f t="shared" ca="1" si="1"/>
        <v>MAINVMG</v>
      </c>
      <c r="E49" s="3" t="str">
        <f t="shared" ca="1" si="2"/>
        <v>MODIZA</v>
      </c>
      <c r="F49" s="3" t="str">
        <f t="shared" ca="1" si="3"/>
        <v>POMEZC</v>
      </c>
      <c r="G49" s="3" t="str">
        <f t="shared" ca="1" si="4"/>
        <v>MOTEGQ</v>
      </c>
    </row>
    <row r="50" spans="1:7" ht="17.25" x14ac:dyDescent="0.4">
      <c r="A50" s="8" t="str">
        <f t="shared" ca="1" si="0"/>
        <v>UVF.YFH40V23</v>
      </c>
      <c r="C50" s="9"/>
      <c r="D50" s="3" t="str">
        <f t="shared" ca="1" si="1"/>
        <v>MAINTXN</v>
      </c>
      <c r="E50" s="3" t="str">
        <f t="shared" ca="1" si="2"/>
        <v>MODUYA</v>
      </c>
      <c r="F50" s="3" t="str">
        <f t="shared" ca="1" si="3"/>
        <v>POMNKG</v>
      </c>
      <c r="G50" s="3" t="str">
        <f t="shared" ca="1" si="4"/>
        <v>MOTZIQ</v>
      </c>
    </row>
    <row r="51" spans="1:7" ht="17.25" x14ac:dyDescent="0.4">
      <c r="A51" s="8" t="str">
        <f t="shared" ca="1" si="0"/>
        <v>UVF.HZQ88R23</v>
      </c>
      <c r="C51" s="9"/>
      <c r="D51" s="3" t="str">
        <f t="shared" ca="1" si="1"/>
        <v>MAINLYA</v>
      </c>
      <c r="E51" s="3" t="str">
        <f t="shared" ca="1" si="2"/>
        <v>MODTLP</v>
      </c>
      <c r="F51" s="3" t="str">
        <f t="shared" ca="1" si="3"/>
        <v>POMPGU</v>
      </c>
      <c r="G51" s="3" t="str">
        <f t="shared" ca="1" si="4"/>
        <v>MOTUZK</v>
      </c>
    </row>
    <row r="52" spans="1:7" ht="17.25" x14ac:dyDescent="0.4">
      <c r="A52" s="8" t="str">
        <f t="shared" ca="1" si="0"/>
        <v>UVF.NBJ96J23</v>
      </c>
      <c r="C52" s="9"/>
      <c r="D52" s="3" t="str">
        <f t="shared" ca="1" si="1"/>
        <v>MAINBIC</v>
      </c>
      <c r="E52" s="3" t="str">
        <f t="shared" ca="1" si="2"/>
        <v>MODBSJ</v>
      </c>
      <c r="F52" s="3" t="str">
        <f t="shared" ca="1" si="3"/>
        <v>POMAHV</v>
      </c>
      <c r="G52" s="3" t="str">
        <f t="shared" ca="1" si="4"/>
        <v>MOTWUH</v>
      </c>
    </row>
    <row r="53" spans="1:7" ht="17.25" x14ac:dyDescent="0.4">
      <c r="A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2"/>
  <sheetViews>
    <sheetView workbookViewId="0"/>
  </sheetViews>
  <sheetFormatPr defaultColWidth="12.5703125" defaultRowHeight="15.75" customHeight="1" x14ac:dyDescent="0.2"/>
  <cols>
    <col min="1" max="1" width="15.85546875" customWidth="1"/>
    <col min="18" max="18" width="13.42578125" customWidth="1"/>
  </cols>
  <sheetData>
    <row r="1" spans="1:24" ht="12.75" x14ac:dyDescent="0.2">
      <c r="A1" s="7"/>
      <c r="B1" s="7"/>
      <c r="C1" s="7"/>
      <c r="D1" s="7"/>
      <c r="E1" s="7"/>
      <c r="F1" s="7"/>
      <c r="G1" s="7"/>
      <c r="H1" s="7"/>
      <c r="I1" s="10"/>
      <c r="Q1" s="10"/>
    </row>
    <row r="2" spans="1:24" ht="12.75" x14ac:dyDescent="0.2">
      <c r="A2" s="7"/>
      <c r="B2" s="7"/>
      <c r="C2" s="7"/>
      <c r="D2" s="7"/>
      <c r="E2" s="7"/>
      <c r="F2" s="7"/>
      <c r="G2" s="7"/>
      <c r="H2" s="7"/>
      <c r="I2" s="10"/>
      <c r="Q2" s="10"/>
    </row>
    <row r="3" spans="1:24" ht="15.7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10"/>
      <c r="J3" s="7" t="s">
        <v>0</v>
      </c>
      <c r="K3" s="7" t="s">
        <v>1</v>
      </c>
      <c r="L3" s="7" t="s">
        <v>2</v>
      </c>
      <c r="M3" s="11" t="s">
        <v>13</v>
      </c>
      <c r="N3" s="11" t="s">
        <v>14</v>
      </c>
      <c r="O3" s="11" t="s">
        <v>15</v>
      </c>
      <c r="P3" s="11" t="s">
        <v>16</v>
      </c>
      <c r="Q3" s="10"/>
      <c r="R3" s="7" t="s">
        <v>0</v>
      </c>
      <c r="S3" s="7" t="s">
        <v>1</v>
      </c>
      <c r="T3" s="7" t="s">
        <v>2</v>
      </c>
      <c r="U3" s="11" t="s">
        <v>13</v>
      </c>
      <c r="V3" s="11" t="s">
        <v>14</v>
      </c>
      <c r="W3" s="11" t="s">
        <v>15</v>
      </c>
      <c r="X3" s="11" t="s">
        <v>16</v>
      </c>
    </row>
    <row r="4" spans="1:24" ht="15.75" customHeight="1" x14ac:dyDescent="0.4">
      <c r="A4" s="8" t="str">
        <f t="shared" ref="A4:A5" ca="1" si="0">"ALF3."&amp;CHAR(RANDBETWEEN(65,90))&amp;CHAR(RANDBETWEEN(65,90))&amp;CHAR(RANDBETWEEN(65,90))&amp;RANDBETWEEN(10,99)&amp;CHAR(RANDBETWEEN(65,90))&amp;23</f>
        <v>ALF3.RPC47A23</v>
      </c>
      <c r="B4" s="9"/>
      <c r="C4" s="9"/>
      <c r="D4" s="3" t="str">
        <f t="shared" ref="D4:D5" ca="1" si="1">"MAIN"&amp;CHAR(RANDBETWEEN(65,90))&amp;CHAR(RANDBETWEEN(65,90))&amp;CHAR(RANDBETWEEN(65,90))</f>
        <v>MAINMNN</v>
      </c>
      <c r="E4" s="3" t="str">
        <f t="shared" ref="E4:E5" ca="1" si="2">"MOD"&amp;CHAR(RANDBETWEEN(65,90))&amp;CHAR(RANDBETWEEN(65,90))&amp;CHAR(RANDBETWEEN(65,90))</f>
        <v>MODQVU</v>
      </c>
      <c r="F4" s="3" t="str">
        <f t="shared" ref="F4:F5" ca="1" si="3">"POM"&amp;CHAR(RANDBETWEEN(65,90))&amp;CHAR(RANDBETWEEN(65,90))&amp;CHAR(RANDBETWEEN(65,90))</f>
        <v>POMPVW</v>
      </c>
      <c r="G4" s="3" t="str">
        <f t="shared" ref="G4:G5" ca="1" si="4">"MOT"&amp;CHAR(RANDBETWEEN(65,90))&amp;CHAR(RANDBETWEEN(65,90))&amp;CHAR(RANDBETWEEN(65,90))</f>
        <v>MOTVFB</v>
      </c>
      <c r="H4" s="3" t="str">
        <f t="shared" ref="H4:H5" ca="1" si="5">"WIM"&amp;CHAR(RANDBETWEEN(65,90))&amp;CHAR(RANDBETWEEN(65,90))&amp;CHAR(RANDBETWEEN(65,90))</f>
        <v>WIMAPJ</v>
      </c>
      <c r="I4" s="10"/>
      <c r="J4" s="8" t="str">
        <f t="shared" ref="J4:J5" ca="1" si="6">"ALF1."&amp;CHAR(RANDBETWEEN(65,90))&amp;CHAR(RANDBETWEEN(65,90))&amp;CHAR(RANDBETWEEN(65,90))&amp;RANDBETWEEN(10,99)&amp;CHAR(RANDBETWEEN(65,90))&amp;22</f>
        <v>ALF1.WSL79D22</v>
      </c>
      <c r="K4" s="9"/>
      <c r="L4" s="9"/>
      <c r="M4" s="3" t="str">
        <f t="shared" ref="M4:M5" ca="1" si="7">"MAIN"&amp;CHAR(RANDBETWEEN(65,90))&amp;CHAR(RANDBETWEEN(65,90))&amp;CHAR(RANDBETWEEN(65,90))</f>
        <v>MAINEHI</v>
      </c>
      <c r="N4" s="3" t="str">
        <f t="shared" ref="N4:N5" ca="1" si="8">"MOD"&amp;CHAR(RANDBETWEEN(65,90))&amp;CHAR(RANDBETWEEN(65,90))&amp;CHAR(RANDBETWEEN(65,90))</f>
        <v>MODUYL</v>
      </c>
      <c r="O4" s="3" t="str">
        <f t="shared" ref="O4:O5" ca="1" si="9">"POM"&amp;CHAR(RANDBETWEEN(65,90))&amp;CHAR(RANDBETWEEN(65,90))&amp;CHAR(RANDBETWEEN(65,90))</f>
        <v>POMTXT</v>
      </c>
      <c r="P4" s="3" t="str">
        <f t="shared" ref="P4:P5" ca="1" si="10">"CRM"&amp;CHAR(RANDBETWEEN(65,90))&amp;CHAR(RANDBETWEEN(65,90))&amp;CHAR(RANDBETWEEN(65,90))</f>
        <v>CRMYGG</v>
      </c>
      <c r="Q4" s="12"/>
      <c r="R4" s="2" t="str">
        <f t="shared" ref="R4:R5" ca="1" si="11">"LITE."&amp;CHAR(RANDBETWEEN(65,90))&amp;CHAR(RANDBETWEEN(65,90))&amp;CHAR(RANDBETWEEN(65,90))&amp;RANDBETWEEN(10,99)&amp;CHAR(RANDBETWEEN(65,90))&amp;23</f>
        <v>LITE.GXJ24E23</v>
      </c>
      <c r="U4" s="3" t="str">
        <f t="shared" ref="U4:U5" ca="1" si="12">"MAIN"&amp;CHAR(RANDBETWEEN(65,90))&amp;CHAR(RANDBETWEEN(65,90))&amp;CHAR(RANDBETWEEN(65,90))</f>
        <v>MAINMDF</v>
      </c>
      <c r="V4" s="3" t="str">
        <f t="shared" ref="V4:V5" ca="1" si="13">"MOD"&amp;CHAR(RANDBETWEEN(65,90))&amp;CHAR(RANDBETWEEN(65,90))&amp;CHAR(RANDBETWEEN(65,90))</f>
        <v>MODYZY</v>
      </c>
      <c r="W4" s="3" t="str">
        <f t="shared" ref="W4:W5" ca="1" si="14">"POM"&amp;CHAR(RANDBETWEEN(65,90))&amp;CHAR(RANDBETWEEN(65,90))&amp;CHAR(RANDBETWEEN(65,90))</f>
        <v>POMHYQ</v>
      </c>
      <c r="X4" s="3" t="str">
        <f t="shared" ref="X4:X5" ca="1" si="15">"CRM"&amp;CHAR(RANDBETWEEN(65,90))&amp;CHAR(RANDBETWEEN(65,90))&amp;CHAR(RANDBETWEEN(65,90))</f>
        <v>CRMVIP</v>
      </c>
    </row>
    <row r="5" spans="1:24" ht="15.75" customHeight="1" x14ac:dyDescent="0.4">
      <c r="A5" s="8" t="str">
        <f t="shared" ca="1" si="0"/>
        <v>ALF3.DCY83N23</v>
      </c>
      <c r="B5" s="9"/>
      <c r="C5" s="9"/>
      <c r="D5" s="3" t="str">
        <f t="shared" ca="1" si="1"/>
        <v>MAINCGO</v>
      </c>
      <c r="E5" s="3" t="str">
        <f t="shared" ca="1" si="2"/>
        <v>MODJRR</v>
      </c>
      <c r="F5" s="3" t="str">
        <f t="shared" ca="1" si="3"/>
        <v>POMSJS</v>
      </c>
      <c r="G5" s="3" t="str">
        <f t="shared" ca="1" si="4"/>
        <v>MOTNEB</v>
      </c>
      <c r="H5" s="3" t="str">
        <f t="shared" ca="1" si="5"/>
        <v>WIMNKA</v>
      </c>
      <c r="I5" s="10"/>
      <c r="J5" s="8" t="str">
        <f t="shared" ca="1" si="6"/>
        <v>ALF1.VIE47Y22</v>
      </c>
      <c r="K5" s="9"/>
      <c r="L5" s="9"/>
      <c r="M5" s="3" t="str">
        <f t="shared" ca="1" si="7"/>
        <v>MAINHTH</v>
      </c>
      <c r="N5" s="3" t="str">
        <f t="shared" ca="1" si="8"/>
        <v>MODHJA</v>
      </c>
      <c r="O5" s="3" t="str">
        <f t="shared" ca="1" si="9"/>
        <v>POMDPL</v>
      </c>
      <c r="P5" s="3" t="str">
        <f t="shared" ca="1" si="10"/>
        <v>CRMENE</v>
      </c>
      <c r="Q5" s="12"/>
      <c r="R5" s="2" t="str">
        <f t="shared" ca="1" si="11"/>
        <v>LITE.MVK95D23</v>
      </c>
      <c r="U5" s="3" t="str">
        <f t="shared" ca="1" si="12"/>
        <v>MAINUSY</v>
      </c>
      <c r="V5" s="3" t="str">
        <f t="shared" ca="1" si="13"/>
        <v>MODVAO</v>
      </c>
      <c r="W5" s="3" t="str">
        <f t="shared" ca="1" si="14"/>
        <v>POMIFI</v>
      </c>
      <c r="X5" s="3" t="str">
        <f t="shared" ca="1" si="15"/>
        <v>CRMKQR</v>
      </c>
    </row>
    <row r="6" spans="1:24" ht="15.75" customHeight="1" x14ac:dyDescent="0.4">
      <c r="A6" s="8"/>
      <c r="D6" s="3"/>
      <c r="E6" s="3"/>
      <c r="F6" s="3"/>
      <c r="G6" s="3"/>
      <c r="H6" s="3"/>
      <c r="I6" s="10"/>
      <c r="Q6" s="10"/>
      <c r="U6" s="3"/>
      <c r="V6" s="3"/>
      <c r="W6" s="3"/>
      <c r="X6" s="3"/>
    </row>
    <row r="7" spans="1:24" ht="15.75" customHeight="1" x14ac:dyDescent="0.4">
      <c r="A7" s="8"/>
      <c r="D7" s="3"/>
      <c r="E7" s="3"/>
      <c r="F7" s="3"/>
      <c r="G7" s="3"/>
      <c r="H7" s="3"/>
      <c r="I7" s="10"/>
      <c r="Q7" s="10"/>
      <c r="U7" s="3"/>
      <c r="V7" s="3"/>
      <c r="W7" s="3"/>
      <c r="X7" s="3"/>
    </row>
    <row r="8" spans="1:24" ht="15.75" customHeight="1" x14ac:dyDescent="0.4">
      <c r="A8" s="8"/>
      <c r="D8" s="3"/>
      <c r="E8" s="3"/>
      <c r="F8" s="3"/>
      <c r="G8" s="3"/>
      <c r="H8" s="3"/>
      <c r="I8" s="10"/>
      <c r="Q8" s="10"/>
      <c r="U8" s="3"/>
      <c r="V8" s="3"/>
      <c r="W8" s="3"/>
      <c r="X8" s="3"/>
    </row>
    <row r="9" spans="1:24" ht="15.75" customHeight="1" x14ac:dyDescent="0.4">
      <c r="A9" s="8"/>
      <c r="D9" s="3"/>
      <c r="E9" s="3"/>
      <c r="F9" s="3"/>
      <c r="G9" s="3"/>
      <c r="H9" s="3"/>
      <c r="I9" s="10"/>
      <c r="Q9" s="10"/>
      <c r="U9" s="3"/>
      <c r="V9" s="3"/>
      <c r="W9" s="3"/>
      <c r="X9" s="3"/>
    </row>
    <row r="10" spans="1:24" ht="15.75" customHeight="1" x14ac:dyDescent="0.4">
      <c r="A10" s="8"/>
      <c r="D10" s="3"/>
      <c r="E10" s="3"/>
      <c r="F10" s="3"/>
      <c r="G10" s="3"/>
      <c r="H10" s="3"/>
      <c r="I10" s="10"/>
      <c r="Q10" s="10"/>
      <c r="U10" s="3"/>
      <c r="V10" s="3"/>
      <c r="W10" s="3"/>
      <c r="X10" s="3"/>
    </row>
    <row r="11" spans="1:24" ht="15.75" customHeight="1" x14ac:dyDescent="0.4">
      <c r="A11" s="8"/>
      <c r="D11" s="3"/>
      <c r="E11" s="3"/>
      <c r="F11" s="3"/>
      <c r="G11" s="3"/>
      <c r="H11" s="3"/>
      <c r="I11" s="10"/>
      <c r="Q11" s="10"/>
      <c r="U11" s="3"/>
      <c r="V11" s="3"/>
      <c r="W11" s="3"/>
      <c r="X11" s="3"/>
    </row>
    <row r="12" spans="1:24" ht="15.75" customHeight="1" x14ac:dyDescent="0.4">
      <c r="A12" s="8"/>
      <c r="D12" s="3"/>
      <c r="E12" s="3"/>
      <c r="F12" s="3"/>
      <c r="G12" s="3"/>
      <c r="H12" s="3"/>
      <c r="I12" s="10"/>
      <c r="Q12" s="10"/>
      <c r="U12" s="3"/>
      <c r="V12" s="3"/>
      <c r="W12" s="3"/>
      <c r="X12" s="3"/>
    </row>
    <row r="13" spans="1:24" ht="15.75" customHeight="1" x14ac:dyDescent="0.4">
      <c r="A13" s="8"/>
      <c r="D13" s="3"/>
      <c r="E13" s="3"/>
      <c r="F13" s="3"/>
      <c r="G13" s="3"/>
      <c r="H13" s="3"/>
      <c r="I13" s="10"/>
      <c r="Q13" s="10"/>
      <c r="U13" s="3"/>
      <c r="V13" s="3"/>
      <c r="W13" s="3"/>
      <c r="X13" s="3"/>
    </row>
    <row r="14" spans="1:24" ht="15.75" customHeight="1" x14ac:dyDescent="0.4">
      <c r="A14" s="8"/>
      <c r="D14" s="3"/>
      <c r="E14" s="3"/>
      <c r="F14" s="3"/>
      <c r="G14" s="3"/>
      <c r="H14" s="3"/>
      <c r="I14" s="10"/>
      <c r="Q14" s="10"/>
      <c r="U14" s="3"/>
      <c r="V14" s="3"/>
      <c r="W14" s="3"/>
      <c r="X14" s="3"/>
    </row>
    <row r="15" spans="1:24" ht="15.75" customHeight="1" x14ac:dyDescent="0.4">
      <c r="A15" s="8"/>
      <c r="D15" s="3"/>
      <c r="E15" s="3"/>
      <c r="F15" s="3"/>
      <c r="G15" s="3"/>
      <c r="H15" s="3"/>
      <c r="I15" s="10"/>
      <c r="Q15" s="10"/>
      <c r="U15" s="3"/>
      <c r="V15" s="3"/>
      <c r="W15" s="3"/>
      <c r="X15" s="3"/>
    </row>
    <row r="16" spans="1:24" ht="15.75" customHeight="1" x14ac:dyDescent="0.4">
      <c r="A16" s="8"/>
      <c r="D16" s="3"/>
      <c r="E16" s="3"/>
      <c r="F16" s="3"/>
      <c r="G16" s="3"/>
      <c r="H16" s="3"/>
      <c r="I16" s="10"/>
      <c r="Q16" s="10"/>
      <c r="U16" s="3"/>
      <c r="V16" s="3"/>
      <c r="W16" s="3"/>
      <c r="X16" s="3"/>
    </row>
    <row r="17" spans="1:24" ht="15.75" customHeight="1" x14ac:dyDescent="0.4">
      <c r="A17" s="8"/>
      <c r="D17" s="3"/>
      <c r="E17" s="3"/>
      <c r="F17" s="3"/>
      <c r="G17" s="3"/>
      <c r="H17" s="3"/>
      <c r="I17" s="10"/>
      <c r="Q17" s="10"/>
      <c r="U17" s="3"/>
      <c r="V17" s="3"/>
      <c r="W17" s="3"/>
      <c r="X17" s="3"/>
    </row>
    <row r="18" spans="1:24" ht="15.75" customHeight="1" x14ac:dyDescent="0.4">
      <c r="A18" s="8"/>
      <c r="D18" s="3"/>
      <c r="E18" s="3"/>
      <c r="F18" s="3"/>
      <c r="G18" s="3"/>
      <c r="H18" s="3"/>
      <c r="I18" s="10"/>
      <c r="Q18" s="10"/>
      <c r="U18" s="3"/>
      <c r="V18" s="3"/>
      <c r="W18" s="3"/>
      <c r="X18" s="3"/>
    </row>
    <row r="19" spans="1:24" ht="15.75" customHeight="1" x14ac:dyDescent="0.4">
      <c r="A19" s="8"/>
      <c r="D19" s="3"/>
      <c r="E19" s="3"/>
      <c r="F19" s="3"/>
      <c r="G19" s="3"/>
      <c r="H19" s="3"/>
      <c r="I19" s="10"/>
      <c r="Q19" s="10"/>
      <c r="U19" s="3"/>
      <c r="V19" s="3"/>
      <c r="W19" s="3"/>
      <c r="X19" s="3"/>
    </row>
    <row r="20" spans="1:24" ht="15.75" customHeight="1" x14ac:dyDescent="0.4">
      <c r="A20" s="8"/>
      <c r="D20" s="3"/>
      <c r="E20" s="3"/>
      <c r="F20" s="3"/>
      <c r="G20" s="3"/>
      <c r="H20" s="3"/>
      <c r="I20" s="10"/>
      <c r="Q20" s="10"/>
      <c r="U20" s="3"/>
      <c r="V20" s="3"/>
      <c r="W20" s="3"/>
      <c r="X20" s="3"/>
    </row>
    <row r="21" spans="1:24" ht="15.75" customHeight="1" x14ac:dyDescent="0.4">
      <c r="A21" s="8"/>
      <c r="D21" s="3"/>
      <c r="E21" s="3"/>
      <c r="F21" s="3"/>
      <c r="G21" s="3"/>
      <c r="H21" s="3"/>
      <c r="I21" s="10"/>
      <c r="Q21" s="10"/>
      <c r="U21" s="3"/>
      <c r="V21" s="3"/>
      <c r="W21" s="3"/>
      <c r="X21" s="3"/>
    </row>
    <row r="22" spans="1:24" ht="15.75" customHeight="1" x14ac:dyDescent="0.4">
      <c r="A22" s="8"/>
      <c r="D22" s="3"/>
      <c r="E22" s="3"/>
      <c r="F22" s="3"/>
      <c r="G22" s="3"/>
      <c r="H22" s="3"/>
      <c r="I22" s="10"/>
      <c r="Q22" s="10"/>
      <c r="U22" s="3"/>
      <c r="V22" s="3"/>
      <c r="W22" s="3"/>
      <c r="X22" s="3"/>
    </row>
    <row r="23" spans="1:24" ht="15.75" customHeight="1" x14ac:dyDescent="0.4">
      <c r="A23" s="8"/>
      <c r="D23" s="3"/>
      <c r="E23" s="3"/>
      <c r="F23" s="3"/>
      <c r="G23" s="3"/>
      <c r="H23" s="3"/>
      <c r="I23" s="10"/>
      <c r="Q23" s="10"/>
      <c r="U23" s="3"/>
      <c r="V23" s="3"/>
      <c r="W23" s="3"/>
      <c r="X23" s="3"/>
    </row>
    <row r="24" spans="1:24" ht="17.25" x14ac:dyDescent="0.4">
      <c r="A24" s="8"/>
      <c r="D24" s="3"/>
      <c r="E24" s="3"/>
      <c r="F24" s="3"/>
      <c r="G24" s="3"/>
      <c r="H24" s="3"/>
      <c r="I24" s="10"/>
      <c r="Q24" s="10"/>
      <c r="U24" s="3"/>
      <c r="V24" s="3"/>
      <c r="W24" s="3"/>
      <c r="X24" s="3"/>
    </row>
    <row r="25" spans="1:24" ht="17.25" x14ac:dyDescent="0.4">
      <c r="A25" s="8"/>
      <c r="D25" s="3"/>
      <c r="E25" s="3"/>
      <c r="F25" s="3"/>
      <c r="G25" s="3"/>
      <c r="H25" s="3"/>
      <c r="I25" s="10"/>
      <c r="Q25" s="10"/>
      <c r="U25" s="3"/>
      <c r="V25" s="3"/>
      <c r="W25" s="3"/>
      <c r="X25" s="3"/>
    </row>
    <row r="26" spans="1:24" ht="17.25" x14ac:dyDescent="0.4">
      <c r="A26" s="8"/>
      <c r="D26" s="3"/>
      <c r="E26" s="3"/>
      <c r="F26" s="3"/>
      <c r="G26" s="3"/>
      <c r="H26" s="3"/>
      <c r="I26" s="10"/>
      <c r="Q26" s="10"/>
      <c r="U26" s="3"/>
      <c r="V26" s="3"/>
      <c r="W26" s="3"/>
      <c r="X26" s="3"/>
    </row>
    <row r="27" spans="1:24" ht="17.25" x14ac:dyDescent="0.4">
      <c r="A27" s="8"/>
      <c r="D27" s="3"/>
      <c r="E27" s="3"/>
      <c r="F27" s="3"/>
      <c r="G27" s="3"/>
      <c r="H27" s="3"/>
      <c r="I27" s="10"/>
      <c r="Q27" s="10"/>
      <c r="U27" s="3"/>
      <c r="V27" s="3"/>
      <c r="W27" s="3"/>
      <c r="X27" s="3"/>
    </row>
    <row r="28" spans="1:24" ht="17.25" x14ac:dyDescent="0.4">
      <c r="A28" s="8"/>
      <c r="D28" s="3"/>
      <c r="E28" s="3"/>
      <c r="F28" s="3"/>
      <c r="G28" s="3"/>
      <c r="H28" s="3"/>
      <c r="I28" s="10"/>
      <c r="Q28" s="10"/>
      <c r="U28" s="3"/>
      <c r="V28" s="3"/>
      <c r="W28" s="3"/>
      <c r="X28" s="3"/>
    </row>
    <row r="29" spans="1:24" ht="17.25" x14ac:dyDescent="0.4">
      <c r="A29" s="8"/>
      <c r="D29" s="3"/>
      <c r="E29" s="3"/>
      <c r="F29" s="3"/>
      <c r="G29" s="3"/>
      <c r="H29" s="3"/>
      <c r="I29" s="10"/>
      <c r="Q29" s="10"/>
      <c r="U29" s="3"/>
      <c r="V29" s="3"/>
      <c r="W29" s="3"/>
      <c r="X29" s="3"/>
    </row>
    <row r="30" spans="1:24" ht="17.25" x14ac:dyDescent="0.4">
      <c r="A30" s="8"/>
      <c r="D30" s="3"/>
      <c r="E30" s="3"/>
      <c r="F30" s="3"/>
      <c r="G30" s="3"/>
      <c r="H30" s="3"/>
      <c r="I30" s="10"/>
      <c r="Q30" s="10"/>
      <c r="U30" s="3"/>
      <c r="V30" s="3"/>
      <c r="W30" s="3"/>
      <c r="X30" s="3"/>
    </row>
    <row r="31" spans="1:24" ht="17.25" x14ac:dyDescent="0.4">
      <c r="A31" s="8"/>
      <c r="D31" s="3"/>
      <c r="E31" s="3"/>
      <c r="F31" s="3"/>
      <c r="G31" s="3"/>
      <c r="H31" s="3"/>
      <c r="I31" s="10"/>
      <c r="Q31" s="10"/>
      <c r="U31" s="3"/>
      <c r="V31" s="3"/>
      <c r="W31" s="3"/>
      <c r="X31" s="3"/>
    </row>
    <row r="32" spans="1:24" ht="17.25" x14ac:dyDescent="0.4">
      <c r="A32" s="8"/>
      <c r="D32" s="3"/>
      <c r="E32" s="3"/>
      <c r="F32" s="3"/>
      <c r="G32" s="3"/>
      <c r="H32" s="3"/>
      <c r="I32" s="10"/>
      <c r="Q32" s="10"/>
      <c r="U32" s="3"/>
      <c r="V32" s="3"/>
      <c r="W32" s="3"/>
      <c r="X32" s="3"/>
    </row>
    <row r="33" spans="1:24" ht="17.25" x14ac:dyDescent="0.4">
      <c r="A33" s="8"/>
      <c r="D33" s="3"/>
      <c r="E33" s="3"/>
      <c r="F33" s="3"/>
      <c r="G33" s="3"/>
      <c r="H33" s="3"/>
      <c r="I33" s="10"/>
      <c r="Q33" s="10"/>
      <c r="U33" s="3"/>
      <c r="V33" s="3"/>
      <c r="W33" s="3"/>
      <c r="X33" s="3"/>
    </row>
    <row r="34" spans="1:24" ht="17.25" x14ac:dyDescent="0.4">
      <c r="A34" s="8"/>
      <c r="D34" s="3"/>
      <c r="E34" s="3"/>
      <c r="F34" s="3"/>
      <c r="G34" s="3"/>
      <c r="H34" s="3"/>
      <c r="I34" s="10"/>
      <c r="Q34" s="10"/>
      <c r="U34" s="3"/>
      <c r="V34" s="3"/>
      <c r="W34" s="3"/>
      <c r="X34" s="3"/>
    </row>
    <row r="35" spans="1:24" ht="17.25" x14ac:dyDescent="0.4">
      <c r="A35" s="8"/>
      <c r="D35" s="3"/>
      <c r="E35" s="3"/>
      <c r="F35" s="3"/>
      <c r="G35" s="3"/>
      <c r="H35" s="3"/>
      <c r="I35" s="10"/>
      <c r="Q35" s="10"/>
      <c r="U35" s="3"/>
      <c r="V35" s="3"/>
      <c r="W35" s="3"/>
      <c r="X35" s="3"/>
    </row>
    <row r="36" spans="1:24" ht="17.25" x14ac:dyDescent="0.4">
      <c r="A36" s="8"/>
      <c r="D36" s="3"/>
      <c r="E36" s="3"/>
      <c r="F36" s="3"/>
      <c r="G36" s="3"/>
      <c r="H36" s="3"/>
      <c r="I36" s="10"/>
      <c r="Q36" s="10"/>
      <c r="U36" s="3"/>
      <c r="V36" s="3"/>
      <c r="W36" s="3"/>
      <c r="X36" s="3"/>
    </row>
    <row r="37" spans="1:24" ht="17.25" x14ac:dyDescent="0.4">
      <c r="A37" s="8"/>
      <c r="D37" s="3"/>
      <c r="E37" s="3"/>
      <c r="F37" s="3"/>
      <c r="G37" s="3"/>
      <c r="H37" s="3"/>
      <c r="I37" s="10"/>
      <c r="Q37" s="10"/>
      <c r="U37" s="3"/>
      <c r="V37" s="3"/>
      <c r="W37" s="3"/>
      <c r="X37" s="3"/>
    </row>
    <row r="38" spans="1:24" ht="17.25" x14ac:dyDescent="0.4">
      <c r="A38" s="8"/>
      <c r="D38" s="3"/>
      <c r="E38" s="3"/>
      <c r="F38" s="3"/>
      <c r="G38" s="3"/>
      <c r="H38" s="3"/>
      <c r="I38" s="10"/>
      <c r="Q38" s="10"/>
      <c r="U38" s="3"/>
      <c r="V38" s="3"/>
      <c r="W38" s="3"/>
      <c r="X38" s="3"/>
    </row>
    <row r="39" spans="1:24" ht="17.25" x14ac:dyDescent="0.4">
      <c r="A39" s="8"/>
      <c r="D39" s="3"/>
      <c r="E39" s="3"/>
      <c r="F39" s="3"/>
      <c r="G39" s="3"/>
      <c r="H39" s="3"/>
      <c r="I39" s="10"/>
      <c r="Q39" s="10"/>
      <c r="U39" s="3"/>
      <c r="V39" s="3"/>
      <c r="W39" s="3"/>
      <c r="X39" s="3"/>
    </row>
    <row r="40" spans="1:24" ht="17.25" x14ac:dyDescent="0.4">
      <c r="A40" s="8"/>
      <c r="D40" s="3"/>
      <c r="E40" s="3"/>
      <c r="F40" s="3"/>
      <c r="G40" s="3"/>
      <c r="H40" s="3"/>
      <c r="I40" s="10"/>
      <c r="Q40" s="10"/>
      <c r="U40" s="3"/>
      <c r="V40" s="3"/>
      <c r="W40" s="3"/>
      <c r="X40" s="3"/>
    </row>
    <row r="41" spans="1:24" ht="17.25" x14ac:dyDescent="0.4">
      <c r="A41" s="8"/>
      <c r="D41" s="3"/>
      <c r="E41" s="3"/>
      <c r="F41" s="3"/>
      <c r="G41" s="3"/>
      <c r="H41" s="3"/>
      <c r="I41" s="10"/>
      <c r="Q41" s="10"/>
      <c r="U41" s="3"/>
      <c r="V41" s="3"/>
      <c r="W41" s="3"/>
      <c r="X41" s="3"/>
    </row>
    <row r="42" spans="1:24" ht="17.25" x14ac:dyDescent="0.4">
      <c r="A42" s="8"/>
      <c r="D42" s="3"/>
      <c r="E42" s="3"/>
      <c r="F42" s="3"/>
      <c r="G42" s="3"/>
      <c r="H42" s="3"/>
      <c r="I42" s="10"/>
      <c r="Q42" s="10"/>
      <c r="U42" s="3"/>
      <c r="V42" s="3"/>
      <c r="W42" s="3"/>
      <c r="X42" s="3"/>
    </row>
    <row r="43" spans="1:24" ht="17.25" x14ac:dyDescent="0.4">
      <c r="A43" s="8"/>
      <c r="D43" s="3"/>
      <c r="E43" s="3"/>
      <c r="F43" s="3"/>
      <c r="G43" s="3"/>
      <c r="H43" s="3"/>
      <c r="I43" s="10"/>
      <c r="Q43" s="10"/>
      <c r="U43" s="3"/>
      <c r="V43" s="3"/>
      <c r="W43" s="3"/>
      <c r="X43" s="3"/>
    </row>
    <row r="44" spans="1:24" ht="17.25" x14ac:dyDescent="0.4">
      <c r="A44" s="8"/>
      <c r="D44" s="3"/>
      <c r="E44" s="3"/>
      <c r="F44" s="3"/>
      <c r="G44" s="3"/>
      <c r="H44" s="3"/>
      <c r="I44" s="10"/>
      <c r="Q44" s="10"/>
      <c r="U44" s="3"/>
      <c r="V44" s="3"/>
      <c r="W44" s="3"/>
      <c r="X44" s="3"/>
    </row>
    <row r="45" spans="1:24" ht="17.25" x14ac:dyDescent="0.4">
      <c r="A45" s="8"/>
      <c r="D45" s="3"/>
      <c r="E45" s="3"/>
      <c r="F45" s="3"/>
      <c r="G45" s="3"/>
      <c r="H45" s="3"/>
      <c r="I45" s="10"/>
      <c r="Q45" s="10"/>
      <c r="U45" s="3"/>
      <c r="V45" s="3"/>
      <c r="W45" s="3"/>
      <c r="X45" s="3"/>
    </row>
    <row r="46" spans="1:24" ht="17.25" x14ac:dyDescent="0.4">
      <c r="A46" s="8"/>
      <c r="D46" s="3"/>
      <c r="E46" s="3"/>
      <c r="F46" s="3"/>
      <c r="G46" s="3"/>
      <c r="H46" s="3"/>
      <c r="I46" s="10"/>
      <c r="Q46" s="10"/>
      <c r="U46" s="3"/>
      <c r="V46" s="3"/>
      <c r="W46" s="3"/>
      <c r="X46" s="3"/>
    </row>
    <row r="47" spans="1:24" ht="17.25" x14ac:dyDescent="0.4">
      <c r="A47" s="8"/>
      <c r="D47" s="3"/>
      <c r="E47" s="3"/>
      <c r="F47" s="3"/>
      <c r="G47" s="3"/>
      <c r="H47" s="3"/>
      <c r="I47" s="10"/>
      <c r="Q47" s="10"/>
      <c r="U47" s="3"/>
      <c r="V47" s="3"/>
      <c r="W47" s="3"/>
      <c r="X47" s="3"/>
    </row>
    <row r="48" spans="1:24" ht="17.25" x14ac:dyDescent="0.4">
      <c r="A48" s="8"/>
      <c r="D48" s="3"/>
      <c r="E48" s="3"/>
      <c r="F48" s="3"/>
      <c r="G48" s="3"/>
      <c r="H48" s="3"/>
      <c r="I48" s="10"/>
      <c r="Q48" s="10"/>
      <c r="U48" s="3"/>
      <c r="V48" s="3"/>
      <c r="W48" s="3"/>
      <c r="X48" s="3"/>
    </row>
    <row r="49" spans="1:24" ht="17.25" x14ac:dyDescent="0.4">
      <c r="A49" s="8"/>
      <c r="D49" s="3"/>
      <c r="E49" s="3"/>
      <c r="F49" s="3"/>
      <c r="G49" s="3"/>
      <c r="H49" s="3"/>
      <c r="I49" s="10"/>
      <c r="Q49" s="10"/>
      <c r="U49" s="3"/>
      <c r="V49" s="3"/>
      <c r="W49" s="3"/>
      <c r="X49" s="3"/>
    </row>
    <row r="50" spans="1:24" ht="17.25" x14ac:dyDescent="0.4">
      <c r="A50" s="8"/>
      <c r="D50" s="3"/>
      <c r="E50" s="3"/>
      <c r="F50" s="3"/>
      <c r="G50" s="3"/>
      <c r="H50" s="3"/>
      <c r="I50" s="10"/>
      <c r="Q50" s="10"/>
      <c r="U50" s="3"/>
      <c r="V50" s="3"/>
      <c r="W50" s="3"/>
      <c r="X50" s="3"/>
    </row>
    <row r="51" spans="1:24" ht="17.25" x14ac:dyDescent="0.4">
      <c r="A51" s="8"/>
      <c r="D51" s="3"/>
      <c r="E51" s="3"/>
      <c r="F51" s="3"/>
      <c r="G51" s="3"/>
      <c r="H51" s="3"/>
      <c r="I51" s="10"/>
      <c r="Q51" s="10"/>
      <c r="U51" s="3"/>
      <c r="V51" s="3"/>
      <c r="W51" s="3"/>
      <c r="X51" s="3"/>
    </row>
    <row r="52" spans="1:24" ht="17.25" x14ac:dyDescent="0.4">
      <c r="A52" s="8"/>
      <c r="D52" s="3"/>
      <c r="E52" s="3"/>
      <c r="F52" s="3"/>
      <c r="G52" s="3"/>
      <c r="H52" s="3"/>
      <c r="I52" s="10"/>
      <c r="Q52" s="10"/>
      <c r="U52" s="3"/>
      <c r="V52" s="3"/>
      <c r="W52" s="3"/>
      <c r="X52" s="3"/>
    </row>
    <row r="53" spans="1:24" ht="17.25" x14ac:dyDescent="0.4">
      <c r="A53" s="8"/>
      <c r="D53" s="3"/>
      <c r="E53" s="3"/>
      <c r="F53" s="3"/>
      <c r="G53" s="3"/>
      <c r="H53" s="3"/>
      <c r="I53" s="10"/>
      <c r="Q53" s="10"/>
      <c r="U53" s="3"/>
      <c r="V53" s="3"/>
      <c r="W53" s="3"/>
      <c r="X53" s="3"/>
    </row>
    <row r="54" spans="1:24" ht="17.25" x14ac:dyDescent="0.4">
      <c r="A54" s="8"/>
      <c r="D54" s="3"/>
      <c r="E54" s="3"/>
      <c r="F54" s="3"/>
      <c r="G54" s="3"/>
      <c r="H54" s="3"/>
      <c r="I54" s="10"/>
      <c r="Q54" s="10"/>
    </row>
    <row r="55" spans="1:24" ht="17.25" x14ac:dyDescent="0.4">
      <c r="A55" s="8"/>
      <c r="D55" s="3"/>
      <c r="E55" s="3"/>
      <c r="F55" s="3"/>
      <c r="G55" s="3"/>
      <c r="H55" s="3"/>
      <c r="I55" s="10"/>
      <c r="Q55" s="10"/>
    </row>
    <row r="56" spans="1:24" ht="17.25" x14ac:dyDescent="0.4">
      <c r="A56" s="8"/>
      <c r="D56" s="3"/>
      <c r="E56" s="3"/>
      <c r="F56" s="3"/>
      <c r="G56" s="3"/>
      <c r="H56" s="3"/>
      <c r="I56" s="10"/>
      <c r="Q56" s="10"/>
    </row>
    <row r="57" spans="1:24" ht="17.25" x14ac:dyDescent="0.4">
      <c r="A57" s="8"/>
      <c r="D57" s="3"/>
      <c r="E57" s="3"/>
      <c r="F57" s="3"/>
      <c r="G57" s="3"/>
      <c r="H57" s="3"/>
      <c r="I57" s="10"/>
      <c r="Q57" s="10"/>
    </row>
    <row r="58" spans="1:24" ht="17.25" x14ac:dyDescent="0.4">
      <c r="A58" s="8"/>
      <c r="D58" s="3"/>
      <c r="E58" s="3"/>
      <c r="F58" s="3"/>
      <c r="G58" s="3"/>
      <c r="H58" s="3"/>
      <c r="I58" s="10"/>
      <c r="Q58" s="10"/>
    </row>
    <row r="59" spans="1:24" ht="17.25" x14ac:dyDescent="0.4">
      <c r="A59" s="8"/>
      <c r="D59" s="3"/>
      <c r="E59" s="3"/>
      <c r="F59" s="3"/>
      <c r="G59" s="3"/>
      <c r="H59" s="3"/>
      <c r="I59" s="10"/>
      <c r="Q59" s="10"/>
    </row>
    <row r="60" spans="1:24" ht="17.25" x14ac:dyDescent="0.4">
      <c r="A60" s="8"/>
      <c r="D60" s="3"/>
      <c r="E60" s="3"/>
      <c r="F60" s="3"/>
      <c r="G60" s="3"/>
      <c r="H60" s="3"/>
      <c r="I60" s="10"/>
      <c r="Q60" s="10"/>
    </row>
    <row r="61" spans="1:24" ht="17.25" x14ac:dyDescent="0.4">
      <c r="A61" s="8"/>
      <c r="D61" s="3"/>
      <c r="E61" s="3"/>
      <c r="F61" s="3"/>
      <c r="G61" s="3"/>
      <c r="H61" s="3"/>
      <c r="I61" s="10"/>
      <c r="Q61" s="10"/>
    </row>
    <row r="62" spans="1:24" ht="17.25" x14ac:dyDescent="0.4">
      <c r="A62" s="8"/>
      <c r="D62" s="3"/>
      <c r="E62" s="3"/>
      <c r="F62" s="3"/>
      <c r="G62" s="3"/>
      <c r="H62" s="3"/>
      <c r="I62" s="10"/>
      <c r="Q62" s="10"/>
    </row>
    <row r="63" spans="1:24" ht="17.25" x14ac:dyDescent="0.4">
      <c r="A63" s="8"/>
      <c r="D63" s="3"/>
      <c r="E63" s="3"/>
      <c r="F63" s="3"/>
      <c r="G63" s="3"/>
      <c r="H63" s="3"/>
      <c r="I63" s="10"/>
      <c r="Q63" s="10"/>
    </row>
    <row r="64" spans="1:24" ht="17.25" x14ac:dyDescent="0.4">
      <c r="A64" s="8"/>
      <c r="D64" s="3"/>
      <c r="E64" s="3"/>
      <c r="F64" s="3"/>
      <c r="G64" s="3"/>
      <c r="H64" s="3"/>
      <c r="I64" s="10"/>
      <c r="Q64" s="10"/>
    </row>
    <row r="65" spans="1:17" ht="17.25" x14ac:dyDescent="0.4">
      <c r="A65" s="8"/>
      <c r="D65" s="3"/>
      <c r="E65" s="3"/>
      <c r="F65" s="3"/>
      <c r="G65" s="3"/>
      <c r="H65" s="3"/>
      <c r="I65" s="10"/>
      <c r="Q65" s="10"/>
    </row>
    <row r="66" spans="1:17" ht="17.25" x14ac:dyDescent="0.4">
      <c r="A66" s="8"/>
      <c r="D66" s="3"/>
      <c r="E66" s="3"/>
      <c r="F66" s="3"/>
      <c r="G66" s="3"/>
      <c r="H66" s="3"/>
      <c r="I66" s="10"/>
      <c r="Q66" s="10"/>
    </row>
    <row r="67" spans="1:17" ht="17.25" x14ac:dyDescent="0.4">
      <c r="A67" s="8"/>
      <c r="D67" s="3"/>
      <c r="E67" s="3"/>
      <c r="F67" s="3"/>
      <c r="G67" s="3"/>
      <c r="H67" s="3"/>
      <c r="I67" s="10"/>
      <c r="Q67" s="10"/>
    </row>
    <row r="68" spans="1:17" ht="17.25" x14ac:dyDescent="0.4">
      <c r="A68" s="8"/>
      <c r="D68" s="3"/>
      <c r="E68" s="3"/>
      <c r="F68" s="3"/>
      <c r="G68" s="3"/>
      <c r="H68" s="3"/>
      <c r="I68" s="10"/>
      <c r="Q68" s="10"/>
    </row>
    <row r="69" spans="1:17" ht="17.25" x14ac:dyDescent="0.4">
      <c r="A69" s="8"/>
      <c r="D69" s="3"/>
      <c r="E69" s="3"/>
      <c r="F69" s="3"/>
      <c r="G69" s="3"/>
      <c r="H69" s="3"/>
      <c r="I69" s="10"/>
      <c r="Q69" s="10"/>
    </row>
    <row r="70" spans="1:17" ht="17.25" x14ac:dyDescent="0.4">
      <c r="A70" s="8"/>
      <c r="D70" s="3"/>
      <c r="E70" s="3"/>
      <c r="F70" s="3"/>
      <c r="G70" s="3"/>
      <c r="H70" s="3"/>
      <c r="I70" s="10"/>
      <c r="Q70" s="10"/>
    </row>
    <row r="71" spans="1:17" ht="17.25" x14ac:dyDescent="0.4">
      <c r="A71" s="8"/>
      <c r="D71" s="3"/>
      <c r="E71" s="3"/>
      <c r="F71" s="3"/>
      <c r="G71" s="3"/>
      <c r="H71" s="3"/>
      <c r="I71" s="10"/>
      <c r="Q71" s="10"/>
    </row>
    <row r="72" spans="1:17" ht="17.25" x14ac:dyDescent="0.4">
      <c r="A72" s="8"/>
      <c r="D72" s="3"/>
      <c r="E72" s="3"/>
      <c r="F72" s="3"/>
      <c r="G72" s="3"/>
      <c r="H72" s="3"/>
      <c r="I72" s="10"/>
      <c r="Q72" s="10"/>
    </row>
    <row r="73" spans="1:17" ht="17.25" x14ac:dyDescent="0.4">
      <c r="A73" s="8"/>
      <c r="D73" s="3"/>
      <c r="E73" s="3"/>
      <c r="F73" s="3"/>
      <c r="G73" s="3"/>
      <c r="H73" s="3"/>
      <c r="I73" s="10"/>
      <c r="Q73" s="10"/>
    </row>
    <row r="74" spans="1:17" ht="17.25" x14ac:dyDescent="0.4">
      <c r="A74" s="8"/>
      <c r="D74" s="3"/>
      <c r="E74" s="3"/>
      <c r="F74" s="3"/>
      <c r="G74" s="3"/>
      <c r="H74" s="3"/>
      <c r="I74" s="10"/>
      <c r="Q74" s="10"/>
    </row>
    <row r="75" spans="1:17" ht="17.25" x14ac:dyDescent="0.4">
      <c r="A75" s="8"/>
      <c r="D75" s="3"/>
      <c r="E75" s="3"/>
      <c r="F75" s="3"/>
      <c r="G75" s="3"/>
      <c r="H75" s="3"/>
      <c r="I75" s="10"/>
      <c r="Q75" s="10"/>
    </row>
    <row r="76" spans="1:17" ht="17.25" x14ac:dyDescent="0.4">
      <c r="A76" s="8"/>
      <c r="D76" s="3"/>
      <c r="E76" s="3"/>
      <c r="F76" s="3"/>
      <c r="G76" s="3"/>
      <c r="H76" s="3"/>
      <c r="I76" s="10"/>
      <c r="Q76" s="10"/>
    </row>
    <row r="77" spans="1:17" ht="17.25" x14ac:dyDescent="0.4">
      <c r="A77" s="8"/>
      <c r="D77" s="3"/>
      <c r="E77" s="3"/>
      <c r="F77" s="3"/>
      <c r="G77" s="3"/>
      <c r="H77" s="3"/>
      <c r="I77" s="10"/>
      <c r="Q77" s="10"/>
    </row>
    <row r="78" spans="1:17" ht="17.25" x14ac:dyDescent="0.4">
      <c r="A78" s="8"/>
      <c r="D78" s="3"/>
      <c r="E78" s="3"/>
      <c r="F78" s="3"/>
      <c r="G78" s="3"/>
      <c r="H78" s="3"/>
      <c r="I78" s="10"/>
      <c r="Q78" s="10"/>
    </row>
    <row r="79" spans="1:17" ht="17.25" x14ac:dyDescent="0.4">
      <c r="A79" s="8"/>
      <c r="D79" s="3"/>
      <c r="E79" s="3"/>
      <c r="F79" s="3"/>
      <c r="G79" s="3"/>
      <c r="H79" s="3"/>
      <c r="I79" s="10"/>
      <c r="Q79" s="10"/>
    </row>
    <row r="80" spans="1:17" ht="17.25" x14ac:dyDescent="0.4">
      <c r="A80" s="8"/>
      <c r="D80" s="3"/>
      <c r="E80" s="3"/>
      <c r="F80" s="3"/>
      <c r="G80" s="3"/>
      <c r="H80" s="3"/>
      <c r="I80" s="10"/>
      <c r="Q80" s="10"/>
    </row>
    <row r="81" spans="1:17" ht="17.25" x14ac:dyDescent="0.4">
      <c r="A81" s="8"/>
      <c r="D81" s="3"/>
      <c r="E81" s="3"/>
      <c r="F81" s="3"/>
      <c r="G81" s="3"/>
      <c r="H81" s="3"/>
      <c r="I81" s="10"/>
      <c r="Q81" s="10"/>
    </row>
    <row r="82" spans="1:17" ht="17.25" x14ac:dyDescent="0.4">
      <c r="A82" s="8"/>
      <c r="D82" s="3"/>
      <c r="E82" s="3"/>
      <c r="F82" s="3"/>
      <c r="G82" s="3"/>
      <c r="H82" s="3"/>
      <c r="I82" s="10"/>
      <c r="Q82" s="10"/>
    </row>
    <row r="83" spans="1:17" ht="17.25" x14ac:dyDescent="0.4">
      <c r="A83" s="8"/>
      <c r="D83" s="3"/>
      <c r="E83" s="3"/>
      <c r="F83" s="3"/>
      <c r="G83" s="3"/>
      <c r="H83" s="3"/>
      <c r="I83" s="10"/>
      <c r="Q83" s="10"/>
    </row>
    <row r="84" spans="1:17" ht="17.25" x14ac:dyDescent="0.4">
      <c r="A84" s="8"/>
      <c r="D84" s="3"/>
      <c r="E84" s="3"/>
      <c r="F84" s="3"/>
      <c r="G84" s="3"/>
      <c r="H84" s="3"/>
      <c r="I84" s="10"/>
      <c r="Q84" s="10"/>
    </row>
    <row r="85" spans="1:17" ht="17.25" x14ac:dyDescent="0.4">
      <c r="A85" s="8"/>
      <c r="D85" s="3"/>
      <c r="E85" s="3"/>
      <c r="F85" s="3"/>
      <c r="G85" s="3"/>
      <c r="H85" s="3"/>
      <c r="I85" s="10"/>
      <c r="Q85" s="10"/>
    </row>
    <row r="86" spans="1:17" ht="17.25" x14ac:dyDescent="0.4">
      <c r="A86" s="8"/>
      <c r="D86" s="3"/>
      <c r="E86" s="3"/>
      <c r="F86" s="3"/>
      <c r="G86" s="3"/>
      <c r="H86" s="3"/>
      <c r="I86" s="10"/>
      <c r="Q86" s="10"/>
    </row>
    <row r="87" spans="1:17" ht="17.25" x14ac:dyDescent="0.4">
      <c r="A87" s="8"/>
      <c r="D87" s="3"/>
      <c r="E87" s="3"/>
      <c r="F87" s="3"/>
      <c r="G87" s="3"/>
      <c r="H87" s="3"/>
      <c r="I87" s="10"/>
      <c r="Q87" s="10"/>
    </row>
    <row r="88" spans="1:17" ht="17.25" x14ac:dyDescent="0.4">
      <c r="A88" s="8"/>
      <c r="D88" s="3"/>
      <c r="E88" s="3"/>
      <c r="F88" s="3"/>
      <c r="G88" s="3"/>
      <c r="H88" s="3"/>
      <c r="I88" s="10"/>
      <c r="Q88" s="10"/>
    </row>
    <row r="89" spans="1:17" ht="17.25" x14ac:dyDescent="0.4">
      <c r="A89" s="8"/>
      <c r="D89" s="3"/>
      <c r="E89" s="3"/>
      <c r="F89" s="3"/>
      <c r="G89" s="3"/>
      <c r="H89" s="3"/>
      <c r="I89" s="10"/>
      <c r="Q89" s="10"/>
    </row>
    <row r="90" spans="1:17" ht="17.25" x14ac:dyDescent="0.4">
      <c r="A90" s="8"/>
      <c r="D90" s="3"/>
      <c r="E90" s="3"/>
      <c r="F90" s="3"/>
      <c r="G90" s="3"/>
      <c r="H90" s="3"/>
      <c r="I90" s="10"/>
      <c r="Q90" s="10"/>
    </row>
    <row r="91" spans="1:17" ht="17.25" x14ac:dyDescent="0.4">
      <c r="A91" s="8"/>
      <c r="D91" s="3"/>
      <c r="E91" s="3"/>
      <c r="F91" s="3"/>
      <c r="G91" s="3"/>
      <c r="H91" s="3"/>
      <c r="I91" s="10"/>
      <c r="Q91" s="10"/>
    </row>
    <row r="92" spans="1:17" ht="17.25" x14ac:dyDescent="0.4">
      <c r="A92" s="8"/>
      <c r="D92" s="3"/>
      <c r="E92" s="3"/>
      <c r="F92" s="3"/>
      <c r="G92" s="3"/>
      <c r="H92" s="3"/>
      <c r="I92" s="10"/>
      <c r="Q92" s="10"/>
    </row>
    <row r="93" spans="1:17" ht="17.25" x14ac:dyDescent="0.4">
      <c r="A93" s="8"/>
      <c r="D93" s="3"/>
      <c r="E93" s="3"/>
      <c r="F93" s="3"/>
      <c r="G93" s="3"/>
      <c r="H93" s="3"/>
      <c r="I93" s="10"/>
      <c r="Q93" s="10"/>
    </row>
    <row r="94" spans="1:17" ht="17.25" x14ac:dyDescent="0.4">
      <c r="A94" s="8"/>
      <c r="D94" s="3"/>
      <c r="E94" s="3"/>
      <c r="F94" s="3"/>
      <c r="G94" s="3"/>
      <c r="H94" s="3"/>
      <c r="I94" s="10"/>
      <c r="Q94" s="10"/>
    </row>
    <row r="95" spans="1:17" ht="17.25" x14ac:dyDescent="0.4">
      <c r="A95" s="8"/>
      <c r="D95" s="3"/>
      <c r="E95" s="3"/>
      <c r="F95" s="3"/>
      <c r="G95" s="3"/>
      <c r="H95" s="3"/>
      <c r="I95" s="10"/>
      <c r="Q95" s="10"/>
    </row>
    <row r="96" spans="1:17" ht="17.25" x14ac:dyDescent="0.4">
      <c r="A96" s="8"/>
      <c r="D96" s="3"/>
      <c r="E96" s="3"/>
      <c r="F96" s="3"/>
      <c r="G96" s="3"/>
      <c r="H96" s="3"/>
      <c r="I96" s="10"/>
      <c r="Q96" s="10"/>
    </row>
    <row r="97" spans="1:17" ht="17.25" x14ac:dyDescent="0.4">
      <c r="A97" s="8"/>
      <c r="D97" s="3"/>
      <c r="E97" s="3"/>
      <c r="F97" s="3"/>
      <c r="G97" s="3"/>
      <c r="H97" s="3"/>
      <c r="I97" s="10"/>
      <c r="Q97" s="10"/>
    </row>
    <row r="98" spans="1:17" ht="17.25" x14ac:dyDescent="0.4">
      <c r="A98" s="8"/>
      <c r="D98" s="3"/>
      <c r="E98" s="3"/>
      <c r="F98" s="3"/>
      <c r="G98" s="3"/>
      <c r="H98" s="3"/>
      <c r="I98" s="10"/>
      <c r="Q98" s="10"/>
    </row>
    <row r="99" spans="1:17" ht="17.25" x14ac:dyDescent="0.4">
      <c r="A99" s="8"/>
      <c r="D99" s="3"/>
      <c r="E99" s="3"/>
      <c r="F99" s="3"/>
      <c r="G99" s="3"/>
      <c r="H99" s="3"/>
      <c r="I99" s="10"/>
      <c r="Q99" s="10"/>
    </row>
    <row r="100" spans="1:17" ht="17.25" x14ac:dyDescent="0.4">
      <c r="A100" s="8"/>
      <c r="D100" s="3"/>
      <c r="E100" s="3"/>
      <c r="F100" s="3"/>
      <c r="G100" s="3"/>
      <c r="H100" s="3"/>
      <c r="I100" s="10"/>
      <c r="Q100" s="10"/>
    </row>
    <row r="101" spans="1:17" ht="17.25" x14ac:dyDescent="0.4">
      <c r="A101" s="8"/>
      <c r="D101" s="3"/>
      <c r="E101" s="3"/>
      <c r="F101" s="3"/>
      <c r="G101" s="3"/>
      <c r="H101" s="3"/>
      <c r="I101" s="10"/>
      <c r="Q101" s="10"/>
    </row>
    <row r="102" spans="1:17" ht="17.25" x14ac:dyDescent="0.4">
      <c r="A102" s="8"/>
      <c r="D102" s="3"/>
      <c r="E102" s="3"/>
      <c r="F102" s="3"/>
      <c r="G102" s="3"/>
      <c r="H102" s="3"/>
      <c r="I102" s="10"/>
      <c r="Q102" s="10"/>
    </row>
    <row r="103" spans="1:17" ht="17.25" x14ac:dyDescent="0.4">
      <c r="A103" s="8"/>
      <c r="D103" s="3"/>
      <c r="E103" s="3"/>
      <c r="F103" s="3"/>
      <c r="G103" s="3"/>
      <c r="H103" s="3"/>
      <c r="I103" s="10"/>
      <c r="Q103" s="10"/>
    </row>
    <row r="104" spans="1:17" ht="17.25" x14ac:dyDescent="0.4">
      <c r="A104" s="8"/>
      <c r="D104" s="3"/>
      <c r="I104" s="10"/>
      <c r="Q104" s="10"/>
    </row>
    <row r="105" spans="1:17" ht="12.75" x14ac:dyDescent="0.2">
      <c r="I105" s="10"/>
      <c r="Q105" s="10"/>
    </row>
    <row r="106" spans="1:17" ht="12.75" x14ac:dyDescent="0.2">
      <c r="I106" s="10"/>
      <c r="Q106" s="10"/>
    </row>
    <row r="107" spans="1:17" ht="12.75" x14ac:dyDescent="0.2">
      <c r="I107" s="10"/>
      <c r="Q107" s="10"/>
    </row>
    <row r="108" spans="1:17" ht="12.75" x14ac:dyDescent="0.2">
      <c r="I108" s="10"/>
      <c r="Q108" s="10"/>
    </row>
    <row r="109" spans="1:17" ht="12.75" x14ac:dyDescent="0.2">
      <c r="I109" s="10"/>
      <c r="Q109" s="10"/>
    </row>
    <row r="110" spans="1:17" ht="12.75" x14ac:dyDescent="0.2">
      <c r="I110" s="10"/>
      <c r="Q110" s="10"/>
    </row>
    <row r="111" spans="1:17" ht="12.75" x14ac:dyDescent="0.2">
      <c r="I111" s="10"/>
      <c r="Q111" s="10"/>
    </row>
    <row r="112" spans="1:17" ht="12.75" x14ac:dyDescent="0.2">
      <c r="I112" s="10"/>
      <c r="Q112" s="10"/>
    </row>
    <row r="113" spans="9:17" ht="12.75" x14ac:dyDescent="0.2">
      <c r="I113" s="10"/>
      <c r="Q113" s="10"/>
    </row>
    <row r="114" spans="9:17" ht="12.75" x14ac:dyDescent="0.2">
      <c r="I114" s="10"/>
      <c r="Q114" s="10"/>
    </row>
    <row r="115" spans="9:17" ht="12.75" x14ac:dyDescent="0.2">
      <c r="I115" s="10"/>
      <c r="Q115" s="10"/>
    </row>
    <row r="116" spans="9:17" ht="12.75" x14ac:dyDescent="0.2">
      <c r="I116" s="10"/>
      <c r="Q116" s="10"/>
    </row>
    <row r="117" spans="9:17" ht="12.75" x14ac:dyDescent="0.2">
      <c r="I117" s="10"/>
      <c r="Q117" s="10"/>
    </row>
    <row r="118" spans="9:17" ht="12.75" x14ac:dyDescent="0.2">
      <c r="I118" s="10"/>
      <c r="Q118" s="10"/>
    </row>
    <row r="119" spans="9:17" ht="12.75" x14ac:dyDescent="0.2">
      <c r="I119" s="10"/>
      <c r="Q119" s="10"/>
    </row>
    <row r="120" spans="9:17" ht="12.75" x14ac:dyDescent="0.2">
      <c r="I120" s="10"/>
      <c r="Q120" s="10"/>
    </row>
    <row r="121" spans="9:17" ht="12.75" x14ac:dyDescent="0.2">
      <c r="I121" s="10"/>
      <c r="Q121" s="10"/>
    </row>
    <row r="122" spans="9:17" ht="12.75" x14ac:dyDescent="0.2">
      <c r="I122" s="10"/>
      <c r="Q122" s="10"/>
    </row>
    <row r="123" spans="9:17" ht="12.75" x14ac:dyDescent="0.2">
      <c r="I123" s="10"/>
      <c r="Q123" s="10"/>
    </row>
    <row r="124" spans="9:17" ht="12.75" x14ac:dyDescent="0.2">
      <c r="I124" s="10"/>
      <c r="Q124" s="10"/>
    </row>
    <row r="125" spans="9:17" ht="12.75" x14ac:dyDescent="0.2">
      <c r="I125" s="10"/>
      <c r="Q125" s="10"/>
    </row>
    <row r="126" spans="9:17" ht="12.75" x14ac:dyDescent="0.2">
      <c r="I126" s="10"/>
      <c r="Q126" s="10"/>
    </row>
    <row r="127" spans="9:17" ht="12.75" x14ac:dyDescent="0.2">
      <c r="I127" s="10"/>
      <c r="Q127" s="10"/>
    </row>
    <row r="128" spans="9:17" ht="12.75" x14ac:dyDescent="0.2">
      <c r="I128" s="10"/>
      <c r="Q128" s="10"/>
    </row>
    <row r="129" spans="9:17" ht="12.75" x14ac:dyDescent="0.2">
      <c r="I129" s="10"/>
      <c r="Q129" s="10"/>
    </row>
    <row r="130" spans="9:17" ht="12.75" x14ac:dyDescent="0.2">
      <c r="I130" s="10"/>
      <c r="Q130" s="10"/>
    </row>
    <row r="131" spans="9:17" ht="12.75" x14ac:dyDescent="0.2">
      <c r="I131" s="10"/>
      <c r="Q131" s="10"/>
    </row>
    <row r="132" spans="9:17" ht="12.75" x14ac:dyDescent="0.2">
      <c r="I132" s="10"/>
      <c r="Q132" s="10"/>
    </row>
    <row r="133" spans="9:17" ht="12.75" x14ac:dyDescent="0.2">
      <c r="I133" s="10"/>
      <c r="Q133" s="10"/>
    </row>
    <row r="134" spans="9:17" ht="12.75" x14ac:dyDescent="0.2">
      <c r="I134" s="10"/>
      <c r="Q134" s="10"/>
    </row>
    <row r="135" spans="9:17" ht="12.75" x14ac:dyDescent="0.2">
      <c r="I135" s="10"/>
      <c r="Q135" s="10"/>
    </row>
    <row r="136" spans="9:17" ht="12.75" x14ac:dyDescent="0.2">
      <c r="I136" s="10"/>
      <c r="Q136" s="10"/>
    </row>
    <row r="137" spans="9:17" ht="12.75" x14ac:dyDescent="0.2">
      <c r="I137" s="10"/>
      <c r="Q137" s="10"/>
    </row>
    <row r="138" spans="9:17" ht="12.75" x14ac:dyDescent="0.2">
      <c r="I138" s="10"/>
      <c r="Q138" s="10"/>
    </row>
    <row r="139" spans="9:17" ht="12.75" x14ac:dyDescent="0.2">
      <c r="I139" s="10"/>
      <c r="Q139" s="10"/>
    </row>
    <row r="140" spans="9:17" ht="12.75" x14ac:dyDescent="0.2">
      <c r="I140" s="10"/>
      <c r="Q140" s="10"/>
    </row>
    <row r="141" spans="9:17" ht="12.75" x14ac:dyDescent="0.2">
      <c r="I141" s="10"/>
      <c r="Q141" s="10"/>
    </row>
    <row r="142" spans="9:17" ht="12.75" x14ac:dyDescent="0.2">
      <c r="I142" s="10"/>
      <c r="Q142" s="10"/>
    </row>
    <row r="143" spans="9:17" ht="12.75" x14ac:dyDescent="0.2">
      <c r="I143" s="10"/>
      <c r="Q143" s="10"/>
    </row>
    <row r="144" spans="9:17" ht="12.75" x14ac:dyDescent="0.2">
      <c r="I144" s="10"/>
      <c r="Q144" s="10"/>
    </row>
    <row r="145" spans="9:17" ht="12.75" x14ac:dyDescent="0.2">
      <c r="I145" s="10"/>
      <c r="Q145" s="10"/>
    </row>
    <row r="146" spans="9:17" ht="12.75" x14ac:dyDescent="0.2">
      <c r="I146" s="10"/>
      <c r="Q146" s="10"/>
    </row>
    <row r="147" spans="9:17" ht="12.75" x14ac:dyDescent="0.2">
      <c r="I147" s="10"/>
      <c r="Q147" s="10"/>
    </row>
    <row r="148" spans="9:17" ht="12.75" x14ac:dyDescent="0.2">
      <c r="I148" s="10"/>
      <c r="Q148" s="10"/>
    </row>
    <row r="149" spans="9:17" ht="12.75" x14ac:dyDescent="0.2">
      <c r="I149" s="10"/>
      <c r="Q149" s="10"/>
    </row>
    <row r="150" spans="9:17" ht="12.75" x14ac:dyDescent="0.2">
      <c r="I150" s="10"/>
      <c r="Q150" s="10"/>
    </row>
    <row r="151" spans="9:17" ht="12.75" x14ac:dyDescent="0.2">
      <c r="I151" s="10"/>
      <c r="Q151" s="10"/>
    </row>
    <row r="152" spans="9:17" ht="12.75" x14ac:dyDescent="0.2">
      <c r="I152" s="10"/>
      <c r="Q152" s="10"/>
    </row>
    <row r="153" spans="9:17" ht="12.75" x14ac:dyDescent="0.2">
      <c r="I153" s="10"/>
      <c r="Q153" s="10"/>
    </row>
    <row r="154" spans="9:17" ht="12.75" x14ac:dyDescent="0.2">
      <c r="I154" s="10"/>
      <c r="Q154" s="10"/>
    </row>
    <row r="155" spans="9:17" ht="12.75" x14ac:dyDescent="0.2">
      <c r="I155" s="10"/>
      <c r="Q155" s="10"/>
    </row>
    <row r="156" spans="9:17" ht="12.75" x14ac:dyDescent="0.2">
      <c r="I156" s="10"/>
      <c r="Q156" s="10"/>
    </row>
    <row r="157" spans="9:17" ht="12.75" x14ac:dyDescent="0.2">
      <c r="I157" s="10"/>
      <c r="Q157" s="10"/>
    </row>
    <row r="158" spans="9:17" ht="12.75" x14ac:dyDescent="0.2">
      <c r="I158" s="10"/>
      <c r="Q158" s="10"/>
    </row>
    <row r="159" spans="9:17" ht="12.75" x14ac:dyDescent="0.2">
      <c r="I159" s="10"/>
      <c r="Q159" s="10"/>
    </row>
    <row r="160" spans="9:17" ht="12.75" x14ac:dyDescent="0.2">
      <c r="I160" s="10"/>
      <c r="Q160" s="10"/>
    </row>
    <row r="161" spans="9:17" ht="12.75" x14ac:dyDescent="0.2">
      <c r="I161" s="10"/>
      <c r="Q161" s="10"/>
    </row>
    <row r="162" spans="9:17" ht="12.75" x14ac:dyDescent="0.2">
      <c r="I162" s="10"/>
      <c r="Q162" s="10"/>
    </row>
    <row r="163" spans="9:17" ht="12.75" x14ac:dyDescent="0.2">
      <c r="I163" s="10"/>
      <c r="Q163" s="10"/>
    </row>
    <row r="164" spans="9:17" ht="12.75" x14ac:dyDescent="0.2">
      <c r="I164" s="10"/>
      <c r="Q164" s="10"/>
    </row>
    <row r="165" spans="9:17" ht="12.75" x14ac:dyDescent="0.2">
      <c r="I165" s="10"/>
      <c r="Q165" s="10"/>
    </row>
    <row r="166" spans="9:17" ht="12.75" x14ac:dyDescent="0.2">
      <c r="I166" s="10"/>
      <c r="Q166" s="10"/>
    </row>
    <row r="167" spans="9:17" ht="12.75" x14ac:dyDescent="0.2">
      <c r="I167" s="10"/>
      <c r="Q167" s="10"/>
    </row>
    <row r="168" spans="9:17" ht="12.75" x14ac:dyDescent="0.2">
      <c r="I168" s="10"/>
      <c r="Q168" s="10"/>
    </row>
    <row r="169" spans="9:17" ht="12.75" x14ac:dyDescent="0.2">
      <c r="I169" s="10"/>
      <c r="Q169" s="10"/>
    </row>
    <row r="170" spans="9:17" ht="12.75" x14ac:dyDescent="0.2">
      <c r="I170" s="10"/>
      <c r="Q170" s="10"/>
    </row>
    <row r="171" spans="9:17" ht="12.75" x14ac:dyDescent="0.2">
      <c r="I171" s="10"/>
      <c r="Q171" s="10"/>
    </row>
    <row r="172" spans="9:17" ht="12.75" x14ac:dyDescent="0.2">
      <c r="I172" s="10"/>
      <c r="Q172" s="10"/>
    </row>
    <row r="173" spans="9:17" ht="12.75" x14ac:dyDescent="0.2">
      <c r="I173" s="10"/>
      <c r="Q173" s="10"/>
    </row>
    <row r="174" spans="9:17" ht="12.75" x14ac:dyDescent="0.2">
      <c r="I174" s="10"/>
      <c r="Q174" s="10"/>
    </row>
    <row r="175" spans="9:17" ht="12.75" x14ac:dyDescent="0.2">
      <c r="I175" s="10"/>
      <c r="Q175" s="10"/>
    </row>
    <row r="176" spans="9:17" ht="12.75" x14ac:dyDescent="0.2">
      <c r="I176" s="10"/>
      <c r="Q176" s="10"/>
    </row>
    <row r="177" spans="9:17" ht="12.75" x14ac:dyDescent="0.2">
      <c r="I177" s="10"/>
      <c r="Q177" s="10"/>
    </row>
    <row r="178" spans="9:17" ht="12.75" x14ac:dyDescent="0.2">
      <c r="I178" s="10"/>
      <c r="Q178" s="10"/>
    </row>
    <row r="179" spans="9:17" ht="12.75" x14ac:dyDescent="0.2">
      <c r="I179" s="10"/>
      <c r="Q179" s="10"/>
    </row>
    <row r="180" spans="9:17" ht="12.75" x14ac:dyDescent="0.2">
      <c r="I180" s="10"/>
      <c r="Q180" s="10"/>
    </row>
    <row r="181" spans="9:17" ht="12.75" x14ac:dyDescent="0.2">
      <c r="I181" s="10"/>
      <c r="Q181" s="10"/>
    </row>
    <row r="182" spans="9:17" ht="12.75" x14ac:dyDescent="0.2">
      <c r="I182" s="10"/>
      <c r="Q182" s="10"/>
    </row>
    <row r="183" spans="9:17" ht="12.75" x14ac:dyDescent="0.2">
      <c r="I183" s="10"/>
      <c r="Q183" s="10"/>
    </row>
    <row r="184" spans="9:17" ht="12.75" x14ac:dyDescent="0.2">
      <c r="I184" s="10"/>
      <c r="Q184" s="10"/>
    </row>
    <row r="185" spans="9:17" ht="12.75" x14ac:dyDescent="0.2">
      <c r="I185" s="10"/>
      <c r="Q185" s="10"/>
    </row>
    <row r="186" spans="9:17" ht="12.75" x14ac:dyDescent="0.2">
      <c r="I186" s="10"/>
      <c r="Q186" s="10"/>
    </row>
    <row r="187" spans="9:17" ht="12.75" x14ac:dyDescent="0.2">
      <c r="I187" s="10"/>
      <c r="Q187" s="10"/>
    </row>
    <row r="188" spans="9:17" ht="12.75" x14ac:dyDescent="0.2">
      <c r="I188" s="10"/>
      <c r="Q188" s="10"/>
    </row>
    <row r="189" spans="9:17" ht="12.75" x14ac:dyDescent="0.2">
      <c r="I189" s="10"/>
      <c r="Q189" s="10"/>
    </row>
    <row r="190" spans="9:17" ht="12.75" x14ac:dyDescent="0.2">
      <c r="I190" s="10"/>
      <c r="Q190" s="10"/>
    </row>
    <row r="191" spans="9:17" ht="12.75" x14ac:dyDescent="0.2">
      <c r="I191" s="10"/>
      <c r="Q191" s="10"/>
    </row>
    <row r="192" spans="9:17" ht="12.75" x14ac:dyDescent="0.2">
      <c r="I192" s="10"/>
      <c r="Q192" s="10"/>
    </row>
    <row r="193" spans="9:17" ht="12.75" x14ac:dyDescent="0.2">
      <c r="I193" s="10"/>
      <c r="Q193" s="10"/>
    </row>
    <row r="194" spans="9:17" ht="12.75" x14ac:dyDescent="0.2">
      <c r="I194" s="10"/>
      <c r="Q194" s="10"/>
    </row>
    <row r="195" spans="9:17" ht="12.75" x14ac:dyDescent="0.2">
      <c r="I195" s="10"/>
      <c r="Q195" s="10"/>
    </row>
    <row r="196" spans="9:17" ht="12.75" x14ac:dyDescent="0.2">
      <c r="I196" s="10"/>
      <c r="Q196" s="10"/>
    </row>
    <row r="197" spans="9:17" ht="12.75" x14ac:dyDescent="0.2">
      <c r="I197" s="10"/>
      <c r="Q197" s="10"/>
    </row>
    <row r="198" spans="9:17" ht="12.75" x14ac:dyDescent="0.2">
      <c r="I198" s="10"/>
      <c r="Q198" s="10"/>
    </row>
    <row r="199" spans="9:17" ht="12.75" x14ac:dyDescent="0.2">
      <c r="I199" s="10"/>
      <c r="Q199" s="10"/>
    </row>
    <row r="200" spans="9:17" ht="12.75" x14ac:dyDescent="0.2">
      <c r="I200" s="10"/>
      <c r="Q200" s="10"/>
    </row>
    <row r="201" spans="9:17" ht="12.75" x14ac:dyDescent="0.2">
      <c r="I201" s="10"/>
      <c r="Q201" s="10"/>
    </row>
    <row r="202" spans="9:17" ht="12.75" x14ac:dyDescent="0.2">
      <c r="I202" s="10"/>
      <c r="Q202" s="10"/>
    </row>
    <row r="203" spans="9:17" ht="12.75" x14ac:dyDescent="0.2">
      <c r="I203" s="10"/>
      <c r="Q203" s="10"/>
    </row>
    <row r="204" spans="9:17" ht="12.75" x14ac:dyDescent="0.2">
      <c r="I204" s="10"/>
      <c r="Q204" s="10"/>
    </row>
    <row r="205" spans="9:17" ht="12.75" x14ac:dyDescent="0.2">
      <c r="I205" s="10"/>
      <c r="Q205" s="10"/>
    </row>
    <row r="206" spans="9:17" ht="12.75" x14ac:dyDescent="0.2">
      <c r="I206" s="10"/>
      <c r="Q206" s="10"/>
    </row>
    <row r="207" spans="9:17" ht="12.75" x14ac:dyDescent="0.2">
      <c r="I207" s="10"/>
      <c r="Q207" s="10"/>
    </row>
    <row r="208" spans="9:17" ht="12.75" x14ac:dyDescent="0.2">
      <c r="I208" s="10"/>
      <c r="Q208" s="10"/>
    </row>
    <row r="209" spans="9:17" ht="12.75" x14ac:dyDescent="0.2">
      <c r="I209" s="10"/>
      <c r="Q209" s="10"/>
    </row>
    <row r="210" spans="9:17" ht="12.75" x14ac:dyDescent="0.2">
      <c r="I210" s="10"/>
      <c r="Q210" s="10"/>
    </row>
    <row r="211" spans="9:17" ht="12.75" x14ac:dyDescent="0.2">
      <c r="I211" s="10"/>
      <c r="Q211" s="10"/>
    </row>
    <row r="212" spans="9:17" ht="12.75" x14ac:dyDescent="0.2">
      <c r="I212" s="10"/>
      <c r="Q212" s="10"/>
    </row>
    <row r="213" spans="9:17" ht="12.75" x14ac:dyDescent="0.2">
      <c r="I213" s="10"/>
      <c r="Q213" s="10"/>
    </row>
    <row r="214" spans="9:17" ht="12.75" x14ac:dyDescent="0.2">
      <c r="I214" s="10"/>
      <c r="Q214" s="10"/>
    </row>
    <row r="215" spans="9:17" ht="12.75" x14ac:dyDescent="0.2">
      <c r="I215" s="10"/>
      <c r="Q215" s="10"/>
    </row>
    <row r="216" spans="9:17" ht="12.75" x14ac:dyDescent="0.2">
      <c r="I216" s="10"/>
      <c r="Q216" s="10"/>
    </row>
    <row r="217" spans="9:17" ht="12.75" x14ac:dyDescent="0.2">
      <c r="I217" s="10"/>
      <c r="Q217" s="10"/>
    </row>
    <row r="218" spans="9:17" ht="12.75" x14ac:dyDescent="0.2">
      <c r="I218" s="10"/>
      <c r="Q218" s="10"/>
    </row>
    <row r="219" spans="9:17" ht="12.75" x14ac:dyDescent="0.2">
      <c r="I219" s="10"/>
      <c r="Q219" s="10"/>
    </row>
    <row r="220" spans="9:17" ht="12.75" x14ac:dyDescent="0.2">
      <c r="I220" s="10"/>
      <c r="Q220" s="10"/>
    </row>
    <row r="221" spans="9:17" ht="12.75" x14ac:dyDescent="0.2">
      <c r="I221" s="10"/>
      <c r="Q221" s="10"/>
    </row>
    <row r="222" spans="9:17" ht="12.75" x14ac:dyDescent="0.2">
      <c r="I222" s="10"/>
      <c r="Q222" s="10"/>
    </row>
    <row r="223" spans="9:17" ht="12.75" x14ac:dyDescent="0.2">
      <c r="I223" s="10"/>
      <c r="Q223" s="10"/>
    </row>
    <row r="224" spans="9:17" ht="12.75" x14ac:dyDescent="0.2">
      <c r="I224" s="10"/>
      <c r="Q224" s="10"/>
    </row>
    <row r="225" spans="9:17" ht="12.75" x14ac:dyDescent="0.2">
      <c r="I225" s="10"/>
      <c r="Q225" s="10"/>
    </row>
    <row r="226" spans="9:17" ht="12.75" x14ac:dyDescent="0.2">
      <c r="I226" s="10"/>
      <c r="Q226" s="10"/>
    </row>
    <row r="227" spans="9:17" ht="12.75" x14ac:dyDescent="0.2">
      <c r="I227" s="10"/>
      <c r="Q227" s="10"/>
    </row>
    <row r="228" spans="9:17" ht="12.75" x14ac:dyDescent="0.2">
      <c r="I228" s="10"/>
      <c r="Q228" s="10"/>
    </row>
    <row r="229" spans="9:17" ht="12.75" x14ac:dyDescent="0.2">
      <c r="I229" s="10"/>
      <c r="Q229" s="10"/>
    </row>
    <row r="230" spans="9:17" ht="12.75" x14ac:dyDescent="0.2">
      <c r="I230" s="10"/>
      <c r="Q230" s="10"/>
    </row>
    <row r="231" spans="9:17" ht="12.75" x14ac:dyDescent="0.2">
      <c r="I231" s="10"/>
      <c r="Q231" s="10"/>
    </row>
    <row r="232" spans="9:17" ht="12.75" x14ac:dyDescent="0.2">
      <c r="I232" s="10"/>
      <c r="Q232" s="10"/>
    </row>
    <row r="233" spans="9:17" ht="12.75" x14ac:dyDescent="0.2">
      <c r="I233" s="10"/>
      <c r="Q233" s="10"/>
    </row>
    <row r="234" spans="9:17" ht="12.75" x14ac:dyDescent="0.2">
      <c r="I234" s="10"/>
      <c r="Q234" s="10"/>
    </row>
    <row r="235" spans="9:17" ht="12.75" x14ac:dyDescent="0.2">
      <c r="I235" s="10"/>
      <c r="Q235" s="10"/>
    </row>
    <row r="236" spans="9:17" ht="12.75" x14ac:dyDescent="0.2">
      <c r="I236" s="10"/>
      <c r="Q236" s="10"/>
    </row>
    <row r="237" spans="9:17" ht="12.75" x14ac:dyDescent="0.2">
      <c r="I237" s="10"/>
      <c r="Q237" s="10"/>
    </row>
    <row r="238" spans="9:17" ht="12.75" x14ac:dyDescent="0.2">
      <c r="I238" s="10"/>
      <c r="Q238" s="10"/>
    </row>
    <row r="239" spans="9:17" ht="12.75" x14ac:dyDescent="0.2">
      <c r="I239" s="10"/>
      <c r="Q239" s="10"/>
    </row>
    <row r="240" spans="9:17" ht="12.75" x14ac:dyDescent="0.2">
      <c r="I240" s="10"/>
      <c r="Q240" s="10"/>
    </row>
    <row r="241" spans="9:17" ht="12.75" x14ac:dyDescent="0.2">
      <c r="I241" s="10"/>
      <c r="Q241" s="10"/>
    </row>
    <row r="242" spans="9:17" ht="12.75" x14ac:dyDescent="0.2">
      <c r="I242" s="10"/>
      <c r="Q242" s="10"/>
    </row>
    <row r="243" spans="9:17" ht="12.75" x14ac:dyDescent="0.2">
      <c r="I243" s="10"/>
      <c r="Q243" s="10"/>
    </row>
    <row r="244" spans="9:17" ht="12.75" x14ac:dyDescent="0.2">
      <c r="I244" s="10"/>
      <c r="Q244" s="10"/>
    </row>
    <row r="245" spans="9:17" ht="12.75" x14ac:dyDescent="0.2">
      <c r="I245" s="10"/>
      <c r="Q245" s="10"/>
    </row>
    <row r="246" spans="9:17" ht="12.75" x14ac:dyDescent="0.2">
      <c r="I246" s="10"/>
      <c r="Q246" s="10"/>
    </row>
    <row r="247" spans="9:17" ht="12.75" x14ac:dyDescent="0.2">
      <c r="I247" s="10"/>
      <c r="Q247" s="10"/>
    </row>
    <row r="248" spans="9:17" ht="12.75" x14ac:dyDescent="0.2">
      <c r="I248" s="10"/>
      <c r="Q248" s="10"/>
    </row>
    <row r="249" spans="9:17" ht="12.75" x14ac:dyDescent="0.2">
      <c r="I249" s="10"/>
      <c r="Q249" s="10"/>
    </row>
    <row r="250" spans="9:17" ht="12.75" x14ac:dyDescent="0.2">
      <c r="I250" s="10"/>
      <c r="Q250" s="10"/>
    </row>
    <row r="251" spans="9:17" ht="12.75" x14ac:dyDescent="0.2">
      <c r="I251" s="10"/>
      <c r="Q251" s="10"/>
    </row>
    <row r="252" spans="9:17" ht="12.75" x14ac:dyDescent="0.2">
      <c r="I252" s="10"/>
      <c r="Q252" s="10"/>
    </row>
    <row r="253" spans="9:17" ht="12.75" x14ac:dyDescent="0.2">
      <c r="I253" s="10"/>
      <c r="Q253" s="10"/>
    </row>
    <row r="254" spans="9:17" ht="12.75" x14ac:dyDescent="0.2">
      <c r="I254" s="10"/>
      <c r="Q254" s="10"/>
    </row>
    <row r="255" spans="9:17" ht="12.75" x14ac:dyDescent="0.2">
      <c r="I255" s="10"/>
      <c r="Q255" s="10"/>
    </row>
    <row r="256" spans="9:17" ht="12.75" x14ac:dyDescent="0.2">
      <c r="I256" s="10"/>
      <c r="Q256" s="10"/>
    </row>
    <row r="257" spans="9:17" ht="12.75" x14ac:dyDescent="0.2">
      <c r="I257" s="10"/>
      <c r="Q257" s="10"/>
    </row>
    <row r="258" spans="9:17" ht="12.75" x14ac:dyDescent="0.2">
      <c r="I258" s="10"/>
      <c r="Q258" s="10"/>
    </row>
    <row r="259" spans="9:17" ht="12.75" x14ac:dyDescent="0.2">
      <c r="I259" s="10"/>
      <c r="Q259" s="10"/>
    </row>
    <row r="260" spans="9:17" ht="12.75" x14ac:dyDescent="0.2">
      <c r="I260" s="10"/>
      <c r="Q260" s="10"/>
    </row>
    <row r="261" spans="9:17" ht="12.75" x14ac:dyDescent="0.2">
      <c r="I261" s="10"/>
      <c r="Q261" s="10"/>
    </row>
    <row r="262" spans="9:17" ht="12.75" x14ac:dyDescent="0.2">
      <c r="I262" s="10"/>
      <c r="Q262" s="10"/>
    </row>
    <row r="263" spans="9:17" ht="12.75" x14ac:dyDescent="0.2">
      <c r="I263" s="10"/>
      <c r="Q263" s="10"/>
    </row>
    <row r="264" spans="9:17" ht="12.75" x14ac:dyDescent="0.2">
      <c r="I264" s="10"/>
      <c r="Q264" s="10"/>
    </row>
    <row r="265" spans="9:17" ht="12.75" x14ac:dyDescent="0.2">
      <c r="I265" s="10"/>
      <c r="Q265" s="10"/>
    </row>
    <row r="266" spans="9:17" ht="12.75" x14ac:dyDescent="0.2">
      <c r="I266" s="10"/>
      <c r="Q266" s="10"/>
    </row>
    <row r="267" spans="9:17" ht="12.75" x14ac:dyDescent="0.2">
      <c r="I267" s="10"/>
      <c r="Q267" s="10"/>
    </row>
    <row r="268" spans="9:17" ht="12.75" x14ac:dyDescent="0.2">
      <c r="I268" s="10"/>
      <c r="Q268" s="10"/>
    </row>
    <row r="269" spans="9:17" ht="12.75" x14ac:dyDescent="0.2">
      <c r="I269" s="10"/>
      <c r="Q269" s="10"/>
    </row>
    <row r="270" spans="9:17" ht="12.75" x14ac:dyDescent="0.2">
      <c r="I270" s="10"/>
      <c r="Q270" s="10"/>
    </row>
    <row r="271" spans="9:17" ht="12.75" x14ac:dyDescent="0.2">
      <c r="I271" s="10"/>
      <c r="Q271" s="10"/>
    </row>
    <row r="272" spans="9:17" ht="12.75" x14ac:dyDescent="0.2">
      <c r="I272" s="10"/>
      <c r="Q272" s="10"/>
    </row>
    <row r="273" spans="9:17" ht="12.75" x14ac:dyDescent="0.2">
      <c r="I273" s="10"/>
      <c r="Q273" s="10"/>
    </row>
    <row r="274" spans="9:17" ht="12.75" x14ac:dyDescent="0.2">
      <c r="I274" s="10"/>
      <c r="Q274" s="10"/>
    </row>
    <row r="275" spans="9:17" ht="12.75" x14ac:dyDescent="0.2">
      <c r="I275" s="10"/>
      <c r="Q275" s="10"/>
    </row>
    <row r="276" spans="9:17" ht="12.75" x14ac:dyDescent="0.2">
      <c r="I276" s="10"/>
      <c r="Q276" s="10"/>
    </row>
    <row r="277" spans="9:17" ht="12.75" x14ac:dyDescent="0.2">
      <c r="I277" s="10"/>
      <c r="Q277" s="10"/>
    </row>
    <row r="278" spans="9:17" ht="12.75" x14ac:dyDescent="0.2">
      <c r="I278" s="10"/>
      <c r="Q278" s="10"/>
    </row>
    <row r="279" spans="9:17" ht="12.75" x14ac:dyDescent="0.2">
      <c r="I279" s="10"/>
      <c r="Q279" s="10"/>
    </row>
    <row r="280" spans="9:17" ht="12.75" x14ac:dyDescent="0.2">
      <c r="I280" s="10"/>
      <c r="Q280" s="10"/>
    </row>
    <row r="281" spans="9:17" ht="12.75" x14ac:dyDescent="0.2">
      <c r="I281" s="10"/>
      <c r="Q281" s="10"/>
    </row>
    <row r="282" spans="9:17" ht="12.75" x14ac:dyDescent="0.2">
      <c r="I282" s="10"/>
      <c r="Q282" s="10"/>
    </row>
    <row r="283" spans="9:17" ht="12.75" x14ac:dyDescent="0.2">
      <c r="I283" s="10"/>
      <c r="Q283" s="10"/>
    </row>
    <row r="284" spans="9:17" ht="12.75" x14ac:dyDescent="0.2">
      <c r="I284" s="10"/>
      <c r="Q284" s="10"/>
    </row>
    <row r="285" spans="9:17" ht="12.75" x14ac:dyDescent="0.2">
      <c r="I285" s="10"/>
      <c r="Q285" s="10"/>
    </row>
    <row r="286" spans="9:17" ht="12.75" x14ac:dyDescent="0.2">
      <c r="I286" s="10"/>
      <c r="Q286" s="10"/>
    </row>
    <row r="287" spans="9:17" ht="12.75" x14ac:dyDescent="0.2">
      <c r="I287" s="10"/>
      <c r="Q287" s="10"/>
    </row>
    <row r="288" spans="9:17" ht="12.75" x14ac:dyDescent="0.2">
      <c r="I288" s="10"/>
      <c r="Q288" s="10"/>
    </row>
    <row r="289" spans="9:17" ht="12.75" x14ac:dyDescent="0.2">
      <c r="I289" s="10"/>
      <c r="Q289" s="10"/>
    </row>
    <row r="290" spans="9:17" ht="12.75" x14ac:dyDescent="0.2">
      <c r="I290" s="10"/>
      <c r="Q290" s="10"/>
    </row>
    <row r="291" spans="9:17" ht="12.75" x14ac:dyDescent="0.2">
      <c r="I291" s="10"/>
      <c r="Q291" s="10"/>
    </row>
    <row r="292" spans="9:17" ht="12.75" x14ac:dyDescent="0.2">
      <c r="I292" s="10"/>
      <c r="Q292" s="10"/>
    </row>
    <row r="293" spans="9:17" ht="12.75" x14ac:dyDescent="0.2">
      <c r="I293" s="10"/>
      <c r="Q293" s="10"/>
    </row>
    <row r="294" spans="9:17" ht="12.75" x14ac:dyDescent="0.2">
      <c r="I294" s="10"/>
      <c r="Q294" s="10"/>
    </row>
    <row r="295" spans="9:17" ht="12.75" x14ac:dyDescent="0.2">
      <c r="I295" s="10"/>
      <c r="Q295" s="10"/>
    </row>
    <row r="296" spans="9:17" ht="12.75" x14ac:dyDescent="0.2">
      <c r="I296" s="10"/>
      <c r="Q296" s="10"/>
    </row>
    <row r="297" spans="9:17" ht="12.75" x14ac:dyDescent="0.2">
      <c r="I297" s="10"/>
      <c r="Q297" s="10"/>
    </row>
    <row r="298" spans="9:17" ht="12.75" x14ac:dyDescent="0.2">
      <c r="I298" s="10"/>
      <c r="Q298" s="10"/>
    </row>
    <row r="299" spans="9:17" ht="12.75" x14ac:dyDescent="0.2">
      <c r="I299" s="10"/>
      <c r="Q299" s="10"/>
    </row>
    <row r="300" spans="9:17" ht="12.75" x14ac:dyDescent="0.2">
      <c r="I300" s="10"/>
      <c r="Q300" s="10"/>
    </row>
    <row r="301" spans="9:17" ht="12.75" x14ac:dyDescent="0.2">
      <c r="I301" s="10"/>
      <c r="Q301" s="10"/>
    </row>
    <row r="302" spans="9:17" ht="12.75" x14ac:dyDescent="0.2">
      <c r="I302" s="10"/>
      <c r="Q302" s="10"/>
    </row>
    <row r="303" spans="9:17" ht="12.75" x14ac:dyDescent="0.2">
      <c r="I303" s="10"/>
      <c r="Q303" s="10"/>
    </row>
    <row r="304" spans="9:17" ht="12.75" x14ac:dyDescent="0.2">
      <c r="I304" s="10"/>
      <c r="Q304" s="10"/>
    </row>
    <row r="305" spans="9:17" ht="12.75" x14ac:dyDescent="0.2">
      <c r="I305" s="10"/>
      <c r="Q305" s="10"/>
    </row>
    <row r="306" spans="9:17" ht="12.75" x14ac:dyDescent="0.2">
      <c r="I306" s="10"/>
      <c r="Q306" s="10"/>
    </row>
    <row r="307" spans="9:17" ht="12.75" x14ac:dyDescent="0.2">
      <c r="I307" s="10"/>
      <c r="Q307" s="10"/>
    </row>
    <row r="308" spans="9:17" ht="12.75" x14ac:dyDescent="0.2">
      <c r="I308" s="10"/>
      <c r="Q308" s="10"/>
    </row>
    <row r="309" spans="9:17" ht="12.75" x14ac:dyDescent="0.2">
      <c r="I309" s="10"/>
      <c r="Q309" s="10"/>
    </row>
    <row r="310" spans="9:17" ht="12.75" x14ac:dyDescent="0.2">
      <c r="I310" s="10"/>
      <c r="Q310" s="10"/>
    </row>
    <row r="311" spans="9:17" ht="12.75" x14ac:dyDescent="0.2">
      <c r="I311" s="10"/>
      <c r="Q311" s="10"/>
    </row>
    <row r="312" spans="9:17" ht="12.75" x14ac:dyDescent="0.2">
      <c r="I312" s="10"/>
      <c r="Q312" s="10"/>
    </row>
    <row r="313" spans="9:17" ht="12.75" x14ac:dyDescent="0.2">
      <c r="I313" s="10"/>
      <c r="Q313" s="10"/>
    </row>
    <row r="314" spans="9:17" ht="12.75" x14ac:dyDescent="0.2">
      <c r="I314" s="10"/>
      <c r="Q314" s="10"/>
    </row>
    <row r="315" spans="9:17" ht="12.75" x14ac:dyDescent="0.2">
      <c r="I315" s="10"/>
      <c r="Q315" s="10"/>
    </row>
    <row r="316" spans="9:17" ht="12.75" x14ac:dyDescent="0.2">
      <c r="I316" s="10"/>
      <c r="Q316" s="10"/>
    </row>
    <row r="317" spans="9:17" ht="12.75" x14ac:dyDescent="0.2">
      <c r="I317" s="10"/>
      <c r="Q317" s="10"/>
    </row>
    <row r="318" spans="9:17" ht="12.75" x14ac:dyDescent="0.2">
      <c r="I318" s="10"/>
      <c r="Q318" s="10"/>
    </row>
    <row r="319" spans="9:17" ht="12.75" x14ac:dyDescent="0.2">
      <c r="I319" s="10"/>
      <c r="Q319" s="10"/>
    </row>
    <row r="320" spans="9:17" ht="12.75" x14ac:dyDescent="0.2">
      <c r="I320" s="10"/>
      <c r="Q320" s="10"/>
    </row>
    <row r="321" spans="9:17" ht="12.75" x14ac:dyDescent="0.2">
      <c r="I321" s="10"/>
      <c r="Q321" s="10"/>
    </row>
    <row r="322" spans="9:17" ht="12.75" x14ac:dyDescent="0.2">
      <c r="I322" s="10"/>
      <c r="Q322" s="10"/>
    </row>
    <row r="323" spans="9:17" ht="12.75" x14ac:dyDescent="0.2">
      <c r="I323" s="10"/>
      <c r="Q323" s="10"/>
    </row>
    <row r="324" spans="9:17" ht="12.75" x14ac:dyDescent="0.2">
      <c r="I324" s="10"/>
      <c r="Q324" s="10"/>
    </row>
    <row r="325" spans="9:17" ht="12.75" x14ac:dyDescent="0.2">
      <c r="I325" s="10"/>
      <c r="Q325" s="10"/>
    </row>
    <row r="326" spans="9:17" ht="12.75" x14ac:dyDescent="0.2">
      <c r="I326" s="10"/>
      <c r="Q326" s="10"/>
    </row>
    <row r="327" spans="9:17" ht="12.75" x14ac:dyDescent="0.2">
      <c r="I327" s="10"/>
      <c r="Q327" s="10"/>
    </row>
    <row r="328" spans="9:17" ht="12.75" x14ac:dyDescent="0.2">
      <c r="I328" s="10"/>
      <c r="Q328" s="10"/>
    </row>
    <row r="329" spans="9:17" ht="12.75" x14ac:dyDescent="0.2">
      <c r="I329" s="10"/>
      <c r="Q329" s="10"/>
    </row>
    <row r="330" spans="9:17" ht="12.75" x14ac:dyDescent="0.2">
      <c r="I330" s="10"/>
      <c r="Q330" s="10"/>
    </row>
    <row r="331" spans="9:17" ht="12.75" x14ac:dyDescent="0.2">
      <c r="I331" s="10"/>
      <c r="Q331" s="10"/>
    </row>
    <row r="332" spans="9:17" ht="12.75" x14ac:dyDescent="0.2">
      <c r="I332" s="10"/>
      <c r="Q332" s="10"/>
    </row>
    <row r="333" spans="9:17" ht="12.75" x14ac:dyDescent="0.2">
      <c r="I333" s="10"/>
      <c r="Q333" s="10"/>
    </row>
    <row r="334" spans="9:17" ht="12.75" x14ac:dyDescent="0.2">
      <c r="I334" s="10"/>
      <c r="Q334" s="10"/>
    </row>
    <row r="335" spans="9:17" ht="12.75" x14ac:dyDescent="0.2">
      <c r="I335" s="10"/>
      <c r="Q335" s="10"/>
    </row>
    <row r="336" spans="9:17" ht="12.75" x14ac:dyDescent="0.2">
      <c r="I336" s="10"/>
      <c r="Q336" s="10"/>
    </row>
    <row r="337" spans="9:17" ht="12.75" x14ac:dyDescent="0.2">
      <c r="I337" s="10"/>
      <c r="Q337" s="10"/>
    </row>
    <row r="338" spans="9:17" ht="12.75" x14ac:dyDescent="0.2">
      <c r="I338" s="10"/>
      <c r="Q338" s="10"/>
    </row>
    <row r="339" spans="9:17" ht="12.75" x14ac:dyDescent="0.2">
      <c r="I339" s="10"/>
      <c r="Q339" s="10"/>
    </row>
    <row r="340" spans="9:17" ht="12.75" x14ac:dyDescent="0.2">
      <c r="I340" s="10"/>
      <c r="Q340" s="10"/>
    </row>
    <row r="341" spans="9:17" ht="12.75" x14ac:dyDescent="0.2">
      <c r="I341" s="10"/>
      <c r="Q341" s="10"/>
    </row>
    <row r="342" spans="9:17" ht="12.75" x14ac:dyDescent="0.2">
      <c r="I342" s="10"/>
      <c r="Q342" s="10"/>
    </row>
    <row r="343" spans="9:17" ht="12.75" x14ac:dyDescent="0.2">
      <c r="I343" s="10"/>
      <c r="Q343" s="10"/>
    </row>
    <row r="344" spans="9:17" ht="12.75" x14ac:dyDescent="0.2">
      <c r="I344" s="10"/>
      <c r="Q344" s="10"/>
    </row>
    <row r="345" spans="9:17" ht="12.75" x14ac:dyDescent="0.2">
      <c r="I345" s="10"/>
      <c r="Q345" s="10"/>
    </row>
    <row r="346" spans="9:17" ht="12.75" x14ac:dyDescent="0.2">
      <c r="I346" s="10"/>
      <c r="Q346" s="10"/>
    </row>
    <row r="347" spans="9:17" ht="12.75" x14ac:dyDescent="0.2">
      <c r="I347" s="10"/>
      <c r="Q347" s="10"/>
    </row>
    <row r="348" spans="9:17" ht="12.75" x14ac:dyDescent="0.2">
      <c r="I348" s="10"/>
      <c r="Q348" s="10"/>
    </row>
    <row r="349" spans="9:17" ht="12.75" x14ac:dyDescent="0.2">
      <c r="I349" s="10"/>
      <c r="Q349" s="10"/>
    </row>
    <row r="350" spans="9:17" ht="12.75" x14ac:dyDescent="0.2">
      <c r="I350" s="10"/>
      <c r="Q350" s="10"/>
    </row>
    <row r="351" spans="9:17" ht="12.75" x14ac:dyDescent="0.2">
      <c r="I351" s="10"/>
      <c r="Q351" s="10"/>
    </row>
    <row r="352" spans="9:17" ht="12.75" x14ac:dyDescent="0.2">
      <c r="I352" s="10"/>
      <c r="Q352" s="10"/>
    </row>
    <row r="353" spans="9:17" ht="12.75" x14ac:dyDescent="0.2">
      <c r="I353" s="10"/>
      <c r="Q353" s="10"/>
    </row>
    <row r="354" spans="9:17" ht="12.75" x14ac:dyDescent="0.2">
      <c r="I354" s="10"/>
      <c r="Q354" s="10"/>
    </row>
    <row r="355" spans="9:17" ht="12.75" x14ac:dyDescent="0.2">
      <c r="I355" s="10"/>
      <c r="Q355" s="10"/>
    </row>
    <row r="356" spans="9:17" ht="12.75" x14ac:dyDescent="0.2">
      <c r="I356" s="10"/>
      <c r="Q356" s="10"/>
    </row>
    <row r="357" spans="9:17" ht="12.75" x14ac:dyDescent="0.2">
      <c r="I357" s="10"/>
      <c r="Q357" s="10"/>
    </row>
    <row r="358" spans="9:17" ht="12.75" x14ac:dyDescent="0.2">
      <c r="I358" s="10"/>
      <c r="Q358" s="10"/>
    </row>
    <row r="359" spans="9:17" ht="12.75" x14ac:dyDescent="0.2">
      <c r="I359" s="10"/>
      <c r="Q359" s="10"/>
    </row>
    <row r="360" spans="9:17" ht="12.75" x14ac:dyDescent="0.2">
      <c r="I360" s="10"/>
      <c r="Q360" s="10"/>
    </row>
    <row r="361" spans="9:17" ht="12.75" x14ac:dyDescent="0.2">
      <c r="I361" s="10"/>
      <c r="Q361" s="10"/>
    </row>
    <row r="362" spans="9:17" ht="12.75" x14ac:dyDescent="0.2">
      <c r="I362" s="10"/>
      <c r="Q362" s="10"/>
    </row>
    <row r="363" spans="9:17" ht="12.75" x14ac:dyDescent="0.2">
      <c r="I363" s="10"/>
      <c r="Q363" s="10"/>
    </row>
    <row r="364" spans="9:17" ht="12.75" x14ac:dyDescent="0.2">
      <c r="I364" s="10"/>
      <c r="Q364" s="10"/>
    </row>
    <row r="365" spans="9:17" ht="12.75" x14ac:dyDescent="0.2">
      <c r="I365" s="10"/>
      <c r="Q365" s="10"/>
    </row>
    <row r="366" spans="9:17" ht="12.75" x14ac:dyDescent="0.2">
      <c r="I366" s="10"/>
      <c r="Q366" s="10"/>
    </row>
    <row r="367" spans="9:17" ht="12.75" x14ac:dyDescent="0.2">
      <c r="I367" s="10"/>
      <c r="Q367" s="10"/>
    </row>
    <row r="368" spans="9:17" ht="12.75" x14ac:dyDescent="0.2">
      <c r="I368" s="10"/>
      <c r="Q368" s="10"/>
    </row>
    <row r="369" spans="9:17" ht="12.75" x14ac:dyDescent="0.2">
      <c r="I369" s="10"/>
      <c r="Q369" s="10"/>
    </row>
    <row r="370" spans="9:17" ht="12.75" x14ac:dyDescent="0.2">
      <c r="I370" s="10"/>
      <c r="Q370" s="10"/>
    </row>
    <row r="371" spans="9:17" ht="12.75" x14ac:dyDescent="0.2">
      <c r="I371" s="10"/>
      <c r="Q371" s="10"/>
    </row>
    <row r="372" spans="9:17" ht="12.75" x14ac:dyDescent="0.2">
      <c r="I372" s="10"/>
      <c r="Q372" s="10"/>
    </row>
    <row r="373" spans="9:17" ht="12.75" x14ac:dyDescent="0.2">
      <c r="I373" s="10"/>
      <c r="Q373" s="10"/>
    </row>
    <row r="374" spans="9:17" ht="12.75" x14ac:dyDescent="0.2">
      <c r="I374" s="10"/>
      <c r="Q374" s="10"/>
    </row>
    <row r="375" spans="9:17" ht="12.75" x14ac:dyDescent="0.2">
      <c r="I375" s="10"/>
      <c r="Q375" s="10"/>
    </row>
    <row r="376" spans="9:17" ht="12.75" x14ac:dyDescent="0.2">
      <c r="I376" s="10"/>
      <c r="Q376" s="10"/>
    </row>
    <row r="377" spans="9:17" ht="12.75" x14ac:dyDescent="0.2">
      <c r="I377" s="10"/>
      <c r="Q377" s="10"/>
    </row>
    <row r="378" spans="9:17" ht="12.75" x14ac:dyDescent="0.2">
      <c r="I378" s="10"/>
      <c r="Q378" s="10"/>
    </row>
    <row r="379" spans="9:17" ht="12.75" x14ac:dyDescent="0.2">
      <c r="I379" s="10"/>
      <c r="Q379" s="10"/>
    </row>
    <row r="380" spans="9:17" ht="12.75" x14ac:dyDescent="0.2">
      <c r="I380" s="10"/>
      <c r="Q380" s="10"/>
    </row>
    <row r="381" spans="9:17" ht="12.75" x14ac:dyDescent="0.2">
      <c r="I381" s="10"/>
      <c r="Q381" s="10"/>
    </row>
    <row r="382" spans="9:17" ht="12.75" x14ac:dyDescent="0.2">
      <c r="I382" s="10"/>
      <c r="Q382" s="10"/>
    </row>
    <row r="383" spans="9:17" ht="12.75" x14ac:dyDescent="0.2">
      <c r="I383" s="10"/>
      <c r="Q383" s="10"/>
    </row>
    <row r="384" spans="9:17" ht="12.75" x14ac:dyDescent="0.2">
      <c r="I384" s="10"/>
      <c r="Q384" s="10"/>
    </row>
    <row r="385" spans="9:17" ht="12.75" x14ac:dyDescent="0.2">
      <c r="I385" s="10"/>
      <c r="Q385" s="10"/>
    </row>
    <row r="386" spans="9:17" ht="12.75" x14ac:dyDescent="0.2">
      <c r="I386" s="10"/>
      <c r="Q386" s="10"/>
    </row>
    <row r="387" spans="9:17" ht="12.75" x14ac:dyDescent="0.2">
      <c r="I387" s="10"/>
      <c r="Q387" s="10"/>
    </row>
    <row r="388" spans="9:17" ht="12.75" x14ac:dyDescent="0.2">
      <c r="I388" s="10"/>
      <c r="Q388" s="10"/>
    </row>
    <row r="389" spans="9:17" ht="12.75" x14ac:dyDescent="0.2">
      <c r="I389" s="10"/>
      <c r="Q389" s="10"/>
    </row>
    <row r="390" spans="9:17" ht="12.75" x14ac:dyDescent="0.2">
      <c r="I390" s="10"/>
      <c r="Q390" s="10"/>
    </row>
    <row r="391" spans="9:17" ht="12.75" x14ac:dyDescent="0.2">
      <c r="I391" s="10"/>
      <c r="Q391" s="10"/>
    </row>
    <row r="392" spans="9:17" ht="12.75" x14ac:dyDescent="0.2">
      <c r="I392" s="10"/>
      <c r="Q392" s="10"/>
    </row>
    <row r="393" spans="9:17" ht="12.75" x14ac:dyDescent="0.2">
      <c r="I393" s="10"/>
      <c r="Q393" s="10"/>
    </row>
    <row r="394" spans="9:17" ht="12.75" x14ac:dyDescent="0.2">
      <c r="I394" s="10"/>
      <c r="Q394" s="10"/>
    </row>
    <row r="395" spans="9:17" ht="12.75" x14ac:dyDescent="0.2">
      <c r="I395" s="10"/>
      <c r="Q395" s="10"/>
    </row>
    <row r="396" spans="9:17" ht="12.75" x14ac:dyDescent="0.2">
      <c r="I396" s="10"/>
      <c r="Q396" s="10"/>
    </row>
    <row r="397" spans="9:17" ht="12.75" x14ac:dyDescent="0.2">
      <c r="I397" s="10"/>
      <c r="Q397" s="10"/>
    </row>
    <row r="398" spans="9:17" ht="12.75" x14ac:dyDescent="0.2">
      <c r="I398" s="10"/>
      <c r="Q398" s="10"/>
    </row>
    <row r="399" spans="9:17" ht="12.75" x14ac:dyDescent="0.2">
      <c r="I399" s="10"/>
      <c r="Q399" s="10"/>
    </row>
    <row r="400" spans="9:17" ht="12.75" x14ac:dyDescent="0.2">
      <c r="I400" s="10"/>
      <c r="Q400" s="10"/>
    </row>
    <row r="401" spans="9:17" ht="12.75" x14ac:dyDescent="0.2">
      <c r="I401" s="10"/>
      <c r="Q401" s="10"/>
    </row>
    <row r="402" spans="9:17" ht="12.75" x14ac:dyDescent="0.2">
      <c r="I402" s="10"/>
      <c r="Q402" s="10"/>
    </row>
    <row r="403" spans="9:17" ht="12.75" x14ac:dyDescent="0.2">
      <c r="I403" s="10"/>
      <c r="Q403" s="10"/>
    </row>
    <row r="404" spans="9:17" ht="12.75" x14ac:dyDescent="0.2">
      <c r="I404" s="10"/>
      <c r="Q404" s="10"/>
    </row>
    <row r="405" spans="9:17" ht="12.75" x14ac:dyDescent="0.2">
      <c r="I405" s="10"/>
      <c r="Q405" s="10"/>
    </row>
    <row r="406" spans="9:17" ht="12.75" x14ac:dyDescent="0.2">
      <c r="I406" s="10"/>
      <c r="Q406" s="10"/>
    </row>
    <row r="407" spans="9:17" ht="12.75" x14ac:dyDescent="0.2">
      <c r="I407" s="10"/>
      <c r="Q407" s="10"/>
    </row>
    <row r="408" spans="9:17" ht="12.75" x14ac:dyDescent="0.2">
      <c r="I408" s="10"/>
      <c r="Q408" s="10"/>
    </row>
    <row r="409" spans="9:17" ht="12.75" x14ac:dyDescent="0.2">
      <c r="I409" s="10"/>
      <c r="Q409" s="10"/>
    </row>
    <row r="410" spans="9:17" ht="12.75" x14ac:dyDescent="0.2">
      <c r="I410" s="10"/>
      <c r="Q410" s="10"/>
    </row>
    <row r="411" spans="9:17" ht="12.75" x14ac:dyDescent="0.2">
      <c r="I411" s="10"/>
      <c r="Q411" s="10"/>
    </row>
    <row r="412" spans="9:17" ht="12.75" x14ac:dyDescent="0.2">
      <c r="I412" s="10"/>
      <c r="Q412" s="10"/>
    </row>
    <row r="413" spans="9:17" ht="12.75" x14ac:dyDescent="0.2">
      <c r="I413" s="10"/>
      <c r="Q413" s="10"/>
    </row>
    <row r="414" spans="9:17" ht="12.75" x14ac:dyDescent="0.2">
      <c r="I414" s="10"/>
      <c r="Q414" s="10"/>
    </row>
    <row r="415" spans="9:17" ht="12.75" x14ac:dyDescent="0.2">
      <c r="I415" s="10"/>
      <c r="Q415" s="10"/>
    </row>
    <row r="416" spans="9:17" ht="12.75" x14ac:dyDescent="0.2">
      <c r="I416" s="10"/>
      <c r="Q416" s="10"/>
    </row>
    <row r="417" spans="9:17" ht="12.75" x14ac:dyDescent="0.2">
      <c r="I417" s="10"/>
      <c r="Q417" s="10"/>
    </row>
    <row r="418" spans="9:17" ht="12.75" x14ac:dyDescent="0.2">
      <c r="I418" s="10"/>
      <c r="Q418" s="10"/>
    </row>
    <row r="419" spans="9:17" ht="12.75" x14ac:dyDescent="0.2">
      <c r="I419" s="10"/>
      <c r="Q419" s="10"/>
    </row>
    <row r="420" spans="9:17" ht="12.75" x14ac:dyDescent="0.2">
      <c r="I420" s="10"/>
      <c r="Q420" s="10"/>
    </row>
    <row r="421" spans="9:17" ht="12.75" x14ac:dyDescent="0.2">
      <c r="I421" s="10"/>
      <c r="Q421" s="10"/>
    </row>
    <row r="422" spans="9:17" ht="12.75" x14ac:dyDescent="0.2">
      <c r="I422" s="10"/>
      <c r="Q422" s="10"/>
    </row>
    <row r="423" spans="9:17" ht="12.75" x14ac:dyDescent="0.2">
      <c r="I423" s="10"/>
      <c r="Q423" s="10"/>
    </row>
    <row r="424" spans="9:17" ht="12.75" x14ac:dyDescent="0.2">
      <c r="I424" s="10"/>
      <c r="Q424" s="10"/>
    </row>
    <row r="425" spans="9:17" ht="12.75" x14ac:dyDescent="0.2">
      <c r="I425" s="10"/>
      <c r="Q425" s="10"/>
    </row>
    <row r="426" spans="9:17" ht="12.75" x14ac:dyDescent="0.2">
      <c r="I426" s="10"/>
      <c r="Q426" s="10"/>
    </row>
    <row r="427" spans="9:17" ht="12.75" x14ac:dyDescent="0.2">
      <c r="I427" s="10"/>
      <c r="Q427" s="10"/>
    </row>
    <row r="428" spans="9:17" ht="12.75" x14ac:dyDescent="0.2">
      <c r="I428" s="10"/>
      <c r="Q428" s="10"/>
    </row>
    <row r="429" spans="9:17" ht="12.75" x14ac:dyDescent="0.2">
      <c r="I429" s="10"/>
      <c r="Q429" s="10"/>
    </row>
    <row r="430" spans="9:17" ht="12.75" x14ac:dyDescent="0.2">
      <c r="I430" s="10"/>
      <c r="Q430" s="10"/>
    </row>
    <row r="431" spans="9:17" ht="12.75" x14ac:dyDescent="0.2">
      <c r="I431" s="10"/>
      <c r="Q431" s="10"/>
    </row>
    <row r="432" spans="9:17" ht="12.75" x14ac:dyDescent="0.2">
      <c r="I432" s="10"/>
      <c r="Q432" s="10"/>
    </row>
    <row r="433" spans="9:17" ht="12.75" x14ac:dyDescent="0.2">
      <c r="I433" s="10"/>
      <c r="Q433" s="10"/>
    </row>
    <row r="434" spans="9:17" ht="12.75" x14ac:dyDescent="0.2">
      <c r="I434" s="10"/>
      <c r="Q434" s="10"/>
    </row>
    <row r="435" spans="9:17" ht="12.75" x14ac:dyDescent="0.2">
      <c r="I435" s="10"/>
      <c r="Q435" s="10"/>
    </row>
    <row r="436" spans="9:17" ht="12.75" x14ac:dyDescent="0.2">
      <c r="I436" s="10"/>
      <c r="Q436" s="10"/>
    </row>
    <row r="437" spans="9:17" ht="12.75" x14ac:dyDescent="0.2">
      <c r="I437" s="10"/>
      <c r="Q437" s="10"/>
    </row>
    <row r="438" spans="9:17" ht="12.75" x14ac:dyDescent="0.2">
      <c r="I438" s="10"/>
      <c r="Q438" s="10"/>
    </row>
    <row r="439" spans="9:17" ht="12.75" x14ac:dyDescent="0.2">
      <c r="I439" s="10"/>
      <c r="Q439" s="10"/>
    </row>
    <row r="440" spans="9:17" ht="12.75" x14ac:dyDescent="0.2">
      <c r="I440" s="10"/>
      <c r="Q440" s="10"/>
    </row>
    <row r="441" spans="9:17" ht="12.75" x14ac:dyDescent="0.2">
      <c r="I441" s="10"/>
      <c r="Q441" s="10"/>
    </row>
    <row r="442" spans="9:17" ht="12.75" x14ac:dyDescent="0.2">
      <c r="I442" s="10"/>
      <c r="Q442" s="10"/>
    </row>
    <row r="443" spans="9:17" ht="12.75" x14ac:dyDescent="0.2">
      <c r="I443" s="10"/>
      <c r="Q443" s="10"/>
    </row>
    <row r="444" spans="9:17" ht="12.75" x14ac:dyDescent="0.2">
      <c r="I444" s="10"/>
      <c r="Q444" s="10"/>
    </row>
    <row r="445" spans="9:17" ht="12.75" x14ac:dyDescent="0.2">
      <c r="I445" s="10"/>
      <c r="Q445" s="10"/>
    </row>
    <row r="446" spans="9:17" ht="12.75" x14ac:dyDescent="0.2">
      <c r="I446" s="10"/>
      <c r="Q446" s="10"/>
    </row>
    <row r="447" spans="9:17" ht="12.75" x14ac:dyDescent="0.2">
      <c r="I447" s="10"/>
      <c r="Q447" s="10"/>
    </row>
    <row r="448" spans="9:17" ht="12.75" x14ac:dyDescent="0.2">
      <c r="I448" s="10"/>
      <c r="Q448" s="10"/>
    </row>
    <row r="449" spans="9:17" ht="12.75" x14ac:dyDescent="0.2">
      <c r="I449" s="10"/>
      <c r="Q449" s="10"/>
    </row>
    <row r="450" spans="9:17" ht="12.75" x14ac:dyDescent="0.2">
      <c r="I450" s="10"/>
      <c r="Q450" s="10"/>
    </row>
    <row r="451" spans="9:17" ht="12.75" x14ac:dyDescent="0.2">
      <c r="I451" s="10"/>
      <c r="Q451" s="10"/>
    </row>
    <row r="452" spans="9:17" ht="12.75" x14ac:dyDescent="0.2">
      <c r="I452" s="10"/>
      <c r="Q452" s="10"/>
    </row>
    <row r="453" spans="9:17" ht="12.75" x14ac:dyDescent="0.2">
      <c r="I453" s="10"/>
      <c r="Q453" s="10"/>
    </row>
    <row r="454" spans="9:17" ht="12.75" x14ac:dyDescent="0.2">
      <c r="I454" s="10"/>
      <c r="Q454" s="10"/>
    </row>
    <row r="455" spans="9:17" ht="12.75" x14ac:dyDescent="0.2">
      <c r="I455" s="10"/>
      <c r="Q455" s="10"/>
    </row>
    <row r="456" spans="9:17" ht="12.75" x14ac:dyDescent="0.2">
      <c r="I456" s="10"/>
      <c r="Q456" s="10"/>
    </row>
    <row r="457" spans="9:17" ht="12.75" x14ac:dyDescent="0.2">
      <c r="I457" s="10"/>
      <c r="Q457" s="10"/>
    </row>
    <row r="458" spans="9:17" ht="12.75" x14ac:dyDescent="0.2">
      <c r="I458" s="10"/>
      <c r="Q458" s="10"/>
    </row>
    <row r="459" spans="9:17" ht="12.75" x14ac:dyDescent="0.2">
      <c r="I459" s="10"/>
      <c r="Q459" s="10"/>
    </row>
    <row r="460" spans="9:17" ht="12.75" x14ac:dyDescent="0.2">
      <c r="I460" s="10"/>
      <c r="Q460" s="10"/>
    </row>
    <row r="461" spans="9:17" ht="12.75" x14ac:dyDescent="0.2">
      <c r="I461" s="10"/>
      <c r="Q461" s="10"/>
    </row>
    <row r="462" spans="9:17" ht="12.75" x14ac:dyDescent="0.2">
      <c r="I462" s="10"/>
      <c r="Q462" s="10"/>
    </row>
    <row r="463" spans="9:17" ht="12.75" x14ac:dyDescent="0.2">
      <c r="I463" s="10"/>
      <c r="Q463" s="10"/>
    </row>
    <row r="464" spans="9:17" ht="12.75" x14ac:dyDescent="0.2">
      <c r="I464" s="10"/>
      <c r="Q464" s="10"/>
    </row>
    <row r="465" spans="9:17" ht="12.75" x14ac:dyDescent="0.2">
      <c r="I465" s="10"/>
      <c r="Q465" s="10"/>
    </row>
    <row r="466" spans="9:17" ht="12.75" x14ac:dyDescent="0.2">
      <c r="I466" s="10"/>
      <c r="Q466" s="10"/>
    </row>
    <row r="467" spans="9:17" ht="12.75" x14ac:dyDescent="0.2">
      <c r="I467" s="10"/>
      <c r="Q467" s="10"/>
    </row>
    <row r="468" spans="9:17" ht="12.75" x14ac:dyDescent="0.2">
      <c r="I468" s="10"/>
      <c r="Q468" s="10"/>
    </row>
    <row r="469" spans="9:17" ht="12.75" x14ac:dyDescent="0.2">
      <c r="I469" s="10"/>
      <c r="Q469" s="10"/>
    </row>
    <row r="470" spans="9:17" ht="12.75" x14ac:dyDescent="0.2">
      <c r="I470" s="10"/>
      <c r="Q470" s="10"/>
    </row>
    <row r="471" spans="9:17" ht="12.75" x14ac:dyDescent="0.2">
      <c r="I471" s="10"/>
      <c r="Q471" s="10"/>
    </row>
    <row r="472" spans="9:17" ht="12.75" x14ac:dyDescent="0.2">
      <c r="I472" s="10"/>
      <c r="Q472" s="10"/>
    </row>
    <row r="473" spans="9:17" ht="12.75" x14ac:dyDescent="0.2">
      <c r="I473" s="10"/>
      <c r="Q473" s="10"/>
    </row>
    <row r="474" spans="9:17" ht="12.75" x14ac:dyDescent="0.2">
      <c r="I474" s="10"/>
      <c r="Q474" s="10"/>
    </row>
    <row r="475" spans="9:17" ht="12.75" x14ac:dyDescent="0.2">
      <c r="I475" s="10"/>
      <c r="Q475" s="10"/>
    </row>
    <row r="476" spans="9:17" ht="12.75" x14ac:dyDescent="0.2">
      <c r="I476" s="10"/>
      <c r="Q476" s="10"/>
    </row>
    <row r="477" spans="9:17" ht="12.75" x14ac:dyDescent="0.2">
      <c r="I477" s="10"/>
      <c r="Q477" s="10"/>
    </row>
    <row r="478" spans="9:17" ht="12.75" x14ac:dyDescent="0.2">
      <c r="I478" s="10"/>
      <c r="Q478" s="10"/>
    </row>
    <row r="479" spans="9:17" ht="12.75" x14ac:dyDescent="0.2">
      <c r="I479" s="10"/>
      <c r="Q479" s="10"/>
    </row>
    <row r="480" spans="9:17" ht="12.75" x14ac:dyDescent="0.2">
      <c r="I480" s="10"/>
      <c r="Q480" s="10"/>
    </row>
    <row r="481" spans="9:17" ht="12.75" x14ac:dyDescent="0.2">
      <c r="I481" s="10"/>
      <c r="Q481" s="10"/>
    </row>
    <row r="482" spans="9:17" ht="12.75" x14ac:dyDescent="0.2">
      <c r="I482" s="10"/>
      <c r="Q482" s="10"/>
    </row>
    <row r="483" spans="9:17" ht="12.75" x14ac:dyDescent="0.2">
      <c r="I483" s="10"/>
      <c r="Q483" s="10"/>
    </row>
    <row r="484" spans="9:17" ht="12.75" x14ac:dyDescent="0.2">
      <c r="I484" s="10"/>
      <c r="Q484" s="10"/>
    </row>
    <row r="485" spans="9:17" ht="12.75" x14ac:dyDescent="0.2">
      <c r="I485" s="10"/>
      <c r="Q485" s="10"/>
    </row>
    <row r="486" spans="9:17" ht="12.75" x14ac:dyDescent="0.2">
      <c r="I486" s="10"/>
      <c r="Q486" s="10"/>
    </row>
    <row r="487" spans="9:17" ht="12.75" x14ac:dyDescent="0.2">
      <c r="I487" s="10"/>
      <c r="Q487" s="10"/>
    </row>
    <row r="488" spans="9:17" ht="12.75" x14ac:dyDescent="0.2">
      <c r="I488" s="10"/>
      <c r="Q488" s="10"/>
    </row>
    <row r="489" spans="9:17" ht="12.75" x14ac:dyDescent="0.2">
      <c r="I489" s="10"/>
      <c r="Q489" s="10"/>
    </row>
    <row r="490" spans="9:17" ht="12.75" x14ac:dyDescent="0.2">
      <c r="I490" s="10"/>
      <c r="Q490" s="10"/>
    </row>
    <row r="491" spans="9:17" ht="12.75" x14ac:dyDescent="0.2">
      <c r="I491" s="10"/>
      <c r="Q491" s="10"/>
    </row>
    <row r="492" spans="9:17" ht="12.75" x14ac:dyDescent="0.2">
      <c r="I492" s="10"/>
      <c r="Q492" s="10"/>
    </row>
    <row r="493" spans="9:17" ht="12.75" x14ac:dyDescent="0.2">
      <c r="I493" s="10"/>
      <c r="Q493" s="10"/>
    </row>
    <row r="494" spans="9:17" ht="12.75" x14ac:dyDescent="0.2">
      <c r="I494" s="10"/>
      <c r="Q494" s="10"/>
    </row>
    <row r="495" spans="9:17" ht="12.75" x14ac:dyDescent="0.2">
      <c r="I495" s="10"/>
      <c r="Q495" s="10"/>
    </row>
    <row r="496" spans="9:17" ht="12.75" x14ac:dyDescent="0.2">
      <c r="I496" s="10"/>
      <c r="Q496" s="10"/>
    </row>
    <row r="497" spans="9:17" ht="12.75" x14ac:dyDescent="0.2">
      <c r="I497" s="10"/>
      <c r="Q497" s="10"/>
    </row>
    <row r="498" spans="9:17" ht="12.75" x14ac:dyDescent="0.2">
      <c r="I498" s="10"/>
      <c r="Q498" s="10"/>
    </row>
    <row r="499" spans="9:17" ht="12.75" x14ac:dyDescent="0.2">
      <c r="I499" s="10"/>
      <c r="Q499" s="10"/>
    </row>
    <row r="500" spans="9:17" ht="12.75" x14ac:dyDescent="0.2">
      <c r="I500" s="10"/>
      <c r="Q500" s="10"/>
    </row>
    <row r="501" spans="9:17" ht="12.75" x14ac:dyDescent="0.2">
      <c r="I501" s="10"/>
      <c r="Q501" s="10"/>
    </row>
    <row r="502" spans="9:17" ht="12.75" x14ac:dyDescent="0.2">
      <c r="I502" s="10"/>
      <c r="Q502" s="10"/>
    </row>
    <row r="503" spans="9:17" ht="12.75" x14ac:dyDescent="0.2">
      <c r="I503" s="10"/>
      <c r="Q503" s="10"/>
    </row>
    <row r="504" spans="9:17" ht="12.75" x14ac:dyDescent="0.2">
      <c r="I504" s="10"/>
      <c r="Q504" s="10"/>
    </row>
    <row r="505" spans="9:17" ht="12.75" x14ac:dyDescent="0.2">
      <c r="I505" s="10"/>
      <c r="Q505" s="10"/>
    </row>
    <row r="506" spans="9:17" ht="12.75" x14ac:dyDescent="0.2">
      <c r="I506" s="10"/>
      <c r="Q506" s="10"/>
    </row>
    <row r="507" spans="9:17" ht="12.75" x14ac:dyDescent="0.2">
      <c r="I507" s="10"/>
      <c r="Q507" s="10"/>
    </row>
    <row r="508" spans="9:17" ht="12.75" x14ac:dyDescent="0.2">
      <c r="I508" s="10"/>
      <c r="Q508" s="10"/>
    </row>
    <row r="509" spans="9:17" ht="12.75" x14ac:dyDescent="0.2">
      <c r="I509" s="10"/>
      <c r="Q509" s="10"/>
    </row>
    <row r="510" spans="9:17" ht="12.75" x14ac:dyDescent="0.2">
      <c r="I510" s="10"/>
      <c r="Q510" s="10"/>
    </row>
    <row r="511" spans="9:17" ht="12.75" x14ac:dyDescent="0.2">
      <c r="I511" s="10"/>
      <c r="Q511" s="10"/>
    </row>
    <row r="512" spans="9:17" ht="12.75" x14ac:dyDescent="0.2">
      <c r="I512" s="10"/>
      <c r="Q512" s="10"/>
    </row>
    <row r="513" spans="9:17" ht="12.75" x14ac:dyDescent="0.2">
      <c r="I513" s="10"/>
      <c r="Q513" s="10"/>
    </row>
    <row r="514" spans="9:17" ht="12.75" x14ac:dyDescent="0.2">
      <c r="I514" s="10"/>
      <c r="Q514" s="10"/>
    </row>
    <row r="515" spans="9:17" ht="12.75" x14ac:dyDescent="0.2">
      <c r="I515" s="10"/>
      <c r="Q515" s="10"/>
    </row>
    <row r="516" spans="9:17" ht="12.75" x14ac:dyDescent="0.2">
      <c r="I516" s="10"/>
      <c r="Q516" s="10"/>
    </row>
    <row r="517" spans="9:17" ht="12.75" x14ac:dyDescent="0.2">
      <c r="I517" s="10"/>
      <c r="Q517" s="10"/>
    </row>
    <row r="518" spans="9:17" ht="12.75" x14ac:dyDescent="0.2">
      <c r="I518" s="10"/>
      <c r="Q518" s="10"/>
    </row>
    <row r="519" spans="9:17" ht="12.75" x14ac:dyDescent="0.2">
      <c r="I519" s="10"/>
      <c r="Q519" s="10"/>
    </row>
    <row r="520" spans="9:17" ht="12.75" x14ac:dyDescent="0.2">
      <c r="I520" s="10"/>
      <c r="Q520" s="10"/>
    </row>
    <row r="521" spans="9:17" ht="12.75" x14ac:dyDescent="0.2">
      <c r="I521" s="10"/>
      <c r="Q521" s="10"/>
    </row>
    <row r="522" spans="9:17" ht="12.75" x14ac:dyDescent="0.2">
      <c r="I522" s="10"/>
      <c r="Q522" s="10"/>
    </row>
    <row r="523" spans="9:17" ht="12.75" x14ac:dyDescent="0.2">
      <c r="I523" s="10"/>
      <c r="Q523" s="10"/>
    </row>
    <row r="524" spans="9:17" ht="12.75" x14ac:dyDescent="0.2">
      <c r="I524" s="10"/>
      <c r="Q524" s="10"/>
    </row>
    <row r="525" spans="9:17" ht="12.75" x14ac:dyDescent="0.2">
      <c r="I525" s="10"/>
      <c r="Q525" s="10"/>
    </row>
    <row r="526" spans="9:17" ht="12.75" x14ac:dyDescent="0.2">
      <c r="I526" s="10"/>
      <c r="Q526" s="10"/>
    </row>
    <row r="527" spans="9:17" ht="12.75" x14ac:dyDescent="0.2">
      <c r="I527" s="10"/>
      <c r="Q527" s="10"/>
    </row>
    <row r="528" spans="9:17" ht="12.75" x14ac:dyDescent="0.2">
      <c r="I528" s="10"/>
      <c r="Q528" s="10"/>
    </row>
    <row r="529" spans="9:17" ht="12.75" x14ac:dyDescent="0.2">
      <c r="I529" s="10"/>
      <c r="Q529" s="10"/>
    </row>
    <row r="530" spans="9:17" ht="12.75" x14ac:dyDescent="0.2">
      <c r="I530" s="10"/>
      <c r="Q530" s="10"/>
    </row>
    <row r="531" spans="9:17" ht="12.75" x14ac:dyDescent="0.2">
      <c r="I531" s="10"/>
      <c r="Q531" s="10"/>
    </row>
    <row r="532" spans="9:17" ht="12.75" x14ac:dyDescent="0.2">
      <c r="I532" s="10"/>
      <c r="Q532" s="10"/>
    </row>
    <row r="533" spans="9:17" ht="12.75" x14ac:dyDescent="0.2">
      <c r="I533" s="10"/>
      <c r="Q533" s="10"/>
    </row>
    <row r="534" spans="9:17" ht="12.75" x14ac:dyDescent="0.2">
      <c r="I534" s="10"/>
      <c r="Q534" s="10"/>
    </row>
    <row r="535" spans="9:17" ht="12.75" x14ac:dyDescent="0.2">
      <c r="I535" s="10"/>
      <c r="Q535" s="10"/>
    </row>
    <row r="536" spans="9:17" ht="12.75" x14ac:dyDescent="0.2">
      <c r="I536" s="10"/>
      <c r="Q536" s="10"/>
    </row>
    <row r="537" spans="9:17" ht="12.75" x14ac:dyDescent="0.2">
      <c r="I537" s="10"/>
      <c r="Q537" s="10"/>
    </row>
    <row r="538" spans="9:17" ht="12.75" x14ac:dyDescent="0.2">
      <c r="I538" s="10"/>
      <c r="Q538" s="10"/>
    </row>
    <row r="539" spans="9:17" ht="12.75" x14ac:dyDescent="0.2">
      <c r="I539" s="10"/>
      <c r="Q539" s="10"/>
    </row>
    <row r="540" spans="9:17" ht="12.75" x14ac:dyDescent="0.2">
      <c r="I540" s="10"/>
      <c r="Q540" s="10"/>
    </row>
    <row r="541" spans="9:17" ht="12.75" x14ac:dyDescent="0.2">
      <c r="I541" s="10"/>
      <c r="Q541" s="10"/>
    </row>
    <row r="542" spans="9:17" ht="12.75" x14ac:dyDescent="0.2">
      <c r="I542" s="10"/>
      <c r="Q542" s="10"/>
    </row>
    <row r="543" spans="9:17" ht="12.75" x14ac:dyDescent="0.2">
      <c r="I543" s="10"/>
      <c r="Q543" s="10"/>
    </row>
    <row r="544" spans="9:17" ht="12.75" x14ac:dyDescent="0.2">
      <c r="I544" s="10"/>
      <c r="Q544" s="10"/>
    </row>
    <row r="545" spans="9:17" ht="12.75" x14ac:dyDescent="0.2">
      <c r="I545" s="10"/>
      <c r="Q545" s="10"/>
    </row>
    <row r="546" spans="9:17" ht="12.75" x14ac:dyDescent="0.2">
      <c r="I546" s="10"/>
      <c r="Q546" s="10"/>
    </row>
    <row r="547" spans="9:17" ht="12.75" x14ac:dyDescent="0.2">
      <c r="I547" s="10"/>
      <c r="Q547" s="10"/>
    </row>
    <row r="548" spans="9:17" ht="12.75" x14ac:dyDescent="0.2">
      <c r="I548" s="10"/>
      <c r="Q548" s="10"/>
    </row>
    <row r="549" spans="9:17" ht="12.75" x14ac:dyDescent="0.2">
      <c r="I549" s="10"/>
      <c r="Q549" s="10"/>
    </row>
    <row r="550" spans="9:17" ht="12.75" x14ac:dyDescent="0.2">
      <c r="I550" s="10"/>
      <c r="Q550" s="10"/>
    </row>
    <row r="551" spans="9:17" ht="12.75" x14ac:dyDescent="0.2">
      <c r="I551" s="10"/>
      <c r="Q551" s="10"/>
    </row>
    <row r="552" spans="9:17" ht="12.75" x14ac:dyDescent="0.2">
      <c r="I552" s="10"/>
      <c r="Q552" s="10"/>
    </row>
    <row r="553" spans="9:17" ht="12.75" x14ac:dyDescent="0.2">
      <c r="I553" s="10"/>
      <c r="Q553" s="10"/>
    </row>
    <row r="554" spans="9:17" ht="12.75" x14ac:dyDescent="0.2">
      <c r="I554" s="10"/>
      <c r="Q554" s="10"/>
    </row>
    <row r="555" spans="9:17" ht="12.75" x14ac:dyDescent="0.2">
      <c r="I555" s="10"/>
      <c r="Q555" s="10"/>
    </row>
    <row r="556" spans="9:17" ht="12.75" x14ac:dyDescent="0.2">
      <c r="I556" s="10"/>
      <c r="Q556" s="10"/>
    </row>
    <row r="557" spans="9:17" ht="12.75" x14ac:dyDescent="0.2">
      <c r="I557" s="10"/>
      <c r="Q557" s="10"/>
    </row>
    <row r="558" spans="9:17" ht="12.75" x14ac:dyDescent="0.2">
      <c r="I558" s="10"/>
      <c r="Q558" s="10"/>
    </row>
    <row r="559" spans="9:17" ht="12.75" x14ac:dyDescent="0.2">
      <c r="I559" s="10"/>
      <c r="Q559" s="10"/>
    </row>
    <row r="560" spans="9:17" ht="12.75" x14ac:dyDescent="0.2">
      <c r="I560" s="10"/>
      <c r="Q560" s="10"/>
    </row>
    <row r="561" spans="9:17" ht="12.75" x14ac:dyDescent="0.2">
      <c r="I561" s="10"/>
      <c r="Q561" s="10"/>
    </row>
    <row r="562" spans="9:17" ht="12.75" x14ac:dyDescent="0.2">
      <c r="I562" s="10"/>
      <c r="Q562" s="10"/>
    </row>
    <row r="563" spans="9:17" ht="12.75" x14ac:dyDescent="0.2">
      <c r="I563" s="10"/>
      <c r="Q563" s="10"/>
    </row>
    <row r="564" spans="9:17" ht="12.75" x14ac:dyDescent="0.2">
      <c r="I564" s="10"/>
      <c r="Q564" s="10"/>
    </row>
    <row r="565" spans="9:17" ht="12.75" x14ac:dyDescent="0.2">
      <c r="I565" s="10"/>
      <c r="Q565" s="10"/>
    </row>
    <row r="566" spans="9:17" ht="12.75" x14ac:dyDescent="0.2">
      <c r="I566" s="10"/>
      <c r="Q566" s="10"/>
    </row>
    <row r="567" spans="9:17" ht="12.75" x14ac:dyDescent="0.2">
      <c r="I567" s="10"/>
      <c r="Q567" s="10"/>
    </row>
    <row r="568" spans="9:17" ht="12.75" x14ac:dyDescent="0.2">
      <c r="I568" s="10"/>
      <c r="Q568" s="10"/>
    </row>
    <row r="569" spans="9:17" ht="12.75" x14ac:dyDescent="0.2">
      <c r="I569" s="10"/>
      <c r="Q569" s="10"/>
    </row>
    <row r="570" spans="9:17" ht="12.75" x14ac:dyDescent="0.2">
      <c r="I570" s="10"/>
      <c r="Q570" s="10"/>
    </row>
    <row r="571" spans="9:17" ht="12.75" x14ac:dyDescent="0.2">
      <c r="I571" s="10"/>
      <c r="Q571" s="10"/>
    </row>
    <row r="572" spans="9:17" ht="12.75" x14ac:dyDescent="0.2">
      <c r="I572" s="10"/>
      <c r="Q572" s="10"/>
    </row>
    <row r="573" spans="9:17" ht="12.75" x14ac:dyDescent="0.2">
      <c r="I573" s="10"/>
      <c r="Q573" s="10"/>
    </row>
    <row r="574" spans="9:17" ht="12.75" x14ac:dyDescent="0.2">
      <c r="I574" s="10"/>
      <c r="Q574" s="10"/>
    </row>
    <row r="575" spans="9:17" ht="12.75" x14ac:dyDescent="0.2">
      <c r="I575" s="10"/>
      <c r="Q575" s="10"/>
    </row>
    <row r="576" spans="9:17" ht="12.75" x14ac:dyDescent="0.2">
      <c r="I576" s="10"/>
      <c r="Q576" s="10"/>
    </row>
    <row r="577" spans="9:17" ht="12.75" x14ac:dyDescent="0.2">
      <c r="I577" s="10"/>
      <c r="Q577" s="10"/>
    </row>
    <row r="578" spans="9:17" ht="12.75" x14ac:dyDescent="0.2">
      <c r="I578" s="10"/>
      <c r="Q578" s="10"/>
    </row>
    <row r="579" spans="9:17" ht="12.75" x14ac:dyDescent="0.2">
      <c r="I579" s="10"/>
      <c r="Q579" s="10"/>
    </row>
    <row r="580" spans="9:17" ht="12.75" x14ac:dyDescent="0.2">
      <c r="I580" s="10"/>
      <c r="Q580" s="10"/>
    </row>
    <row r="581" spans="9:17" ht="12.75" x14ac:dyDescent="0.2">
      <c r="I581" s="10"/>
      <c r="Q581" s="10"/>
    </row>
    <row r="582" spans="9:17" ht="12.75" x14ac:dyDescent="0.2">
      <c r="I582" s="10"/>
      <c r="Q582" s="10"/>
    </row>
    <row r="583" spans="9:17" ht="12.75" x14ac:dyDescent="0.2">
      <c r="I583" s="10"/>
      <c r="Q583" s="10"/>
    </row>
    <row r="584" spans="9:17" ht="12.75" x14ac:dyDescent="0.2">
      <c r="I584" s="10"/>
      <c r="Q584" s="10"/>
    </row>
    <row r="585" spans="9:17" ht="12.75" x14ac:dyDescent="0.2">
      <c r="I585" s="10"/>
      <c r="Q585" s="10"/>
    </row>
    <row r="586" spans="9:17" ht="12.75" x14ac:dyDescent="0.2">
      <c r="I586" s="10"/>
      <c r="Q586" s="10"/>
    </row>
    <row r="587" spans="9:17" ht="12.75" x14ac:dyDescent="0.2">
      <c r="I587" s="10"/>
      <c r="Q587" s="10"/>
    </row>
    <row r="588" spans="9:17" ht="12.75" x14ac:dyDescent="0.2">
      <c r="I588" s="10"/>
      <c r="Q588" s="10"/>
    </row>
    <row r="589" spans="9:17" ht="12.75" x14ac:dyDescent="0.2">
      <c r="I589" s="10"/>
      <c r="Q589" s="10"/>
    </row>
    <row r="590" spans="9:17" ht="12.75" x14ac:dyDescent="0.2">
      <c r="I590" s="10"/>
      <c r="Q590" s="10"/>
    </row>
    <row r="591" spans="9:17" ht="12.75" x14ac:dyDescent="0.2">
      <c r="I591" s="10"/>
      <c r="Q591" s="10"/>
    </row>
    <row r="592" spans="9:17" ht="12.75" x14ac:dyDescent="0.2">
      <c r="I592" s="10"/>
      <c r="Q592" s="10"/>
    </row>
    <row r="593" spans="9:17" ht="12.75" x14ac:dyDescent="0.2">
      <c r="I593" s="10"/>
      <c r="Q593" s="10"/>
    </row>
    <row r="594" spans="9:17" ht="12.75" x14ac:dyDescent="0.2">
      <c r="I594" s="10"/>
      <c r="Q594" s="10"/>
    </row>
    <row r="595" spans="9:17" ht="12.75" x14ac:dyDescent="0.2">
      <c r="I595" s="10"/>
      <c r="Q595" s="10"/>
    </row>
    <row r="596" spans="9:17" ht="12.75" x14ac:dyDescent="0.2">
      <c r="I596" s="10"/>
      <c r="Q596" s="10"/>
    </row>
    <row r="597" spans="9:17" ht="12.75" x14ac:dyDescent="0.2">
      <c r="I597" s="10"/>
      <c r="Q597" s="10"/>
    </row>
    <row r="598" spans="9:17" ht="12.75" x14ac:dyDescent="0.2">
      <c r="I598" s="10"/>
      <c r="Q598" s="10"/>
    </row>
    <row r="599" spans="9:17" ht="12.75" x14ac:dyDescent="0.2">
      <c r="I599" s="10"/>
      <c r="Q599" s="10"/>
    </row>
    <row r="600" spans="9:17" ht="12.75" x14ac:dyDescent="0.2">
      <c r="I600" s="10"/>
      <c r="Q600" s="10"/>
    </row>
    <row r="601" spans="9:17" ht="12.75" x14ac:dyDescent="0.2">
      <c r="I601" s="10"/>
      <c r="Q601" s="10"/>
    </row>
    <row r="602" spans="9:17" ht="12.75" x14ac:dyDescent="0.2">
      <c r="I602" s="10"/>
      <c r="Q602" s="10"/>
    </row>
    <row r="603" spans="9:17" ht="12.75" x14ac:dyDescent="0.2">
      <c r="I603" s="10"/>
      <c r="Q603" s="10"/>
    </row>
    <row r="604" spans="9:17" ht="12.75" x14ac:dyDescent="0.2">
      <c r="I604" s="10"/>
      <c r="Q604" s="10"/>
    </row>
    <row r="605" spans="9:17" ht="12.75" x14ac:dyDescent="0.2">
      <c r="I605" s="10"/>
      <c r="Q605" s="10"/>
    </row>
    <row r="606" spans="9:17" ht="12.75" x14ac:dyDescent="0.2">
      <c r="I606" s="10"/>
      <c r="Q606" s="10"/>
    </row>
    <row r="607" spans="9:17" ht="12.75" x14ac:dyDescent="0.2">
      <c r="I607" s="10"/>
      <c r="Q607" s="10"/>
    </row>
    <row r="608" spans="9:17" ht="12.75" x14ac:dyDescent="0.2">
      <c r="I608" s="10"/>
      <c r="Q608" s="10"/>
    </row>
    <row r="609" spans="9:17" ht="12.75" x14ac:dyDescent="0.2">
      <c r="I609" s="10"/>
      <c r="Q609" s="10"/>
    </row>
    <row r="610" spans="9:17" ht="12.75" x14ac:dyDescent="0.2">
      <c r="I610" s="10"/>
      <c r="Q610" s="10"/>
    </row>
    <row r="611" spans="9:17" ht="12.75" x14ac:dyDescent="0.2">
      <c r="I611" s="10"/>
      <c r="Q611" s="10"/>
    </row>
    <row r="612" spans="9:17" ht="12.75" x14ac:dyDescent="0.2">
      <c r="I612" s="10"/>
      <c r="Q612" s="10"/>
    </row>
    <row r="613" spans="9:17" ht="12.75" x14ac:dyDescent="0.2">
      <c r="I613" s="10"/>
      <c r="Q613" s="10"/>
    </row>
    <row r="614" spans="9:17" ht="12.75" x14ac:dyDescent="0.2">
      <c r="I614" s="10"/>
      <c r="Q614" s="10"/>
    </row>
    <row r="615" spans="9:17" ht="12.75" x14ac:dyDescent="0.2">
      <c r="I615" s="10"/>
      <c r="Q615" s="10"/>
    </row>
    <row r="616" spans="9:17" ht="12.75" x14ac:dyDescent="0.2">
      <c r="I616" s="10"/>
      <c r="Q616" s="10"/>
    </row>
    <row r="617" spans="9:17" ht="12.75" x14ac:dyDescent="0.2">
      <c r="I617" s="10"/>
      <c r="Q617" s="10"/>
    </row>
    <row r="618" spans="9:17" ht="12.75" x14ac:dyDescent="0.2">
      <c r="I618" s="10"/>
      <c r="Q618" s="10"/>
    </row>
    <row r="619" spans="9:17" ht="12.75" x14ac:dyDescent="0.2">
      <c r="I619" s="10"/>
      <c r="Q619" s="10"/>
    </row>
    <row r="620" spans="9:17" ht="12.75" x14ac:dyDescent="0.2">
      <c r="I620" s="10"/>
      <c r="Q620" s="10"/>
    </row>
    <row r="621" spans="9:17" ht="12.75" x14ac:dyDescent="0.2">
      <c r="I621" s="10"/>
      <c r="Q621" s="10"/>
    </row>
    <row r="622" spans="9:17" ht="12.75" x14ac:dyDescent="0.2">
      <c r="I622" s="10"/>
      <c r="Q622" s="10"/>
    </row>
    <row r="623" spans="9:17" ht="12.75" x14ac:dyDescent="0.2">
      <c r="I623" s="10"/>
      <c r="Q623" s="10"/>
    </row>
    <row r="624" spans="9:17" ht="12.75" x14ac:dyDescent="0.2">
      <c r="I624" s="10"/>
      <c r="Q624" s="10"/>
    </row>
    <row r="625" spans="9:17" ht="12.75" x14ac:dyDescent="0.2">
      <c r="I625" s="10"/>
      <c r="Q625" s="10"/>
    </row>
    <row r="626" spans="9:17" ht="12.75" x14ac:dyDescent="0.2">
      <c r="I626" s="10"/>
      <c r="Q626" s="10"/>
    </row>
    <row r="627" spans="9:17" ht="12.75" x14ac:dyDescent="0.2">
      <c r="I627" s="10"/>
      <c r="Q627" s="10"/>
    </row>
    <row r="628" spans="9:17" ht="12.75" x14ac:dyDescent="0.2">
      <c r="I628" s="10"/>
      <c r="Q628" s="10"/>
    </row>
    <row r="629" spans="9:17" ht="12.75" x14ac:dyDescent="0.2">
      <c r="I629" s="10"/>
      <c r="Q629" s="10"/>
    </row>
    <row r="630" spans="9:17" ht="12.75" x14ac:dyDescent="0.2">
      <c r="I630" s="10"/>
      <c r="Q630" s="10"/>
    </row>
    <row r="631" spans="9:17" ht="12.75" x14ac:dyDescent="0.2">
      <c r="I631" s="10"/>
      <c r="Q631" s="10"/>
    </row>
    <row r="632" spans="9:17" ht="12.75" x14ac:dyDescent="0.2">
      <c r="I632" s="10"/>
      <c r="Q632" s="10"/>
    </row>
    <row r="633" spans="9:17" ht="12.75" x14ac:dyDescent="0.2">
      <c r="I633" s="10"/>
      <c r="Q633" s="10"/>
    </row>
    <row r="634" spans="9:17" ht="12.75" x14ac:dyDescent="0.2">
      <c r="I634" s="10"/>
      <c r="Q634" s="10"/>
    </row>
    <row r="635" spans="9:17" ht="12.75" x14ac:dyDescent="0.2">
      <c r="I635" s="10"/>
      <c r="Q635" s="10"/>
    </row>
    <row r="636" spans="9:17" ht="12.75" x14ac:dyDescent="0.2">
      <c r="I636" s="10"/>
      <c r="Q636" s="10"/>
    </row>
    <row r="637" spans="9:17" ht="12.75" x14ac:dyDescent="0.2">
      <c r="I637" s="10"/>
      <c r="Q637" s="10"/>
    </row>
    <row r="638" spans="9:17" ht="12.75" x14ac:dyDescent="0.2">
      <c r="I638" s="10"/>
      <c r="Q638" s="10"/>
    </row>
    <row r="639" spans="9:17" ht="12.75" x14ac:dyDescent="0.2">
      <c r="I639" s="10"/>
      <c r="Q639" s="10"/>
    </row>
    <row r="640" spans="9:17" ht="12.75" x14ac:dyDescent="0.2">
      <c r="I640" s="10"/>
      <c r="Q640" s="10"/>
    </row>
    <row r="641" spans="9:17" ht="12.75" x14ac:dyDescent="0.2">
      <c r="I641" s="10"/>
      <c r="Q641" s="10"/>
    </row>
    <row r="642" spans="9:17" ht="12.75" x14ac:dyDescent="0.2">
      <c r="I642" s="10"/>
      <c r="Q642" s="10"/>
    </row>
    <row r="643" spans="9:17" ht="12.75" x14ac:dyDescent="0.2">
      <c r="I643" s="10"/>
      <c r="Q643" s="10"/>
    </row>
    <row r="644" spans="9:17" ht="12.75" x14ac:dyDescent="0.2">
      <c r="I644" s="10"/>
      <c r="Q644" s="10"/>
    </row>
    <row r="645" spans="9:17" ht="12.75" x14ac:dyDescent="0.2">
      <c r="I645" s="10"/>
      <c r="Q645" s="10"/>
    </row>
    <row r="646" spans="9:17" ht="12.75" x14ac:dyDescent="0.2">
      <c r="I646" s="10"/>
      <c r="Q646" s="10"/>
    </row>
    <row r="647" spans="9:17" ht="12.75" x14ac:dyDescent="0.2">
      <c r="I647" s="10"/>
      <c r="Q647" s="10"/>
    </row>
    <row r="648" spans="9:17" ht="12.75" x14ac:dyDescent="0.2">
      <c r="I648" s="10"/>
      <c r="Q648" s="10"/>
    </row>
    <row r="649" spans="9:17" ht="12.75" x14ac:dyDescent="0.2">
      <c r="I649" s="10"/>
      <c r="Q649" s="10"/>
    </row>
    <row r="650" spans="9:17" ht="12.75" x14ac:dyDescent="0.2">
      <c r="I650" s="10"/>
      <c r="Q650" s="10"/>
    </row>
    <row r="651" spans="9:17" ht="12.75" x14ac:dyDescent="0.2">
      <c r="I651" s="10"/>
      <c r="Q651" s="10"/>
    </row>
    <row r="652" spans="9:17" ht="12.75" x14ac:dyDescent="0.2">
      <c r="I652" s="10"/>
      <c r="Q652" s="10"/>
    </row>
    <row r="653" spans="9:17" ht="12.75" x14ac:dyDescent="0.2">
      <c r="I653" s="10"/>
      <c r="Q653" s="10"/>
    </row>
    <row r="654" spans="9:17" ht="12.75" x14ac:dyDescent="0.2">
      <c r="I654" s="10"/>
      <c r="Q654" s="10"/>
    </row>
    <row r="655" spans="9:17" ht="12.75" x14ac:dyDescent="0.2">
      <c r="I655" s="10"/>
      <c r="Q655" s="10"/>
    </row>
    <row r="656" spans="9:17" ht="12.75" x14ac:dyDescent="0.2">
      <c r="I656" s="10"/>
      <c r="Q656" s="10"/>
    </row>
    <row r="657" spans="9:17" ht="12.75" x14ac:dyDescent="0.2">
      <c r="I657" s="10"/>
      <c r="Q657" s="10"/>
    </row>
    <row r="658" spans="9:17" ht="12.75" x14ac:dyDescent="0.2">
      <c r="I658" s="10"/>
      <c r="Q658" s="10"/>
    </row>
    <row r="659" spans="9:17" ht="12.75" x14ac:dyDescent="0.2">
      <c r="I659" s="10"/>
      <c r="Q659" s="10"/>
    </row>
    <row r="660" spans="9:17" ht="12.75" x14ac:dyDescent="0.2">
      <c r="I660" s="10"/>
      <c r="Q660" s="10"/>
    </row>
    <row r="661" spans="9:17" ht="12.75" x14ac:dyDescent="0.2">
      <c r="I661" s="10"/>
      <c r="Q661" s="10"/>
    </row>
    <row r="662" spans="9:17" ht="12.75" x14ac:dyDescent="0.2">
      <c r="I662" s="10"/>
      <c r="Q662" s="10"/>
    </row>
    <row r="663" spans="9:17" ht="12.75" x14ac:dyDescent="0.2">
      <c r="I663" s="10"/>
      <c r="Q663" s="10"/>
    </row>
    <row r="664" spans="9:17" ht="12.75" x14ac:dyDescent="0.2">
      <c r="I664" s="10"/>
      <c r="Q664" s="10"/>
    </row>
    <row r="665" spans="9:17" ht="12.75" x14ac:dyDescent="0.2">
      <c r="I665" s="10"/>
      <c r="Q665" s="10"/>
    </row>
    <row r="666" spans="9:17" ht="12.75" x14ac:dyDescent="0.2">
      <c r="I666" s="10"/>
      <c r="Q666" s="10"/>
    </row>
    <row r="667" spans="9:17" ht="12.75" x14ac:dyDescent="0.2">
      <c r="I667" s="10"/>
      <c r="Q667" s="10"/>
    </row>
    <row r="668" spans="9:17" ht="12.75" x14ac:dyDescent="0.2">
      <c r="I668" s="10"/>
      <c r="Q668" s="10"/>
    </row>
    <row r="669" spans="9:17" ht="12.75" x14ac:dyDescent="0.2">
      <c r="I669" s="10"/>
      <c r="Q669" s="10"/>
    </row>
    <row r="670" spans="9:17" ht="12.75" x14ac:dyDescent="0.2">
      <c r="I670" s="10"/>
      <c r="Q670" s="10"/>
    </row>
    <row r="671" spans="9:17" ht="12.75" x14ac:dyDescent="0.2">
      <c r="I671" s="10"/>
      <c r="Q671" s="10"/>
    </row>
    <row r="672" spans="9:17" ht="12.75" x14ac:dyDescent="0.2">
      <c r="I672" s="10"/>
      <c r="Q672" s="10"/>
    </row>
    <row r="673" spans="9:17" ht="12.75" x14ac:dyDescent="0.2">
      <c r="I673" s="10"/>
      <c r="Q673" s="10"/>
    </row>
    <row r="674" spans="9:17" ht="12.75" x14ac:dyDescent="0.2">
      <c r="I674" s="10"/>
      <c r="Q674" s="10"/>
    </row>
    <row r="675" spans="9:17" ht="12.75" x14ac:dyDescent="0.2">
      <c r="I675" s="10"/>
      <c r="Q675" s="10"/>
    </row>
    <row r="676" spans="9:17" ht="12.75" x14ac:dyDescent="0.2">
      <c r="I676" s="10"/>
      <c r="Q676" s="10"/>
    </row>
    <row r="677" spans="9:17" ht="12.75" x14ac:dyDescent="0.2">
      <c r="I677" s="10"/>
      <c r="Q677" s="10"/>
    </row>
    <row r="678" spans="9:17" ht="12.75" x14ac:dyDescent="0.2">
      <c r="I678" s="10"/>
      <c r="Q678" s="10"/>
    </row>
    <row r="679" spans="9:17" ht="12.75" x14ac:dyDescent="0.2">
      <c r="I679" s="10"/>
      <c r="Q679" s="10"/>
    </row>
    <row r="680" spans="9:17" ht="12.75" x14ac:dyDescent="0.2">
      <c r="I680" s="10"/>
      <c r="Q680" s="10"/>
    </row>
    <row r="681" spans="9:17" ht="12.75" x14ac:dyDescent="0.2">
      <c r="I681" s="10"/>
      <c r="Q681" s="10"/>
    </row>
    <row r="682" spans="9:17" ht="12.75" x14ac:dyDescent="0.2">
      <c r="I682" s="10"/>
      <c r="Q682" s="10"/>
    </row>
    <row r="683" spans="9:17" ht="12.75" x14ac:dyDescent="0.2">
      <c r="I683" s="10"/>
      <c r="Q683" s="10"/>
    </row>
    <row r="684" spans="9:17" ht="12.75" x14ac:dyDescent="0.2">
      <c r="I684" s="10"/>
      <c r="Q684" s="10"/>
    </row>
    <row r="685" spans="9:17" ht="12.75" x14ac:dyDescent="0.2">
      <c r="I685" s="10"/>
      <c r="Q685" s="10"/>
    </row>
    <row r="686" spans="9:17" ht="12.75" x14ac:dyDescent="0.2">
      <c r="I686" s="10"/>
      <c r="Q686" s="10"/>
    </row>
    <row r="687" spans="9:17" ht="12.75" x14ac:dyDescent="0.2">
      <c r="I687" s="10"/>
      <c r="Q687" s="10"/>
    </row>
    <row r="688" spans="9:17" ht="12.75" x14ac:dyDescent="0.2">
      <c r="I688" s="10"/>
      <c r="Q688" s="10"/>
    </row>
    <row r="689" spans="9:17" ht="12.75" x14ac:dyDescent="0.2">
      <c r="I689" s="10"/>
      <c r="Q689" s="10"/>
    </row>
    <row r="690" spans="9:17" ht="12.75" x14ac:dyDescent="0.2">
      <c r="I690" s="10"/>
      <c r="Q690" s="10"/>
    </row>
    <row r="691" spans="9:17" ht="12.75" x14ac:dyDescent="0.2">
      <c r="I691" s="10"/>
      <c r="Q691" s="10"/>
    </row>
    <row r="692" spans="9:17" ht="12.75" x14ac:dyDescent="0.2">
      <c r="I692" s="10"/>
      <c r="Q692" s="10"/>
    </row>
    <row r="693" spans="9:17" ht="12.75" x14ac:dyDescent="0.2">
      <c r="I693" s="10"/>
      <c r="Q693" s="10"/>
    </row>
    <row r="694" spans="9:17" ht="12.75" x14ac:dyDescent="0.2">
      <c r="I694" s="10"/>
      <c r="Q694" s="10"/>
    </row>
    <row r="695" spans="9:17" ht="12.75" x14ac:dyDescent="0.2">
      <c r="I695" s="10"/>
      <c r="Q695" s="10"/>
    </row>
    <row r="696" spans="9:17" ht="12.75" x14ac:dyDescent="0.2">
      <c r="I696" s="10"/>
      <c r="Q696" s="10"/>
    </row>
    <row r="697" spans="9:17" ht="12.75" x14ac:dyDescent="0.2">
      <c r="I697" s="10"/>
      <c r="Q697" s="10"/>
    </row>
    <row r="698" spans="9:17" ht="12.75" x14ac:dyDescent="0.2">
      <c r="I698" s="10"/>
      <c r="Q698" s="10"/>
    </row>
    <row r="699" spans="9:17" ht="12.75" x14ac:dyDescent="0.2">
      <c r="I699" s="10"/>
      <c r="Q699" s="10"/>
    </row>
    <row r="700" spans="9:17" ht="12.75" x14ac:dyDescent="0.2">
      <c r="I700" s="10"/>
      <c r="Q700" s="10"/>
    </row>
    <row r="701" spans="9:17" ht="12.75" x14ac:dyDescent="0.2">
      <c r="I701" s="10"/>
      <c r="Q701" s="10"/>
    </row>
    <row r="702" spans="9:17" ht="12.75" x14ac:dyDescent="0.2">
      <c r="I702" s="10"/>
      <c r="Q702" s="10"/>
    </row>
    <row r="703" spans="9:17" ht="12.75" x14ac:dyDescent="0.2">
      <c r="I703" s="10"/>
      <c r="Q703" s="10"/>
    </row>
    <row r="704" spans="9:17" ht="12.75" x14ac:dyDescent="0.2">
      <c r="I704" s="10"/>
      <c r="Q704" s="10"/>
    </row>
    <row r="705" spans="9:17" ht="12.75" x14ac:dyDescent="0.2">
      <c r="I705" s="10"/>
      <c r="Q705" s="10"/>
    </row>
    <row r="706" spans="9:17" ht="12.75" x14ac:dyDescent="0.2">
      <c r="I706" s="10"/>
      <c r="Q706" s="10"/>
    </row>
    <row r="707" spans="9:17" ht="12.75" x14ac:dyDescent="0.2">
      <c r="I707" s="10"/>
      <c r="Q707" s="10"/>
    </row>
    <row r="708" spans="9:17" ht="12.75" x14ac:dyDescent="0.2">
      <c r="I708" s="10"/>
      <c r="Q708" s="10"/>
    </row>
    <row r="709" spans="9:17" ht="12.75" x14ac:dyDescent="0.2">
      <c r="I709" s="10"/>
      <c r="Q709" s="10"/>
    </row>
    <row r="710" spans="9:17" ht="12.75" x14ac:dyDescent="0.2">
      <c r="I710" s="10"/>
      <c r="Q710" s="10"/>
    </row>
    <row r="711" spans="9:17" ht="12.75" x14ac:dyDescent="0.2">
      <c r="I711" s="10"/>
      <c r="Q711" s="10"/>
    </row>
    <row r="712" spans="9:17" ht="12.75" x14ac:dyDescent="0.2">
      <c r="I712" s="10"/>
      <c r="Q712" s="10"/>
    </row>
    <row r="713" spans="9:17" ht="12.75" x14ac:dyDescent="0.2">
      <c r="I713" s="10"/>
      <c r="Q713" s="10"/>
    </row>
    <row r="714" spans="9:17" ht="12.75" x14ac:dyDescent="0.2">
      <c r="I714" s="10"/>
      <c r="Q714" s="10"/>
    </row>
    <row r="715" spans="9:17" ht="12.75" x14ac:dyDescent="0.2">
      <c r="I715" s="10"/>
      <c r="Q715" s="10"/>
    </row>
    <row r="716" spans="9:17" ht="12.75" x14ac:dyDescent="0.2">
      <c r="I716" s="10"/>
      <c r="Q716" s="10"/>
    </row>
    <row r="717" spans="9:17" ht="12.75" x14ac:dyDescent="0.2">
      <c r="I717" s="10"/>
      <c r="Q717" s="10"/>
    </row>
    <row r="718" spans="9:17" ht="12.75" x14ac:dyDescent="0.2">
      <c r="I718" s="10"/>
      <c r="Q718" s="10"/>
    </row>
    <row r="719" spans="9:17" ht="12.75" x14ac:dyDescent="0.2">
      <c r="I719" s="10"/>
      <c r="Q719" s="10"/>
    </row>
    <row r="720" spans="9:17" ht="12.75" x14ac:dyDescent="0.2">
      <c r="I720" s="10"/>
      <c r="Q720" s="10"/>
    </row>
    <row r="721" spans="9:17" ht="12.75" x14ac:dyDescent="0.2">
      <c r="I721" s="10"/>
      <c r="Q721" s="10"/>
    </row>
    <row r="722" spans="9:17" ht="12.75" x14ac:dyDescent="0.2">
      <c r="I722" s="10"/>
      <c r="Q722" s="10"/>
    </row>
    <row r="723" spans="9:17" ht="12.75" x14ac:dyDescent="0.2">
      <c r="I723" s="10"/>
      <c r="Q723" s="10"/>
    </row>
    <row r="724" spans="9:17" ht="12.75" x14ac:dyDescent="0.2">
      <c r="I724" s="10"/>
      <c r="Q724" s="10"/>
    </row>
    <row r="725" spans="9:17" ht="12.75" x14ac:dyDescent="0.2">
      <c r="I725" s="10"/>
      <c r="Q725" s="10"/>
    </row>
    <row r="726" spans="9:17" ht="12.75" x14ac:dyDescent="0.2">
      <c r="I726" s="10"/>
      <c r="Q726" s="10"/>
    </row>
    <row r="727" spans="9:17" ht="12.75" x14ac:dyDescent="0.2">
      <c r="I727" s="10"/>
      <c r="Q727" s="10"/>
    </row>
    <row r="728" spans="9:17" ht="12.75" x14ac:dyDescent="0.2">
      <c r="I728" s="10"/>
      <c r="Q728" s="10"/>
    </row>
    <row r="729" spans="9:17" ht="12.75" x14ac:dyDescent="0.2">
      <c r="I729" s="10"/>
      <c r="Q729" s="10"/>
    </row>
    <row r="730" spans="9:17" ht="12.75" x14ac:dyDescent="0.2">
      <c r="I730" s="10"/>
      <c r="Q730" s="10"/>
    </row>
    <row r="731" spans="9:17" ht="12.75" x14ac:dyDescent="0.2">
      <c r="I731" s="10"/>
      <c r="Q731" s="10"/>
    </row>
    <row r="732" spans="9:17" ht="12.75" x14ac:dyDescent="0.2">
      <c r="I732" s="10"/>
      <c r="Q732" s="10"/>
    </row>
    <row r="733" spans="9:17" ht="12.75" x14ac:dyDescent="0.2">
      <c r="I733" s="10"/>
      <c r="Q733" s="10"/>
    </row>
    <row r="734" spans="9:17" ht="12.75" x14ac:dyDescent="0.2">
      <c r="I734" s="10"/>
      <c r="Q734" s="10"/>
    </row>
    <row r="735" spans="9:17" ht="12.75" x14ac:dyDescent="0.2">
      <c r="I735" s="10"/>
      <c r="Q735" s="10"/>
    </row>
    <row r="736" spans="9:17" ht="12.75" x14ac:dyDescent="0.2">
      <c r="I736" s="10"/>
      <c r="Q736" s="10"/>
    </row>
    <row r="737" spans="9:17" ht="12.75" x14ac:dyDescent="0.2">
      <c r="I737" s="10"/>
      <c r="Q737" s="10"/>
    </row>
    <row r="738" spans="9:17" ht="12.75" x14ac:dyDescent="0.2">
      <c r="I738" s="10"/>
      <c r="Q738" s="10"/>
    </row>
    <row r="739" spans="9:17" ht="12.75" x14ac:dyDescent="0.2">
      <c r="I739" s="10"/>
      <c r="Q739" s="10"/>
    </row>
    <row r="740" spans="9:17" ht="12.75" x14ac:dyDescent="0.2">
      <c r="I740" s="10"/>
      <c r="Q740" s="10"/>
    </row>
    <row r="741" spans="9:17" ht="12.75" x14ac:dyDescent="0.2">
      <c r="I741" s="10"/>
      <c r="Q741" s="10"/>
    </row>
    <row r="742" spans="9:17" ht="12.75" x14ac:dyDescent="0.2">
      <c r="I742" s="10"/>
      <c r="Q742" s="10"/>
    </row>
    <row r="743" spans="9:17" ht="12.75" x14ac:dyDescent="0.2">
      <c r="I743" s="10"/>
      <c r="Q743" s="10"/>
    </row>
    <row r="744" spans="9:17" ht="12.75" x14ac:dyDescent="0.2">
      <c r="I744" s="10"/>
      <c r="Q744" s="10"/>
    </row>
    <row r="745" spans="9:17" ht="12.75" x14ac:dyDescent="0.2">
      <c r="I745" s="10"/>
      <c r="Q745" s="10"/>
    </row>
    <row r="746" spans="9:17" ht="12.75" x14ac:dyDescent="0.2">
      <c r="I746" s="10"/>
      <c r="Q746" s="10"/>
    </row>
    <row r="747" spans="9:17" ht="12.75" x14ac:dyDescent="0.2">
      <c r="I747" s="10"/>
      <c r="Q747" s="10"/>
    </row>
    <row r="748" spans="9:17" ht="12.75" x14ac:dyDescent="0.2">
      <c r="I748" s="10"/>
      <c r="Q748" s="10"/>
    </row>
    <row r="749" spans="9:17" ht="12.75" x14ac:dyDescent="0.2">
      <c r="I749" s="10"/>
      <c r="Q749" s="10"/>
    </row>
    <row r="750" spans="9:17" ht="12.75" x14ac:dyDescent="0.2">
      <c r="I750" s="10"/>
      <c r="Q750" s="10"/>
    </row>
    <row r="751" spans="9:17" ht="12.75" x14ac:dyDescent="0.2">
      <c r="I751" s="10"/>
      <c r="Q751" s="10"/>
    </row>
    <row r="752" spans="9:17" ht="12.75" x14ac:dyDescent="0.2">
      <c r="I752" s="10"/>
      <c r="Q752" s="10"/>
    </row>
    <row r="753" spans="9:17" ht="12.75" x14ac:dyDescent="0.2">
      <c r="I753" s="10"/>
      <c r="Q753" s="10"/>
    </row>
    <row r="754" spans="9:17" ht="12.75" x14ac:dyDescent="0.2">
      <c r="I754" s="10"/>
      <c r="Q754" s="10"/>
    </row>
    <row r="755" spans="9:17" ht="12.75" x14ac:dyDescent="0.2">
      <c r="I755" s="10"/>
      <c r="Q755" s="10"/>
    </row>
    <row r="756" spans="9:17" ht="12.75" x14ac:dyDescent="0.2">
      <c r="I756" s="10"/>
      <c r="Q756" s="10"/>
    </row>
    <row r="757" spans="9:17" ht="12.75" x14ac:dyDescent="0.2">
      <c r="I757" s="10"/>
      <c r="Q757" s="10"/>
    </row>
    <row r="758" spans="9:17" ht="12.75" x14ac:dyDescent="0.2">
      <c r="I758" s="10"/>
      <c r="Q758" s="10"/>
    </row>
    <row r="759" spans="9:17" ht="12.75" x14ac:dyDescent="0.2">
      <c r="I759" s="10"/>
      <c r="Q759" s="10"/>
    </row>
    <row r="760" spans="9:17" ht="12.75" x14ac:dyDescent="0.2">
      <c r="I760" s="10"/>
      <c r="Q760" s="10"/>
    </row>
    <row r="761" spans="9:17" ht="12.75" x14ac:dyDescent="0.2">
      <c r="I761" s="10"/>
      <c r="Q761" s="10"/>
    </row>
    <row r="762" spans="9:17" ht="12.75" x14ac:dyDescent="0.2">
      <c r="I762" s="10"/>
      <c r="Q762" s="10"/>
    </row>
    <row r="763" spans="9:17" ht="12.75" x14ac:dyDescent="0.2">
      <c r="I763" s="10"/>
      <c r="Q763" s="10"/>
    </row>
    <row r="764" spans="9:17" ht="12.75" x14ac:dyDescent="0.2">
      <c r="I764" s="10"/>
      <c r="Q764" s="10"/>
    </row>
    <row r="765" spans="9:17" ht="12.75" x14ac:dyDescent="0.2">
      <c r="I765" s="10"/>
      <c r="Q765" s="10"/>
    </row>
    <row r="766" spans="9:17" ht="12.75" x14ac:dyDescent="0.2">
      <c r="I766" s="10"/>
      <c r="Q766" s="10"/>
    </row>
    <row r="767" spans="9:17" ht="12.75" x14ac:dyDescent="0.2">
      <c r="I767" s="10"/>
      <c r="Q767" s="10"/>
    </row>
    <row r="768" spans="9:17" ht="12.75" x14ac:dyDescent="0.2">
      <c r="I768" s="10"/>
      <c r="Q768" s="10"/>
    </row>
    <row r="769" spans="9:17" ht="12.75" x14ac:dyDescent="0.2">
      <c r="I769" s="10"/>
      <c r="Q769" s="10"/>
    </row>
    <row r="770" spans="9:17" ht="12.75" x14ac:dyDescent="0.2">
      <c r="I770" s="10"/>
      <c r="Q770" s="10"/>
    </row>
    <row r="771" spans="9:17" ht="12.75" x14ac:dyDescent="0.2">
      <c r="I771" s="10"/>
      <c r="Q771" s="10"/>
    </row>
    <row r="772" spans="9:17" ht="12.75" x14ac:dyDescent="0.2">
      <c r="I772" s="10"/>
      <c r="Q772" s="10"/>
    </row>
    <row r="773" spans="9:17" ht="12.75" x14ac:dyDescent="0.2">
      <c r="I773" s="10"/>
      <c r="Q773" s="10"/>
    </row>
    <row r="774" spans="9:17" ht="12.75" x14ac:dyDescent="0.2">
      <c r="I774" s="10"/>
      <c r="Q774" s="10"/>
    </row>
    <row r="775" spans="9:17" ht="12.75" x14ac:dyDescent="0.2">
      <c r="I775" s="10"/>
      <c r="Q775" s="10"/>
    </row>
    <row r="776" spans="9:17" ht="12.75" x14ac:dyDescent="0.2">
      <c r="I776" s="10"/>
      <c r="Q776" s="10"/>
    </row>
    <row r="777" spans="9:17" ht="12.75" x14ac:dyDescent="0.2">
      <c r="I777" s="10"/>
      <c r="Q777" s="10"/>
    </row>
    <row r="778" spans="9:17" ht="12.75" x14ac:dyDescent="0.2">
      <c r="I778" s="10"/>
      <c r="Q778" s="10"/>
    </row>
    <row r="779" spans="9:17" ht="12.75" x14ac:dyDescent="0.2">
      <c r="I779" s="10"/>
      <c r="Q779" s="10"/>
    </row>
    <row r="780" spans="9:17" ht="12.75" x14ac:dyDescent="0.2">
      <c r="I780" s="10"/>
      <c r="Q780" s="10"/>
    </row>
    <row r="781" spans="9:17" ht="12.75" x14ac:dyDescent="0.2">
      <c r="I781" s="10"/>
      <c r="Q781" s="10"/>
    </row>
    <row r="782" spans="9:17" ht="12.75" x14ac:dyDescent="0.2">
      <c r="I782" s="10"/>
      <c r="Q782" s="10"/>
    </row>
    <row r="783" spans="9:17" ht="12.75" x14ac:dyDescent="0.2">
      <c r="I783" s="10"/>
      <c r="Q783" s="10"/>
    </row>
    <row r="784" spans="9:17" ht="12.75" x14ac:dyDescent="0.2">
      <c r="I784" s="10"/>
      <c r="Q784" s="10"/>
    </row>
    <row r="785" spans="9:17" ht="12.75" x14ac:dyDescent="0.2">
      <c r="I785" s="10"/>
      <c r="Q785" s="10"/>
    </row>
    <row r="786" spans="9:17" ht="12.75" x14ac:dyDescent="0.2">
      <c r="I786" s="10"/>
      <c r="Q786" s="10"/>
    </row>
    <row r="787" spans="9:17" ht="12.75" x14ac:dyDescent="0.2">
      <c r="I787" s="10"/>
      <c r="Q787" s="10"/>
    </row>
    <row r="788" spans="9:17" ht="12.75" x14ac:dyDescent="0.2">
      <c r="I788" s="10"/>
      <c r="Q788" s="10"/>
    </row>
    <row r="789" spans="9:17" ht="12.75" x14ac:dyDescent="0.2">
      <c r="I789" s="10"/>
      <c r="Q789" s="10"/>
    </row>
    <row r="790" spans="9:17" ht="12.75" x14ac:dyDescent="0.2">
      <c r="I790" s="10"/>
      <c r="Q790" s="10"/>
    </row>
    <row r="791" spans="9:17" ht="12.75" x14ac:dyDescent="0.2">
      <c r="I791" s="10"/>
      <c r="Q791" s="10"/>
    </row>
    <row r="792" spans="9:17" ht="12.75" x14ac:dyDescent="0.2">
      <c r="I792" s="10"/>
      <c r="Q792" s="10"/>
    </row>
    <row r="793" spans="9:17" ht="12.75" x14ac:dyDescent="0.2">
      <c r="I793" s="10"/>
      <c r="Q793" s="10"/>
    </row>
    <row r="794" spans="9:17" ht="12.75" x14ac:dyDescent="0.2">
      <c r="I794" s="10"/>
      <c r="Q794" s="10"/>
    </row>
    <row r="795" spans="9:17" ht="12.75" x14ac:dyDescent="0.2">
      <c r="I795" s="10"/>
      <c r="Q795" s="10"/>
    </row>
    <row r="796" spans="9:17" ht="12.75" x14ac:dyDescent="0.2">
      <c r="I796" s="10"/>
      <c r="Q796" s="10"/>
    </row>
    <row r="797" spans="9:17" ht="12.75" x14ac:dyDescent="0.2">
      <c r="I797" s="10"/>
      <c r="Q797" s="10"/>
    </row>
    <row r="798" spans="9:17" ht="12.75" x14ac:dyDescent="0.2">
      <c r="I798" s="10"/>
      <c r="Q798" s="10"/>
    </row>
    <row r="799" spans="9:17" ht="12.75" x14ac:dyDescent="0.2">
      <c r="I799" s="10"/>
      <c r="Q799" s="10"/>
    </row>
    <row r="800" spans="9:17" ht="12.75" x14ac:dyDescent="0.2">
      <c r="I800" s="10"/>
      <c r="Q800" s="10"/>
    </row>
    <row r="801" spans="9:17" ht="12.75" x14ac:dyDescent="0.2">
      <c r="I801" s="10"/>
      <c r="Q801" s="10"/>
    </row>
    <row r="802" spans="9:17" ht="12.75" x14ac:dyDescent="0.2">
      <c r="I802" s="10"/>
      <c r="Q802" s="10"/>
    </row>
    <row r="803" spans="9:17" ht="12.75" x14ac:dyDescent="0.2">
      <c r="I803" s="10"/>
      <c r="Q803" s="10"/>
    </row>
    <row r="804" spans="9:17" ht="12.75" x14ac:dyDescent="0.2">
      <c r="I804" s="10"/>
      <c r="Q804" s="10"/>
    </row>
    <row r="805" spans="9:17" ht="12.75" x14ac:dyDescent="0.2">
      <c r="I805" s="10"/>
      <c r="Q805" s="10"/>
    </row>
    <row r="806" spans="9:17" ht="12.75" x14ac:dyDescent="0.2">
      <c r="I806" s="10"/>
      <c r="Q806" s="10"/>
    </row>
    <row r="807" spans="9:17" ht="12.75" x14ac:dyDescent="0.2">
      <c r="I807" s="10"/>
      <c r="Q807" s="10"/>
    </row>
    <row r="808" spans="9:17" ht="12.75" x14ac:dyDescent="0.2">
      <c r="I808" s="10"/>
      <c r="Q808" s="10"/>
    </row>
    <row r="809" spans="9:17" ht="12.75" x14ac:dyDescent="0.2">
      <c r="I809" s="10"/>
      <c r="Q809" s="10"/>
    </row>
    <row r="810" spans="9:17" ht="12.75" x14ac:dyDescent="0.2">
      <c r="I810" s="10"/>
      <c r="Q810" s="10"/>
    </row>
    <row r="811" spans="9:17" ht="12.75" x14ac:dyDescent="0.2">
      <c r="I811" s="10"/>
      <c r="Q811" s="10"/>
    </row>
    <row r="812" spans="9:17" ht="12.75" x14ac:dyDescent="0.2">
      <c r="I812" s="10"/>
      <c r="Q812" s="10"/>
    </row>
    <row r="813" spans="9:17" ht="12.75" x14ac:dyDescent="0.2">
      <c r="I813" s="10"/>
      <c r="Q813" s="10"/>
    </row>
    <row r="814" spans="9:17" ht="12.75" x14ac:dyDescent="0.2">
      <c r="I814" s="10"/>
      <c r="Q814" s="10"/>
    </row>
    <row r="815" spans="9:17" ht="12.75" x14ac:dyDescent="0.2">
      <c r="I815" s="10"/>
      <c r="Q815" s="10"/>
    </row>
    <row r="816" spans="9:17" ht="12.75" x14ac:dyDescent="0.2">
      <c r="I816" s="10"/>
      <c r="Q816" s="10"/>
    </row>
    <row r="817" spans="9:17" ht="12.75" x14ac:dyDescent="0.2">
      <c r="I817" s="10"/>
      <c r="Q817" s="10"/>
    </row>
    <row r="818" spans="9:17" ht="12.75" x14ac:dyDescent="0.2">
      <c r="I818" s="10"/>
      <c r="Q818" s="10"/>
    </row>
    <row r="819" spans="9:17" ht="12.75" x14ac:dyDescent="0.2">
      <c r="I819" s="10"/>
      <c r="Q819" s="10"/>
    </row>
    <row r="820" spans="9:17" ht="12.75" x14ac:dyDescent="0.2">
      <c r="I820" s="10"/>
      <c r="Q820" s="10"/>
    </row>
    <row r="821" spans="9:17" ht="12.75" x14ac:dyDescent="0.2">
      <c r="I821" s="10"/>
      <c r="Q821" s="10"/>
    </row>
    <row r="822" spans="9:17" ht="12.75" x14ac:dyDescent="0.2">
      <c r="I822" s="10"/>
      <c r="Q822" s="10"/>
    </row>
    <row r="823" spans="9:17" ht="12.75" x14ac:dyDescent="0.2">
      <c r="I823" s="10"/>
      <c r="Q823" s="10"/>
    </row>
    <row r="824" spans="9:17" ht="12.75" x14ac:dyDescent="0.2">
      <c r="I824" s="10"/>
      <c r="Q824" s="10"/>
    </row>
    <row r="825" spans="9:17" ht="12.75" x14ac:dyDescent="0.2">
      <c r="I825" s="10"/>
      <c r="Q825" s="10"/>
    </row>
    <row r="826" spans="9:17" ht="12.75" x14ac:dyDescent="0.2">
      <c r="I826" s="10"/>
      <c r="Q826" s="10"/>
    </row>
    <row r="827" spans="9:17" ht="12.75" x14ac:dyDescent="0.2">
      <c r="I827" s="10"/>
      <c r="Q827" s="10"/>
    </row>
    <row r="828" spans="9:17" ht="12.75" x14ac:dyDescent="0.2">
      <c r="I828" s="10"/>
      <c r="Q828" s="10"/>
    </row>
    <row r="829" spans="9:17" ht="12.75" x14ac:dyDescent="0.2">
      <c r="I829" s="10"/>
      <c r="Q829" s="10"/>
    </row>
    <row r="830" spans="9:17" ht="12.75" x14ac:dyDescent="0.2">
      <c r="I830" s="10"/>
      <c r="Q830" s="10"/>
    </row>
    <row r="831" spans="9:17" ht="12.75" x14ac:dyDescent="0.2">
      <c r="I831" s="10"/>
      <c r="Q831" s="10"/>
    </row>
    <row r="832" spans="9:17" ht="12.75" x14ac:dyDescent="0.2">
      <c r="I832" s="10"/>
      <c r="Q832" s="10"/>
    </row>
    <row r="833" spans="9:17" ht="12.75" x14ac:dyDescent="0.2">
      <c r="I833" s="10"/>
      <c r="Q833" s="10"/>
    </row>
    <row r="834" spans="9:17" ht="12.75" x14ac:dyDescent="0.2">
      <c r="I834" s="10"/>
      <c r="Q834" s="10"/>
    </row>
    <row r="835" spans="9:17" ht="12.75" x14ac:dyDescent="0.2">
      <c r="I835" s="10"/>
      <c r="Q835" s="10"/>
    </row>
    <row r="836" spans="9:17" ht="12.75" x14ac:dyDescent="0.2">
      <c r="I836" s="10"/>
      <c r="Q836" s="10"/>
    </row>
    <row r="837" spans="9:17" ht="12.75" x14ac:dyDescent="0.2">
      <c r="I837" s="10"/>
      <c r="Q837" s="10"/>
    </row>
    <row r="838" spans="9:17" ht="12.75" x14ac:dyDescent="0.2">
      <c r="I838" s="10"/>
      <c r="Q838" s="10"/>
    </row>
    <row r="839" spans="9:17" ht="12.75" x14ac:dyDescent="0.2">
      <c r="I839" s="10"/>
      <c r="Q839" s="10"/>
    </row>
    <row r="840" spans="9:17" ht="12.75" x14ac:dyDescent="0.2">
      <c r="I840" s="10"/>
      <c r="Q840" s="10"/>
    </row>
    <row r="841" spans="9:17" ht="12.75" x14ac:dyDescent="0.2">
      <c r="I841" s="10"/>
      <c r="Q841" s="10"/>
    </row>
    <row r="842" spans="9:17" ht="12.75" x14ac:dyDescent="0.2">
      <c r="I842" s="10"/>
      <c r="Q842" s="10"/>
    </row>
    <row r="843" spans="9:17" ht="12.75" x14ac:dyDescent="0.2">
      <c r="I843" s="10"/>
      <c r="Q843" s="10"/>
    </row>
    <row r="844" spans="9:17" ht="12.75" x14ac:dyDescent="0.2">
      <c r="I844" s="10"/>
      <c r="Q844" s="10"/>
    </row>
    <row r="845" spans="9:17" ht="12.75" x14ac:dyDescent="0.2">
      <c r="I845" s="10"/>
      <c r="Q845" s="10"/>
    </row>
    <row r="846" spans="9:17" ht="12.75" x14ac:dyDescent="0.2">
      <c r="I846" s="10"/>
      <c r="Q846" s="10"/>
    </row>
    <row r="847" spans="9:17" ht="12.75" x14ac:dyDescent="0.2">
      <c r="I847" s="10"/>
      <c r="Q847" s="10"/>
    </row>
    <row r="848" spans="9:17" ht="12.75" x14ac:dyDescent="0.2">
      <c r="I848" s="10"/>
      <c r="Q848" s="10"/>
    </row>
    <row r="849" spans="9:17" ht="12.75" x14ac:dyDescent="0.2">
      <c r="I849" s="10"/>
      <c r="Q849" s="10"/>
    </row>
    <row r="850" spans="9:17" ht="12.75" x14ac:dyDescent="0.2">
      <c r="I850" s="10"/>
      <c r="Q850" s="10"/>
    </row>
    <row r="851" spans="9:17" ht="12.75" x14ac:dyDescent="0.2">
      <c r="I851" s="10"/>
      <c r="Q851" s="10"/>
    </row>
    <row r="852" spans="9:17" ht="12.75" x14ac:dyDescent="0.2">
      <c r="I852" s="10"/>
      <c r="Q852" s="10"/>
    </row>
    <row r="853" spans="9:17" ht="12.75" x14ac:dyDescent="0.2">
      <c r="I853" s="10"/>
      <c r="Q853" s="10"/>
    </row>
    <row r="854" spans="9:17" ht="12.75" x14ac:dyDescent="0.2">
      <c r="I854" s="10"/>
      <c r="Q854" s="10"/>
    </row>
    <row r="855" spans="9:17" ht="12.75" x14ac:dyDescent="0.2">
      <c r="I855" s="10"/>
      <c r="Q855" s="10"/>
    </row>
    <row r="856" spans="9:17" ht="12.75" x14ac:dyDescent="0.2">
      <c r="I856" s="10"/>
      <c r="Q856" s="10"/>
    </row>
    <row r="857" spans="9:17" ht="12.75" x14ac:dyDescent="0.2">
      <c r="I857" s="10"/>
      <c r="Q857" s="10"/>
    </row>
    <row r="858" spans="9:17" ht="12.75" x14ac:dyDescent="0.2">
      <c r="I858" s="10"/>
      <c r="Q858" s="10"/>
    </row>
    <row r="859" spans="9:17" ht="12.75" x14ac:dyDescent="0.2">
      <c r="I859" s="10"/>
      <c r="Q859" s="10"/>
    </row>
    <row r="860" spans="9:17" ht="12.75" x14ac:dyDescent="0.2">
      <c r="I860" s="10"/>
      <c r="Q860" s="10"/>
    </row>
    <row r="861" spans="9:17" ht="12.75" x14ac:dyDescent="0.2">
      <c r="I861" s="10"/>
      <c r="Q861" s="10"/>
    </row>
    <row r="862" spans="9:17" ht="12.75" x14ac:dyDescent="0.2">
      <c r="I862" s="10"/>
      <c r="Q862" s="10"/>
    </row>
    <row r="863" spans="9:17" ht="12.75" x14ac:dyDescent="0.2">
      <c r="I863" s="10"/>
      <c r="Q863" s="10"/>
    </row>
    <row r="864" spans="9:17" ht="12.75" x14ac:dyDescent="0.2">
      <c r="I864" s="10"/>
      <c r="Q864" s="10"/>
    </row>
    <row r="865" spans="9:17" ht="12.75" x14ac:dyDescent="0.2">
      <c r="I865" s="10"/>
      <c r="Q865" s="10"/>
    </row>
    <row r="866" spans="9:17" ht="12.75" x14ac:dyDescent="0.2">
      <c r="I866" s="10"/>
      <c r="Q866" s="10"/>
    </row>
    <row r="867" spans="9:17" ht="12.75" x14ac:dyDescent="0.2">
      <c r="I867" s="10"/>
      <c r="Q867" s="10"/>
    </row>
    <row r="868" spans="9:17" ht="12.75" x14ac:dyDescent="0.2">
      <c r="I868" s="10"/>
      <c r="Q868" s="10"/>
    </row>
    <row r="869" spans="9:17" ht="12.75" x14ac:dyDescent="0.2">
      <c r="I869" s="10"/>
      <c r="Q869" s="10"/>
    </row>
    <row r="870" spans="9:17" ht="12.75" x14ac:dyDescent="0.2">
      <c r="I870" s="10"/>
      <c r="Q870" s="10"/>
    </row>
    <row r="871" spans="9:17" ht="12.75" x14ac:dyDescent="0.2">
      <c r="I871" s="10"/>
      <c r="Q871" s="10"/>
    </row>
    <row r="872" spans="9:17" ht="12.75" x14ac:dyDescent="0.2">
      <c r="I872" s="10"/>
      <c r="Q872" s="10"/>
    </row>
    <row r="873" spans="9:17" ht="12.75" x14ac:dyDescent="0.2">
      <c r="I873" s="10"/>
      <c r="Q873" s="10"/>
    </row>
    <row r="874" spans="9:17" ht="12.75" x14ac:dyDescent="0.2">
      <c r="I874" s="10"/>
      <c r="Q874" s="10"/>
    </row>
    <row r="875" spans="9:17" ht="12.75" x14ac:dyDescent="0.2">
      <c r="I875" s="10"/>
      <c r="Q875" s="10"/>
    </row>
    <row r="876" spans="9:17" ht="12.75" x14ac:dyDescent="0.2">
      <c r="I876" s="10"/>
      <c r="Q876" s="10"/>
    </row>
    <row r="877" spans="9:17" ht="12.75" x14ac:dyDescent="0.2">
      <c r="I877" s="10"/>
      <c r="Q877" s="10"/>
    </row>
    <row r="878" spans="9:17" ht="12.75" x14ac:dyDescent="0.2">
      <c r="I878" s="10"/>
      <c r="Q878" s="10"/>
    </row>
    <row r="879" spans="9:17" ht="12.75" x14ac:dyDescent="0.2">
      <c r="I879" s="10"/>
      <c r="Q879" s="10"/>
    </row>
    <row r="880" spans="9:17" ht="12.75" x14ac:dyDescent="0.2">
      <c r="I880" s="10"/>
      <c r="Q880" s="10"/>
    </row>
    <row r="881" spans="9:17" ht="12.75" x14ac:dyDescent="0.2">
      <c r="I881" s="10"/>
      <c r="Q881" s="10"/>
    </row>
    <row r="882" spans="9:17" ht="12.75" x14ac:dyDescent="0.2">
      <c r="I882" s="10"/>
      <c r="Q882" s="10"/>
    </row>
    <row r="883" spans="9:17" ht="12.75" x14ac:dyDescent="0.2">
      <c r="I883" s="10"/>
      <c r="Q883" s="10"/>
    </row>
    <row r="884" spans="9:17" ht="12.75" x14ac:dyDescent="0.2">
      <c r="I884" s="10"/>
      <c r="Q884" s="10"/>
    </row>
    <row r="885" spans="9:17" ht="12.75" x14ac:dyDescent="0.2">
      <c r="I885" s="10"/>
      <c r="Q885" s="10"/>
    </row>
    <row r="886" spans="9:17" ht="12.75" x14ac:dyDescent="0.2">
      <c r="I886" s="10"/>
      <c r="Q886" s="10"/>
    </row>
    <row r="887" spans="9:17" ht="12.75" x14ac:dyDescent="0.2">
      <c r="I887" s="10"/>
      <c r="Q887" s="10"/>
    </row>
    <row r="888" spans="9:17" ht="12.75" x14ac:dyDescent="0.2">
      <c r="I888" s="10"/>
      <c r="Q888" s="10"/>
    </row>
    <row r="889" spans="9:17" ht="12.75" x14ac:dyDescent="0.2">
      <c r="I889" s="10"/>
      <c r="Q889" s="10"/>
    </row>
    <row r="890" spans="9:17" ht="12.75" x14ac:dyDescent="0.2">
      <c r="I890" s="10"/>
      <c r="Q890" s="10"/>
    </row>
    <row r="891" spans="9:17" ht="12.75" x14ac:dyDescent="0.2">
      <c r="I891" s="10"/>
      <c r="Q891" s="10"/>
    </row>
    <row r="892" spans="9:17" ht="12.75" x14ac:dyDescent="0.2">
      <c r="I892" s="10"/>
      <c r="Q892" s="10"/>
    </row>
    <row r="893" spans="9:17" ht="12.75" x14ac:dyDescent="0.2">
      <c r="I893" s="10"/>
      <c r="Q893" s="10"/>
    </row>
    <row r="894" spans="9:17" ht="12.75" x14ac:dyDescent="0.2">
      <c r="I894" s="10"/>
      <c r="Q894" s="10"/>
    </row>
    <row r="895" spans="9:17" ht="12.75" x14ac:dyDescent="0.2">
      <c r="I895" s="10"/>
      <c r="Q895" s="10"/>
    </row>
    <row r="896" spans="9:17" ht="12.75" x14ac:dyDescent="0.2">
      <c r="I896" s="10"/>
      <c r="Q896" s="10"/>
    </row>
    <row r="897" spans="9:17" ht="12.75" x14ac:dyDescent="0.2">
      <c r="I897" s="10"/>
      <c r="Q897" s="10"/>
    </row>
    <row r="898" spans="9:17" ht="12.75" x14ac:dyDescent="0.2">
      <c r="I898" s="10"/>
      <c r="Q898" s="10"/>
    </row>
    <row r="899" spans="9:17" ht="12.75" x14ac:dyDescent="0.2">
      <c r="I899" s="10"/>
      <c r="Q899" s="10"/>
    </row>
    <row r="900" spans="9:17" ht="12.75" x14ac:dyDescent="0.2">
      <c r="I900" s="10"/>
      <c r="Q900" s="10"/>
    </row>
    <row r="901" spans="9:17" ht="12.75" x14ac:dyDescent="0.2">
      <c r="I901" s="10"/>
      <c r="Q901" s="10"/>
    </row>
    <row r="902" spans="9:17" ht="12.75" x14ac:dyDescent="0.2">
      <c r="I902" s="10"/>
      <c r="Q902" s="10"/>
    </row>
    <row r="903" spans="9:17" ht="12.75" x14ac:dyDescent="0.2">
      <c r="I903" s="10"/>
      <c r="Q903" s="10"/>
    </row>
    <row r="904" spans="9:17" ht="12.75" x14ac:dyDescent="0.2">
      <c r="I904" s="10"/>
      <c r="Q904" s="10"/>
    </row>
    <row r="905" spans="9:17" ht="12.75" x14ac:dyDescent="0.2">
      <c r="I905" s="10"/>
      <c r="Q905" s="10"/>
    </row>
    <row r="906" spans="9:17" ht="12.75" x14ac:dyDescent="0.2">
      <c r="I906" s="10"/>
      <c r="Q906" s="10"/>
    </row>
    <row r="907" spans="9:17" ht="12.75" x14ac:dyDescent="0.2">
      <c r="I907" s="10"/>
      <c r="Q907" s="10"/>
    </row>
    <row r="908" spans="9:17" ht="12.75" x14ac:dyDescent="0.2">
      <c r="I908" s="10"/>
      <c r="Q908" s="10"/>
    </row>
    <row r="909" spans="9:17" ht="12.75" x14ac:dyDescent="0.2">
      <c r="I909" s="10"/>
      <c r="Q909" s="10"/>
    </row>
    <row r="910" spans="9:17" ht="12.75" x14ac:dyDescent="0.2">
      <c r="I910" s="10"/>
      <c r="Q910" s="10"/>
    </row>
    <row r="911" spans="9:17" ht="12.75" x14ac:dyDescent="0.2">
      <c r="I911" s="10"/>
      <c r="Q911" s="10"/>
    </row>
    <row r="912" spans="9:17" ht="12.75" x14ac:dyDescent="0.2">
      <c r="I912" s="10"/>
      <c r="Q912" s="10"/>
    </row>
    <row r="913" spans="9:17" ht="12.75" x14ac:dyDescent="0.2">
      <c r="I913" s="10"/>
      <c r="Q913" s="10"/>
    </row>
    <row r="914" spans="9:17" ht="12.75" x14ac:dyDescent="0.2">
      <c r="I914" s="10"/>
      <c r="Q914" s="10"/>
    </row>
    <row r="915" spans="9:17" ht="12.75" x14ac:dyDescent="0.2">
      <c r="I915" s="10"/>
      <c r="Q915" s="10"/>
    </row>
    <row r="916" spans="9:17" ht="12.75" x14ac:dyDescent="0.2">
      <c r="I916" s="10"/>
      <c r="Q916" s="10"/>
    </row>
    <row r="917" spans="9:17" ht="12.75" x14ac:dyDescent="0.2">
      <c r="I917" s="10"/>
      <c r="Q917" s="10"/>
    </row>
    <row r="918" spans="9:17" ht="12.75" x14ac:dyDescent="0.2">
      <c r="I918" s="10"/>
      <c r="Q918" s="10"/>
    </row>
    <row r="919" spans="9:17" ht="12.75" x14ac:dyDescent="0.2">
      <c r="I919" s="10"/>
      <c r="Q919" s="10"/>
    </row>
    <row r="920" spans="9:17" ht="12.75" x14ac:dyDescent="0.2">
      <c r="I920" s="10"/>
      <c r="Q920" s="10"/>
    </row>
    <row r="921" spans="9:17" ht="12.75" x14ac:dyDescent="0.2">
      <c r="I921" s="10"/>
      <c r="Q921" s="10"/>
    </row>
    <row r="922" spans="9:17" ht="12.75" x14ac:dyDescent="0.2">
      <c r="I922" s="10"/>
      <c r="Q922" s="10"/>
    </row>
    <row r="923" spans="9:17" ht="12.75" x14ac:dyDescent="0.2">
      <c r="I923" s="10"/>
      <c r="Q923" s="10"/>
    </row>
    <row r="924" spans="9:17" ht="12.75" x14ac:dyDescent="0.2">
      <c r="I924" s="10"/>
      <c r="Q924" s="10"/>
    </row>
    <row r="925" spans="9:17" ht="12.75" x14ac:dyDescent="0.2">
      <c r="I925" s="10"/>
      <c r="Q925" s="10"/>
    </row>
    <row r="926" spans="9:17" ht="12.75" x14ac:dyDescent="0.2">
      <c r="I926" s="10"/>
      <c r="Q926" s="10"/>
    </row>
    <row r="927" spans="9:17" ht="12.75" x14ac:dyDescent="0.2">
      <c r="I927" s="10"/>
      <c r="Q927" s="10"/>
    </row>
    <row r="928" spans="9:17" ht="12.75" x14ac:dyDescent="0.2">
      <c r="I928" s="10"/>
      <c r="Q928" s="10"/>
    </row>
    <row r="929" spans="9:17" ht="12.75" x14ac:dyDescent="0.2">
      <c r="I929" s="10"/>
      <c r="Q929" s="10"/>
    </row>
    <row r="930" spans="9:17" ht="12.75" x14ac:dyDescent="0.2">
      <c r="I930" s="10"/>
      <c r="Q930" s="10"/>
    </row>
    <row r="931" spans="9:17" ht="12.75" x14ac:dyDescent="0.2">
      <c r="I931" s="10"/>
      <c r="Q931" s="10"/>
    </row>
    <row r="932" spans="9:17" ht="12.75" x14ac:dyDescent="0.2">
      <c r="I932" s="10"/>
      <c r="Q932" s="10"/>
    </row>
    <row r="933" spans="9:17" ht="12.75" x14ac:dyDescent="0.2">
      <c r="I933" s="10"/>
      <c r="Q933" s="10"/>
    </row>
    <row r="934" spans="9:17" ht="12.75" x14ac:dyDescent="0.2">
      <c r="I934" s="10"/>
      <c r="Q934" s="10"/>
    </row>
    <row r="935" spans="9:17" ht="12.75" x14ac:dyDescent="0.2">
      <c r="I935" s="10"/>
      <c r="Q935" s="10"/>
    </row>
    <row r="936" spans="9:17" ht="12.75" x14ac:dyDescent="0.2">
      <c r="I936" s="10"/>
      <c r="Q936" s="10"/>
    </row>
    <row r="937" spans="9:17" ht="12.75" x14ac:dyDescent="0.2">
      <c r="I937" s="10"/>
      <c r="Q937" s="10"/>
    </row>
    <row r="938" spans="9:17" ht="12.75" x14ac:dyDescent="0.2">
      <c r="I938" s="10"/>
      <c r="Q938" s="10"/>
    </row>
    <row r="939" spans="9:17" ht="12.75" x14ac:dyDescent="0.2">
      <c r="I939" s="10"/>
      <c r="Q939" s="10"/>
    </row>
    <row r="940" spans="9:17" ht="12.75" x14ac:dyDescent="0.2">
      <c r="I940" s="10"/>
      <c r="Q940" s="10"/>
    </row>
    <row r="941" spans="9:17" ht="12.75" x14ac:dyDescent="0.2">
      <c r="I941" s="10"/>
      <c r="Q941" s="10"/>
    </row>
    <row r="942" spans="9:17" ht="12.75" x14ac:dyDescent="0.2">
      <c r="I942" s="10"/>
      <c r="Q942" s="10"/>
    </row>
    <row r="943" spans="9:17" ht="12.75" x14ac:dyDescent="0.2">
      <c r="I943" s="10"/>
      <c r="Q943" s="10"/>
    </row>
    <row r="944" spans="9:17" ht="12.75" x14ac:dyDescent="0.2">
      <c r="I944" s="10"/>
      <c r="Q944" s="10"/>
    </row>
    <row r="945" spans="9:17" ht="12.75" x14ac:dyDescent="0.2">
      <c r="I945" s="10"/>
      <c r="Q945" s="10"/>
    </row>
    <row r="946" spans="9:17" ht="12.75" x14ac:dyDescent="0.2">
      <c r="I946" s="10"/>
      <c r="Q946" s="10"/>
    </row>
    <row r="947" spans="9:17" ht="12.75" x14ac:dyDescent="0.2">
      <c r="I947" s="10"/>
      <c r="Q947" s="10"/>
    </row>
    <row r="948" spans="9:17" ht="12.75" x14ac:dyDescent="0.2">
      <c r="I948" s="10"/>
      <c r="Q948" s="10"/>
    </row>
    <row r="949" spans="9:17" ht="12.75" x14ac:dyDescent="0.2">
      <c r="I949" s="10"/>
      <c r="Q949" s="10"/>
    </row>
    <row r="950" spans="9:17" ht="12.75" x14ac:dyDescent="0.2">
      <c r="I950" s="10"/>
      <c r="Q950" s="10"/>
    </row>
    <row r="951" spans="9:17" ht="12.75" x14ac:dyDescent="0.2">
      <c r="I951" s="10"/>
      <c r="Q951" s="10"/>
    </row>
    <row r="952" spans="9:17" ht="12.75" x14ac:dyDescent="0.2">
      <c r="I952" s="10"/>
      <c r="Q952" s="10"/>
    </row>
    <row r="953" spans="9:17" ht="12.75" x14ac:dyDescent="0.2">
      <c r="I953" s="10"/>
      <c r="Q953" s="10"/>
    </row>
    <row r="954" spans="9:17" ht="12.75" x14ac:dyDescent="0.2">
      <c r="I954" s="10"/>
      <c r="Q954" s="10"/>
    </row>
    <row r="955" spans="9:17" ht="12.75" x14ac:dyDescent="0.2">
      <c r="I955" s="10"/>
      <c r="Q955" s="10"/>
    </row>
    <row r="956" spans="9:17" ht="12.75" x14ac:dyDescent="0.2">
      <c r="I956" s="10"/>
      <c r="Q956" s="10"/>
    </row>
    <row r="957" spans="9:17" ht="12.75" x14ac:dyDescent="0.2">
      <c r="I957" s="10"/>
      <c r="Q957" s="10"/>
    </row>
    <row r="958" spans="9:17" ht="12.75" x14ac:dyDescent="0.2">
      <c r="I958" s="10"/>
      <c r="Q958" s="10"/>
    </row>
    <row r="959" spans="9:17" ht="12.75" x14ac:dyDescent="0.2">
      <c r="I959" s="10"/>
      <c r="Q959" s="10"/>
    </row>
    <row r="960" spans="9:17" ht="12.75" x14ac:dyDescent="0.2">
      <c r="I960" s="10"/>
      <c r="Q960" s="10"/>
    </row>
    <row r="961" spans="9:17" ht="12.75" x14ac:dyDescent="0.2">
      <c r="I961" s="10"/>
      <c r="Q961" s="10"/>
    </row>
    <row r="962" spans="9:17" ht="12.75" x14ac:dyDescent="0.2">
      <c r="I962" s="10"/>
      <c r="Q962" s="10"/>
    </row>
    <row r="963" spans="9:17" ht="12.75" x14ac:dyDescent="0.2">
      <c r="I963" s="10"/>
      <c r="Q963" s="10"/>
    </row>
    <row r="964" spans="9:17" ht="12.75" x14ac:dyDescent="0.2">
      <c r="I964" s="10"/>
      <c r="Q964" s="10"/>
    </row>
    <row r="965" spans="9:17" ht="12.75" x14ac:dyDescent="0.2">
      <c r="I965" s="10"/>
      <c r="Q965" s="10"/>
    </row>
    <row r="966" spans="9:17" ht="12.75" x14ac:dyDescent="0.2">
      <c r="I966" s="10"/>
      <c r="Q966" s="10"/>
    </row>
    <row r="967" spans="9:17" ht="12.75" x14ac:dyDescent="0.2">
      <c r="I967" s="10"/>
      <c r="Q967" s="10"/>
    </row>
    <row r="968" spans="9:17" ht="12.75" x14ac:dyDescent="0.2">
      <c r="I968" s="10"/>
      <c r="Q968" s="10"/>
    </row>
    <row r="969" spans="9:17" ht="12.75" x14ac:dyDescent="0.2">
      <c r="I969" s="10"/>
      <c r="Q969" s="10"/>
    </row>
    <row r="970" spans="9:17" ht="12.75" x14ac:dyDescent="0.2">
      <c r="I970" s="10"/>
      <c r="Q970" s="10"/>
    </row>
    <row r="971" spans="9:17" ht="12.75" x14ac:dyDescent="0.2">
      <c r="I971" s="10"/>
      <c r="Q971" s="10"/>
    </row>
    <row r="972" spans="9:17" ht="12.75" x14ac:dyDescent="0.2">
      <c r="I972" s="10"/>
      <c r="Q972" s="10"/>
    </row>
    <row r="973" spans="9:17" ht="12.75" x14ac:dyDescent="0.2">
      <c r="I973" s="10"/>
      <c r="Q973" s="10"/>
    </row>
    <row r="974" spans="9:17" ht="12.75" x14ac:dyDescent="0.2">
      <c r="I974" s="10"/>
      <c r="Q974" s="10"/>
    </row>
    <row r="975" spans="9:17" ht="12.75" x14ac:dyDescent="0.2">
      <c r="I975" s="10"/>
      <c r="Q975" s="10"/>
    </row>
    <row r="976" spans="9:17" ht="12.75" x14ac:dyDescent="0.2">
      <c r="I976" s="10"/>
      <c r="Q976" s="10"/>
    </row>
    <row r="977" spans="9:17" ht="12.75" x14ac:dyDescent="0.2">
      <c r="I977" s="10"/>
      <c r="Q977" s="10"/>
    </row>
    <row r="978" spans="9:17" ht="12.75" x14ac:dyDescent="0.2">
      <c r="I978" s="10"/>
      <c r="Q978" s="10"/>
    </row>
    <row r="979" spans="9:17" ht="12.75" x14ac:dyDescent="0.2">
      <c r="I979" s="10"/>
      <c r="Q979" s="10"/>
    </row>
    <row r="980" spans="9:17" ht="12.75" x14ac:dyDescent="0.2">
      <c r="I980" s="10"/>
      <c r="Q980" s="10"/>
    </row>
    <row r="981" spans="9:17" ht="12.75" x14ac:dyDescent="0.2">
      <c r="I981" s="10"/>
      <c r="Q981" s="10"/>
    </row>
    <row r="982" spans="9:17" ht="12.75" x14ac:dyDescent="0.2">
      <c r="I982" s="10"/>
      <c r="Q982" s="10"/>
    </row>
    <row r="983" spans="9:17" ht="12.75" x14ac:dyDescent="0.2">
      <c r="I983" s="10"/>
      <c r="Q983" s="10"/>
    </row>
    <row r="984" spans="9:17" ht="12.75" x14ac:dyDescent="0.2">
      <c r="I984" s="10"/>
      <c r="Q984" s="10"/>
    </row>
    <row r="985" spans="9:17" ht="12.75" x14ac:dyDescent="0.2">
      <c r="I985" s="10"/>
      <c r="Q985" s="10"/>
    </row>
    <row r="986" spans="9:17" ht="12.75" x14ac:dyDescent="0.2">
      <c r="I986" s="10"/>
      <c r="Q986" s="10"/>
    </row>
    <row r="987" spans="9:17" ht="12.75" x14ac:dyDescent="0.2">
      <c r="I987" s="10"/>
      <c r="Q987" s="10"/>
    </row>
    <row r="988" spans="9:17" ht="12.75" x14ac:dyDescent="0.2">
      <c r="I988" s="10"/>
      <c r="Q988" s="10"/>
    </row>
    <row r="989" spans="9:17" ht="12.75" x14ac:dyDescent="0.2">
      <c r="I989" s="10"/>
      <c r="Q989" s="10"/>
    </row>
    <row r="990" spans="9:17" ht="12.75" x14ac:dyDescent="0.2">
      <c r="I990" s="10"/>
      <c r="Q990" s="10"/>
    </row>
    <row r="991" spans="9:17" ht="12.75" x14ac:dyDescent="0.2">
      <c r="I991" s="10"/>
      <c r="Q991" s="10"/>
    </row>
    <row r="992" spans="9:17" ht="12.75" x14ac:dyDescent="0.2">
      <c r="I992" s="10"/>
      <c r="Q992" s="10"/>
    </row>
    <row r="993" spans="9:17" ht="12.75" x14ac:dyDescent="0.2">
      <c r="I993" s="10"/>
      <c r="Q993" s="10"/>
    </row>
    <row r="994" spans="9:17" ht="12.75" x14ac:dyDescent="0.2">
      <c r="I994" s="10"/>
      <c r="Q994" s="10"/>
    </row>
    <row r="995" spans="9:17" ht="12.75" x14ac:dyDescent="0.2">
      <c r="I995" s="10"/>
      <c r="Q995" s="10"/>
    </row>
    <row r="996" spans="9:17" ht="12.75" x14ac:dyDescent="0.2">
      <c r="I996" s="10"/>
      <c r="Q996" s="10"/>
    </row>
    <row r="997" spans="9:17" ht="12.75" x14ac:dyDescent="0.2">
      <c r="I997" s="10"/>
      <c r="Q997" s="10"/>
    </row>
    <row r="998" spans="9:17" ht="12.75" x14ac:dyDescent="0.2">
      <c r="I998" s="10"/>
      <c r="Q998" s="10"/>
    </row>
    <row r="999" spans="9:17" ht="12.75" x14ac:dyDescent="0.2">
      <c r="I999" s="10"/>
      <c r="Q999" s="10"/>
    </row>
    <row r="1000" spans="9:17" ht="12.75" x14ac:dyDescent="0.2">
      <c r="I1000" s="10"/>
      <c r="Q1000" s="10"/>
    </row>
    <row r="1001" spans="9:17" ht="12.75" x14ac:dyDescent="0.2">
      <c r="I1001" s="10"/>
      <c r="Q1001" s="10"/>
    </row>
    <row r="1002" spans="9:17" ht="12.75" x14ac:dyDescent="0.2">
      <c r="I1002" s="10"/>
      <c r="Q100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G33"/>
  <sheetViews>
    <sheetView workbookViewId="0"/>
  </sheetViews>
  <sheetFormatPr defaultColWidth="12.5703125" defaultRowHeight="15.75" customHeight="1" x14ac:dyDescent="0.2"/>
  <cols>
    <col min="4" max="4" width="15.140625" customWidth="1"/>
  </cols>
  <sheetData>
    <row r="2" spans="1:7" ht="12.75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</row>
    <row r="4" spans="1:7" ht="15.75" customHeight="1" x14ac:dyDescent="0.4">
      <c r="A4" s="8" t="str">
        <f t="shared" ref="A4:A33" ca="1" si="0">"NE."&amp;CHAR(RANDBETWEEN(65,90))&amp;CHAR(RANDBETWEEN(65,90))&amp;CHAR(RANDBETWEEN(65,90))&amp;RANDBETWEEN(10,99)&amp;CHAR(RANDBETWEEN(65,90))&amp;23</f>
        <v>NE.SDO49E23</v>
      </c>
      <c r="D4" s="14" t="str">
        <f t="shared" ref="D4:D33" ca="1" si="1">"MAIN"&amp;CHAR(RANDBETWEEN(65,90))&amp;CHAR(RANDBETWEEN(65,90))&amp;CHAR(RANDBETWEEN(65,90))</f>
        <v>MAINUOS</v>
      </c>
      <c r="E4" s="14" t="str">
        <f t="shared" ref="E4:E33" ca="1" si="2">"MOD"&amp;CHAR(RANDBETWEEN(65,90))&amp;CHAR(RANDBETWEEN(65,90))&amp;CHAR(RANDBETWEEN(65,90))</f>
        <v>MODNIJ</v>
      </c>
      <c r="F4" s="14" t="str">
        <f t="shared" ref="F4:F33" ca="1" si="3">"POM"&amp;CHAR(RANDBETWEEN(65,90))&amp;CHAR(RANDBETWEEN(65,90))&amp;CHAR(RANDBETWEEN(65,90))</f>
        <v>POMNDG</v>
      </c>
      <c r="G4" s="14" t="str">
        <f t="shared" ref="G4:G33" ca="1" si="4">"MOT"&amp;CHAR(RANDBETWEEN(65,90))&amp;CHAR(RANDBETWEEN(65,90))&amp;CHAR(RANDBETWEEN(65,90))</f>
        <v>MOTARV</v>
      </c>
    </row>
    <row r="5" spans="1:7" ht="15.75" customHeight="1" x14ac:dyDescent="0.4">
      <c r="A5" s="8" t="str">
        <f t="shared" ca="1" si="0"/>
        <v>NE.VJM80K23</v>
      </c>
      <c r="D5" s="14" t="str">
        <f t="shared" ca="1" si="1"/>
        <v>MAINIVG</v>
      </c>
      <c r="E5" s="14" t="str">
        <f t="shared" ca="1" si="2"/>
        <v>MODPAR</v>
      </c>
      <c r="F5" s="14" t="str">
        <f t="shared" ca="1" si="3"/>
        <v>POMOGY</v>
      </c>
      <c r="G5" s="14" t="str">
        <f t="shared" ca="1" si="4"/>
        <v>MOTOJP</v>
      </c>
    </row>
    <row r="6" spans="1:7" ht="15.75" customHeight="1" x14ac:dyDescent="0.4">
      <c r="A6" s="8" t="str">
        <f t="shared" ca="1" si="0"/>
        <v>NE.LVH13D23</v>
      </c>
      <c r="D6" s="14" t="str">
        <f t="shared" ca="1" si="1"/>
        <v>MAINOIN</v>
      </c>
      <c r="E6" s="14" t="str">
        <f t="shared" ca="1" si="2"/>
        <v>MODCXS</v>
      </c>
      <c r="F6" s="14" t="str">
        <f t="shared" ca="1" si="3"/>
        <v>POMJQS</v>
      </c>
      <c r="G6" s="14" t="str">
        <f t="shared" ca="1" si="4"/>
        <v>MOTFQZ</v>
      </c>
    </row>
    <row r="7" spans="1:7" ht="15.75" customHeight="1" x14ac:dyDescent="0.4">
      <c r="A7" s="8" t="str">
        <f t="shared" ca="1" si="0"/>
        <v>NE.QZO78U23</v>
      </c>
      <c r="D7" s="14" t="str">
        <f t="shared" ca="1" si="1"/>
        <v>MAINTCH</v>
      </c>
      <c r="E7" s="14" t="str">
        <f t="shared" ca="1" si="2"/>
        <v>MODNEF</v>
      </c>
      <c r="F7" s="14" t="str">
        <f t="shared" ca="1" si="3"/>
        <v>POMNKT</v>
      </c>
      <c r="G7" s="14" t="str">
        <f t="shared" ca="1" si="4"/>
        <v>MOTHQP</v>
      </c>
    </row>
    <row r="8" spans="1:7" ht="15.75" customHeight="1" x14ac:dyDescent="0.4">
      <c r="A8" s="8" t="str">
        <f t="shared" ca="1" si="0"/>
        <v>NE.JWA24U23</v>
      </c>
      <c r="D8" s="14" t="str">
        <f t="shared" ca="1" si="1"/>
        <v>MAINRVY</v>
      </c>
      <c r="E8" s="14" t="str">
        <f t="shared" ca="1" si="2"/>
        <v>MODQRV</v>
      </c>
      <c r="F8" s="14" t="str">
        <f t="shared" ca="1" si="3"/>
        <v>POMDGT</v>
      </c>
      <c r="G8" s="14" t="str">
        <f t="shared" ca="1" si="4"/>
        <v>MOTNMW</v>
      </c>
    </row>
    <row r="9" spans="1:7" ht="15.75" customHeight="1" x14ac:dyDescent="0.4">
      <c r="A9" s="8" t="str">
        <f t="shared" ca="1" si="0"/>
        <v>NE.ADU77H23</v>
      </c>
      <c r="D9" s="14" t="str">
        <f t="shared" ca="1" si="1"/>
        <v>MAINVPO</v>
      </c>
      <c r="E9" s="14" t="str">
        <f t="shared" ca="1" si="2"/>
        <v>MODAMC</v>
      </c>
      <c r="F9" s="14" t="str">
        <f t="shared" ca="1" si="3"/>
        <v>POMBCS</v>
      </c>
      <c r="G9" s="14" t="str">
        <f t="shared" ca="1" si="4"/>
        <v>MOTKXI</v>
      </c>
    </row>
    <row r="10" spans="1:7" ht="15.75" customHeight="1" x14ac:dyDescent="0.4">
      <c r="A10" s="8" t="str">
        <f t="shared" ca="1" si="0"/>
        <v>NE.YGD24S23</v>
      </c>
      <c r="D10" s="14" t="str">
        <f t="shared" ca="1" si="1"/>
        <v>MAINGIG</v>
      </c>
      <c r="E10" s="14" t="str">
        <f t="shared" ca="1" si="2"/>
        <v>MODOXK</v>
      </c>
      <c r="F10" s="14" t="str">
        <f t="shared" ca="1" si="3"/>
        <v>POMOWB</v>
      </c>
      <c r="G10" s="14" t="str">
        <f t="shared" ca="1" si="4"/>
        <v>MOTEMO</v>
      </c>
    </row>
    <row r="11" spans="1:7" ht="15.75" customHeight="1" x14ac:dyDescent="0.4">
      <c r="A11" s="8" t="str">
        <f t="shared" ca="1" si="0"/>
        <v>NE.IFR92S23</v>
      </c>
      <c r="D11" s="14" t="str">
        <f t="shared" ca="1" si="1"/>
        <v>MAINTTU</v>
      </c>
      <c r="E11" s="14" t="str">
        <f t="shared" ca="1" si="2"/>
        <v>MODVAS</v>
      </c>
      <c r="F11" s="14" t="str">
        <f t="shared" ca="1" si="3"/>
        <v>POMFAU</v>
      </c>
      <c r="G11" s="14" t="str">
        <f t="shared" ca="1" si="4"/>
        <v>MOTGDD</v>
      </c>
    </row>
    <row r="12" spans="1:7" ht="15.75" customHeight="1" x14ac:dyDescent="0.4">
      <c r="A12" s="8" t="str">
        <f t="shared" ca="1" si="0"/>
        <v>NE.ZGP30Y23</v>
      </c>
      <c r="D12" s="14" t="str">
        <f t="shared" ca="1" si="1"/>
        <v>MAINHSQ</v>
      </c>
      <c r="E12" s="14" t="str">
        <f t="shared" ca="1" si="2"/>
        <v>MODBTL</v>
      </c>
      <c r="F12" s="14" t="str">
        <f t="shared" ca="1" si="3"/>
        <v>POMQKC</v>
      </c>
      <c r="G12" s="14" t="str">
        <f t="shared" ca="1" si="4"/>
        <v>MOTMUG</v>
      </c>
    </row>
    <row r="13" spans="1:7" ht="15.75" customHeight="1" x14ac:dyDescent="0.4">
      <c r="A13" s="8" t="str">
        <f t="shared" ca="1" si="0"/>
        <v>NE.URJ30Q23</v>
      </c>
      <c r="D13" s="14" t="str">
        <f t="shared" ca="1" si="1"/>
        <v>MAINYCD</v>
      </c>
      <c r="E13" s="14" t="str">
        <f t="shared" ca="1" si="2"/>
        <v>MODCHR</v>
      </c>
      <c r="F13" s="14" t="str">
        <f t="shared" ca="1" si="3"/>
        <v>POMJOB</v>
      </c>
      <c r="G13" s="14" t="str">
        <f t="shared" ca="1" si="4"/>
        <v>MOTKDT</v>
      </c>
    </row>
    <row r="14" spans="1:7" ht="15.75" customHeight="1" x14ac:dyDescent="0.4">
      <c r="A14" s="8" t="str">
        <f t="shared" ca="1" si="0"/>
        <v>NE.RCL65G23</v>
      </c>
      <c r="D14" s="14" t="str">
        <f t="shared" ca="1" si="1"/>
        <v>MAINETU</v>
      </c>
      <c r="E14" s="14" t="str">
        <f t="shared" ca="1" si="2"/>
        <v>MODASU</v>
      </c>
      <c r="F14" s="14" t="str">
        <f t="shared" ca="1" si="3"/>
        <v>POMCDX</v>
      </c>
      <c r="G14" s="14" t="str">
        <f t="shared" ca="1" si="4"/>
        <v>MOTZBL</v>
      </c>
    </row>
    <row r="15" spans="1:7" ht="15.75" customHeight="1" x14ac:dyDescent="0.4">
      <c r="A15" s="8" t="str">
        <f t="shared" ca="1" si="0"/>
        <v>NE.HOR49M23</v>
      </c>
      <c r="D15" s="14" t="str">
        <f t="shared" ca="1" si="1"/>
        <v>MAINSGT</v>
      </c>
      <c r="E15" s="14" t="str">
        <f t="shared" ca="1" si="2"/>
        <v>MODLEM</v>
      </c>
      <c r="F15" s="14" t="str">
        <f t="shared" ca="1" si="3"/>
        <v>POMVZX</v>
      </c>
      <c r="G15" s="14" t="str">
        <f t="shared" ca="1" si="4"/>
        <v>MOTZZJ</v>
      </c>
    </row>
    <row r="16" spans="1:7" ht="15.75" customHeight="1" x14ac:dyDescent="0.4">
      <c r="A16" s="8" t="str">
        <f t="shared" ca="1" si="0"/>
        <v>NE.DAL17G23</v>
      </c>
      <c r="D16" s="14" t="str">
        <f t="shared" ca="1" si="1"/>
        <v>MAINIKW</v>
      </c>
      <c r="E16" s="14" t="str">
        <f t="shared" ca="1" si="2"/>
        <v>MODEPR</v>
      </c>
      <c r="F16" s="14" t="str">
        <f t="shared" ca="1" si="3"/>
        <v>POMDCK</v>
      </c>
      <c r="G16" s="14" t="str">
        <f t="shared" ca="1" si="4"/>
        <v>MOTNFQ</v>
      </c>
    </row>
    <row r="17" spans="1:7" ht="15.75" customHeight="1" x14ac:dyDescent="0.4">
      <c r="A17" s="8" t="str">
        <f t="shared" ca="1" si="0"/>
        <v>NE.HPA84Z23</v>
      </c>
      <c r="D17" s="14" t="str">
        <f t="shared" ca="1" si="1"/>
        <v>MAINHHX</v>
      </c>
      <c r="E17" s="14" t="str">
        <f t="shared" ca="1" si="2"/>
        <v>MODWYU</v>
      </c>
      <c r="F17" s="14" t="str">
        <f t="shared" ca="1" si="3"/>
        <v>POMKKL</v>
      </c>
      <c r="G17" s="14" t="str">
        <f t="shared" ca="1" si="4"/>
        <v>MOTYEY</v>
      </c>
    </row>
    <row r="18" spans="1:7" ht="15.75" customHeight="1" x14ac:dyDescent="0.4">
      <c r="A18" s="8" t="str">
        <f t="shared" ca="1" si="0"/>
        <v>NE.AGN77B23</v>
      </c>
      <c r="D18" s="14" t="str">
        <f t="shared" ca="1" si="1"/>
        <v>MAINNOW</v>
      </c>
      <c r="E18" s="14" t="str">
        <f t="shared" ca="1" si="2"/>
        <v>MODQHL</v>
      </c>
      <c r="F18" s="14" t="str">
        <f t="shared" ca="1" si="3"/>
        <v>POMWMT</v>
      </c>
      <c r="G18" s="14" t="str">
        <f t="shared" ca="1" si="4"/>
        <v>MOTITM</v>
      </c>
    </row>
    <row r="19" spans="1:7" ht="15.75" customHeight="1" x14ac:dyDescent="0.4">
      <c r="A19" s="8" t="str">
        <f t="shared" ca="1" si="0"/>
        <v>NE.JCA77Q23</v>
      </c>
      <c r="D19" s="14" t="str">
        <f t="shared" ca="1" si="1"/>
        <v>MAINHDU</v>
      </c>
      <c r="E19" s="14" t="str">
        <f t="shared" ca="1" si="2"/>
        <v>MODLKD</v>
      </c>
      <c r="F19" s="14" t="str">
        <f t="shared" ca="1" si="3"/>
        <v>POMYTR</v>
      </c>
      <c r="G19" s="14" t="str">
        <f t="shared" ca="1" si="4"/>
        <v>MOTTVC</v>
      </c>
    </row>
    <row r="20" spans="1:7" ht="15.75" customHeight="1" x14ac:dyDescent="0.4">
      <c r="A20" s="8" t="str">
        <f t="shared" ca="1" si="0"/>
        <v>NE.MFM48N23</v>
      </c>
      <c r="D20" s="14" t="str">
        <f t="shared" ca="1" si="1"/>
        <v>MAINWSS</v>
      </c>
      <c r="E20" s="14" t="str">
        <f t="shared" ca="1" si="2"/>
        <v>MODILC</v>
      </c>
      <c r="F20" s="14" t="str">
        <f t="shared" ca="1" si="3"/>
        <v>POMWXP</v>
      </c>
      <c r="G20" s="14" t="str">
        <f t="shared" ca="1" si="4"/>
        <v>MOTQDD</v>
      </c>
    </row>
    <row r="21" spans="1:7" ht="15.75" customHeight="1" x14ac:dyDescent="0.4">
      <c r="A21" s="8" t="str">
        <f t="shared" ca="1" si="0"/>
        <v>NE.AWB22B23</v>
      </c>
      <c r="D21" s="14" t="str">
        <f t="shared" ca="1" si="1"/>
        <v>MAINTZU</v>
      </c>
      <c r="E21" s="14" t="str">
        <f t="shared" ca="1" si="2"/>
        <v>MODPOL</v>
      </c>
      <c r="F21" s="14" t="str">
        <f t="shared" ca="1" si="3"/>
        <v>POMCEI</v>
      </c>
      <c r="G21" s="14" t="str">
        <f t="shared" ca="1" si="4"/>
        <v>MOTORK</v>
      </c>
    </row>
    <row r="22" spans="1:7" ht="15.75" customHeight="1" x14ac:dyDescent="0.4">
      <c r="A22" s="8" t="str">
        <f t="shared" ca="1" si="0"/>
        <v>NE.TUL18T23</v>
      </c>
      <c r="D22" s="14" t="str">
        <f t="shared" ca="1" si="1"/>
        <v>MAINATG</v>
      </c>
      <c r="E22" s="14" t="str">
        <f t="shared" ca="1" si="2"/>
        <v>MODRME</v>
      </c>
      <c r="F22" s="14" t="str">
        <f t="shared" ca="1" si="3"/>
        <v>POMCPM</v>
      </c>
      <c r="G22" s="14" t="str">
        <f t="shared" ca="1" si="4"/>
        <v>MOTOYA</v>
      </c>
    </row>
    <row r="23" spans="1:7" ht="15.75" customHeight="1" x14ac:dyDescent="0.4">
      <c r="A23" s="8" t="str">
        <f t="shared" ca="1" si="0"/>
        <v>NE.YZS56T23</v>
      </c>
      <c r="D23" s="14" t="str">
        <f t="shared" ca="1" si="1"/>
        <v>MAINLVA</v>
      </c>
      <c r="E23" s="14" t="str">
        <f t="shared" ca="1" si="2"/>
        <v>MODUBH</v>
      </c>
      <c r="F23" s="14" t="str">
        <f t="shared" ca="1" si="3"/>
        <v>POMKLV</v>
      </c>
      <c r="G23" s="14" t="str">
        <f t="shared" ca="1" si="4"/>
        <v>MOTYBO</v>
      </c>
    </row>
    <row r="24" spans="1:7" ht="17.25" x14ac:dyDescent="0.4">
      <c r="A24" s="8" t="str">
        <f t="shared" ca="1" si="0"/>
        <v>NE.HMD58C23</v>
      </c>
      <c r="D24" s="14" t="str">
        <f t="shared" ca="1" si="1"/>
        <v>MAINZZQ</v>
      </c>
      <c r="E24" s="14" t="str">
        <f t="shared" ca="1" si="2"/>
        <v>MODCVF</v>
      </c>
      <c r="F24" s="14" t="str">
        <f t="shared" ca="1" si="3"/>
        <v>POMFWF</v>
      </c>
      <c r="G24" s="14" t="str">
        <f t="shared" ca="1" si="4"/>
        <v>MOTSUW</v>
      </c>
    </row>
    <row r="25" spans="1:7" ht="17.25" x14ac:dyDescent="0.4">
      <c r="A25" s="8" t="str">
        <f t="shared" ca="1" si="0"/>
        <v>NE.YHO77G23</v>
      </c>
      <c r="D25" s="14" t="str">
        <f t="shared" ca="1" si="1"/>
        <v>MAINEMN</v>
      </c>
      <c r="E25" s="14" t="str">
        <f t="shared" ca="1" si="2"/>
        <v>MODFRV</v>
      </c>
      <c r="F25" s="14" t="str">
        <f t="shared" ca="1" si="3"/>
        <v>POMRLZ</v>
      </c>
      <c r="G25" s="14" t="str">
        <f t="shared" ca="1" si="4"/>
        <v>MOTGLN</v>
      </c>
    </row>
    <row r="26" spans="1:7" ht="17.25" x14ac:dyDescent="0.4">
      <c r="A26" s="8" t="str">
        <f t="shared" ca="1" si="0"/>
        <v>NE.RIJ10D23</v>
      </c>
      <c r="D26" s="14" t="str">
        <f t="shared" ca="1" si="1"/>
        <v>MAINGUD</v>
      </c>
      <c r="E26" s="14" t="str">
        <f t="shared" ca="1" si="2"/>
        <v>MODJAZ</v>
      </c>
      <c r="F26" s="14" t="str">
        <f t="shared" ca="1" si="3"/>
        <v>POMWND</v>
      </c>
      <c r="G26" s="14" t="str">
        <f t="shared" ca="1" si="4"/>
        <v>MOTPRI</v>
      </c>
    </row>
    <row r="27" spans="1:7" ht="17.25" x14ac:dyDescent="0.4">
      <c r="A27" s="8" t="str">
        <f t="shared" ca="1" si="0"/>
        <v>NE.FFR51B23</v>
      </c>
      <c r="D27" s="14" t="str">
        <f t="shared" ca="1" si="1"/>
        <v>MAINDDF</v>
      </c>
      <c r="E27" s="14" t="str">
        <f t="shared" ca="1" si="2"/>
        <v>MODMZP</v>
      </c>
      <c r="F27" s="14" t="str">
        <f t="shared" ca="1" si="3"/>
        <v>POMULU</v>
      </c>
      <c r="G27" s="14" t="str">
        <f t="shared" ca="1" si="4"/>
        <v>MOTZQD</v>
      </c>
    </row>
    <row r="28" spans="1:7" ht="17.25" x14ac:dyDescent="0.4">
      <c r="A28" s="8" t="str">
        <f t="shared" ca="1" si="0"/>
        <v>NE.ULZ98G23</v>
      </c>
      <c r="D28" s="14" t="str">
        <f t="shared" ca="1" si="1"/>
        <v>MAINOZO</v>
      </c>
      <c r="E28" s="14" t="str">
        <f t="shared" ca="1" si="2"/>
        <v>MODLGN</v>
      </c>
      <c r="F28" s="14" t="str">
        <f t="shared" ca="1" si="3"/>
        <v>POMJKJ</v>
      </c>
      <c r="G28" s="14" t="str">
        <f t="shared" ca="1" si="4"/>
        <v>MOTQUC</v>
      </c>
    </row>
    <row r="29" spans="1:7" ht="17.25" x14ac:dyDescent="0.4">
      <c r="A29" s="8" t="str">
        <f t="shared" ca="1" si="0"/>
        <v>NE.IFN61D23</v>
      </c>
      <c r="D29" s="14" t="str">
        <f t="shared" ca="1" si="1"/>
        <v>MAINFAQ</v>
      </c>
      <c r="E29" s="14" t="str">
        <f t="shared" ca="1" si="2"/>
        <v>MODYEC</v>
      </c>
      <c r="F29" s="14" t="str">
        <f t="shared" ca="1" si="3"/>
        <v>POMDTG</v>
      </c>
      <c r="G29" s="14" t="str">
        <f t="shared" ca="1" si="4"/>
        <v>MOTYCH</v>
      </c>
    </row>
    <row r="30" spans="1:7" ht="17.25" x14ac:dyDescent="0.4">
      <c r="A30" s="8" t="str">
        <f t="shared" ca="1" si="0"/>
        <v>NE.NUZ62M23</v>
      </c>
      <c r="D30" s="14" t="str">
        <f t="shared" ca="1" si="1"/>
        <v>MAINIVB</v>
      </c>
      <c r="E30" s="14" t="str">
        <f t="shared" ca="1" si="2"/>
        <v>MODPJA</v>
      </c>
      <c r="F30" s="14" t="str">
        <f t="shared" ca="1" si="3"/>
        <v>POMBMB</v>
      </c>
      <c r="G30" s="14" t="str">
        <f t="shared" ca="1" si="4"/>
        <v>MOTTET</v>
      </c>
    </row>
    <row r="31" spans="1:7" ht="17.25" x14ac:dyDescent="0.4">
      <c r="A31" s="8" t="str">
        <f t="shared" ca="1" si="0"/>
        <v>NE.QTJ34W23</v>
      </c>
      <c r="D31" s="14" t="str">
        <f t="shared" ca="1" si="1"/>
        <v>MAINMMK</v>
      </c>
      <c r="E31" s="14" t="str">
        <f t="shared" ca="1" si="2"/>
        <v>MODSHM</v>
      </c>
      <c r="F31" s="14" t="str">
        <f t="shared" ca="1" si="3"/>
        <v>POMHQO</v>
      </c>
      <c r="G31" s="14" t="str">
        <f t="shared" ca="1" si="4"/>
        <v>MOTXBO</v>
      </c>
    </row>
    <row r="32" spans="1:7" ht="17.25" x14ac:dyDescent="0.4">
      <c r="A32" s="8" t="str">
        <f t="shared" ca="1" si="0"/>
        <v>NE.LPA54E23</v>
      </c>
      <c r="D32" s="14" t="str">
        <f t="shared" ca="1" si="1"/>
        <v>MAINBDM</v>
      </c>
      <c r="E32" s="14" t="str">
        <f t="shared" ca="1" si="2"/>
        <v>MODSYV</v>
      </c>
      <c r="F32" s="14" t="str">
        <f t="shared" ca="1" si="3"/>
        <v>POMVLM</v>
      </c>
      <c r="G32" s="14" t="str">
        <f t="shared" ca="1" si="4"/>
        <v>MOTMMO</v>
      </c>
    </row>
    <row r="33" spans="1:7" ht="17.25" x14ac:dyDescent="0.4">
      <c r="A33" s="8" t="str">
        <f t="shared" ca="1" si="0"/>
        <v>NE.NKO10O23</v>
      </c>
      <c r="D33" s="14" t="str">
        <f t="shared" ca="1" si="1"/>
        <v>MAINKPG</v>
      </c>
      <c r="E33" s="14" t="str">
        <f t="shared" ca="1" si="2"/>
        <v>MODLVB</v>
      </c>
      <c r="F33" s="14" t="str">
        <f t="shared" ca="1" si="3"/>
        <v>POMQFB</v>
      </c>
      <c r="G33" s="14" t="str">
        <f t="shared" ca="1" si="4"/>
        <v>MOTMOQ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J97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13.42578125" customWidth="1"/>
    <col min="3" max="3" width="17.85546875" customWidth="1"/>
    <col min="4" max="4" width="14.140625" customWidth="1"/>
    <col min="5" max="5" width="10.42578125" customWidth="1"/>
    <col min="6" max="6" width="11.28515625" customWidth="1"/>
    <col min="7" max="7" width="11.85546875" customWidth="1"/>
    <col min="8" max="8" width="10" customWidth="1"/>
    <col min="9" max="10" width="13.85546875" customWidth="1"/>
    <col min="11" max="11" width="16.7109375" customWidth="1"/>
    <col min="12" max="12" width="15" customWidth="1"/>
    <col min="13" max="13" width="11.42578125" customWidth="1"/>
    <col min="14" max="14" width="12.140625" customWidth="1"/>
    <col min="15" max="15" width="12.7109375" customWidth="1"/>
    <col min="16" max="16" width="10.85546875" customWidth="1"/>
    <col min="17" max="18" width="14.42578125" customWidth="1"/>
    <col min="19" max="19" width="17.5703125" customWidth="1"/>
    <col min="20" max="20" width="15" customWidth="1"/>
    <col min="21" max="21" width="11.42578125" customWidth="1"/>
    <col min="22" max="22" width="12.140625" customWidth="1"/>
    <col min="23" max="23" width="12.7109375" customWidth="1"/>
    <col min="24" max="24" width="10.85546875" customWidth="1"/>
    <col min="25" max="26" width="13.5703125" customWidth="1"/>
    <col min="27" max="27" width="16.5703125" customWidth="1"/>
    <col min="28" max="28" width="15" customWidth="1"/>
    <col min="29" max="29" width="11.42578125" customWidth="1"/>
    <col min="30" max="30" width="12.140625" customWidth="1"/>
    <col min="31" max="31" width="12.7109375" customWidth="1"/>
    <col min="32" max="32" width="10.85546875" customWidth="1"/>
    <col min="33" max="34" width="14" customWidth="1"/>
    <col min="35" max="35" width="17.28515625" customWidth="1"/>
    <col min="36" max="36" width="15" customWidth="1"/>
    <col min="37" max="37" width="11.42578125" customWidth="1"/>
    <col min="38" max="38" width="12.140625" customWidth="1"/>
    <col min="39" max="39" width="12.7109375" customWidth="1"/>
    <col min="40" max="40" width="10.85546875" customWidth="1"/>
    <col min="41" max="42" width="13.42578125" customWidth="1"/>
    <col min="43" max="43" width="16.42578125" customWidth="1"/>
    <col min="44" max="44" width="15" customWidth="1"/>
    <col min="45" max="45" width="11.42578125" customWidth="1"/>
    <col min="46" max="46" width="12.140625" customWidth="1"/>
    <col min="47" max="47" width="12.7109375" customWidth="1"/>
    <col min="48" max="48" width="10.85546875" customWidth="1"/>
    <col min="49" max="50" width="14.28515625" customWidth="1"/>
    <col min="51" max="51" width="17.42578125" customWidth="1"/>
    <col min="52" max="52" width="15" customWidth="1"/>
    <col min="53" max="53" width="11.42578125" customWidth="1"/>
    <col min="54" max="54" width="12.140625" customWidth="1"/>
    <col min="55" max="55" width="12.7109375" customWidth="1"/>
    <col min="56" max="56" width="10.85546875" customWidth="1"/>
    <col min="57" max="58" width="13.42578125" customWidth="1"/>
    <col min="59" max="59" width="16.28515625" customWidth="1"/>
    <col min="60" max="60" width="15" customWidth="1"/>
    <col min="61" max="61" width="11.42578125" customWidth="1"/>
    <col min="62" max="62" width="12.140625" customWidth="1"/>
    <col min="63" max="63" width="12.7109375" customWidth="1"/>
    <col min="64" max="64" width="10.85546875" customWidth="1"/>
    <col min="65" max="66" width="13.42578125" customWidth="1"/>
    <col min="67" max="67" width="16.42578125" customWidth="1"/>
    <col min="68" max="68" width="15" customWidth="1"/>
    <col min="69" max="69" width="11.42578125" customWidth="1"/>
    <col min="70" max="70" width="12.140625" customWidth="1"/>
    <col min="71" max="71" width="12.7109375" customWidth="1"/>
    <col min="72" max="72" width="10.85546875" customWidth="1"/>
    <col min="73" max="74" width="14.42578125" customWidth="1"/>
    <col min="75" max="75" width="17.140625" customWidth="1"/>
    <col min="76" max="76" width="15" customWidth="1"/>
    <col min="77" max="77" width="11.42578125" customWidth="1"/>
    <col min="78" max="78" width="12.140625" customWidth="1"/>
    <col min="79" max="79" width="12.7109375" customWidth="1"/>
    <col min="80" max="80" width="10.85546875" customWidth="1"/>
    <col min="81" max="81" width="9.42578125" customWidth="1"/>
    <col min="82" max="82" width="12" customWidth="1"/>
    <col min="83" max="83" width="5" customWidth="1"/>
    <col min="84" max="84" width="15.85546875" customWidth="1"/>
    <col min="85" max="85" width="12.28515625" customWidth="1"/>
    <col min="86" max="86" width="13" customWidth="1"/>
    <col min="87" max="87" width="13.5703125" customWidth="1"/>
    <col min="88" max="88" width="11.7109375" customWidth="1"/>
  </cols>
  <sheetData>
    <row r="1" spans="1:88" x14ac:dyDescent="0.2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tr">
        <f t="shared" ref="I1:P1" si="0">CONCATENATE(A1,"1")</f>
        <v>Barcode1</v>
      </c>
      <c r="J1" s="16" t="str">
        <f t="shared" si="0"/>
        <v>Kode Mesin1</v>
      </c>
      <c r="K1" s="16" t="str">
        <f t="shared" si="0"/>
        <v>SN1</v>
      </c>
      <c r="L1" s="16" t="str">
        <f t="shared" si="0"/>
        <v>Kode Mainboard1</v>
      </c>
      <c r="M1" s="16" t="str">
        <f t="shared" si="0"/>
        <v>Kode Modul1</v>
      </c>
      <c r="N1" s="16" t="str">
        <f t="shared" si="0"/>
        <v>Kode Pompa1</v>
      </c>
      <c r="O1" s="16" t="str">
        <f t="shared" si="0"/>
        <v>Kode Stepper1</v>
      </c>
      <c r="P1" s="16" t="str">
        <f t="shared" si="0"/>
        <v>Kode Wims1</v>
      </c>
      <c r="Q1" s="16" t="str">
        <f t="shared" ref="Q1:X1" si="1">CONCATENATE(A1,"2")</f>
        <v>Barcode2</v>
      </c>
      <c r="R1" s="16" t="str">
        <f t="shared" si="1"/>
        <v>Kode Mesin2</v>
      </c>
      <c r="S1" s="16" t="str">
        <f t="shared" si="1"/>
        <v>SN2</v>
      </c>
      <c r="T1" s="16" t="str">
        <f t="shared" si="1"/>
        <v>Kode Mainboard2</v>
      </c>
      <c r="U1" s="16" t="str">
        <f t="shared" si="1"/>
        <v>Kode Modul2</v>
      </c>
      <c r="V1" s="16" t="str">
        <f t="shared" si="1"/>
        <v>Kode Pompa2</v>
      </c>
      <c r="W1" s="16" t="str">
        <f t="shared" si="1"/>
        <v>Kode Stepper2</v>
      </c>
      <c r="X1" s="16" t="str">
        <f t="shared" si="1"/>
        <v>Kode Wims2</v>
      </c>
      <c r="Y1" s="16" t="str">
        <f t="shared" ref="Y1:AF1" si="2">CONCATENATE(A1,"3")</f>
        <v>Barcode3</v>
      </c>
      <c r="Z1" s="16" t="str">
        <f t="shared" si="2"/>
        <v>Kode Mesin3</v>
      </c>
      <c r="AA1" s="16" t="str">
        <f t="shared" si="2"/>
        <v>SN3</v>
      </c>
      <c r="AB1" s="16" t="str">
        <f t="shared" si="2"/>
        <v>Kode Mainboard3</v>
      </c>
      <c r="AC1" s="16" t="str">
        <f t="shared" si="2"/>
        <v>Kode Modul3</v>
      </c>
      <c r="AD1" s="16" t="str">
        <f t="shared" si="2"/>
        <v>Kode Pompa3</v>
      </c>
      <c r="AE1" s="16" t="str">
        <f t="shared" si="2"/>
        <v>Kode Stepper3</v>
      </c>
      <c r="AF1" s="16" t="str">
        <f t="shared" si="2"/>
        <v>Kode Wims3</v>
      </c>
      <c r="AG1" s="17" t="str">
        <f t="shared" ref="AG1:AN1" si="3">CONCATENATE(A1,"4")</f>
        <v>Barcode4</v>
      </c>
      <c r="AH1" s="17" t="str">
        <f t="shared" si="3"/>
        <v>Kode Mesin4</v>
      </c>
      <c r="AI1" s="17" t="str">
        <f t="shared" si="3"/>
        <v>SN4</v>
      </c>
      <c r="AJ1" s="17" t="str">
        <f t="shared" si="3"/>
        <v>Kode Mainboard4</v>
      </c>
      <c r="AK1" s="17" t="str">
        <f t="shared" si="3"/>
        <v>Kode Modul4</v>
      </c>
      <c r="AL1" s="17" t="str">
        <f t="shared" si="3"/>
        <v>Kode Pompa4</v>
      </c>
      <c r="AM1" s="17" t="str">
        <f t="shared" si="3"/>
        <v>Kode Stepper4</v>
      </c>
      <c r="AN1" s="17" t="str">
        <f t="shared" si="3"/>
        <v>Kode Wims4</v>
      </c>
      <c r="AO1" s="17" t="str">
        <f t="shared" ref="AO1:AV1" si="4">CONCATENATE(A1,"5")</f>
        <v>Barcode5</v>
      </c>
      <c r="AP1" s="17" t="str">
        <f t="shared" si="4"/>
        <v>Kode Mesin5</v>
      </c>
      <c r="AQ1" s="17" t="str">
        <f t="shared" si="4"/>
        <v>SN5</v>
      </c>
      <c r="AR1" s="17" t="str">
        <f t="shared" si="4"/>
        <v>Kode Mainboard5</v>
      </c>
      <c r="AS1" s="17" t="str">
        <f t="shared" si="4"/>
        <v>Kode Modul5</v>
      </c>
      <c r="AT1" s="17" t="str">
        <f t="shared" si="4"/>
        <v>Kode Pompa5</v>
      </c>
      <c r="AU1" s="17" t="str">
        <f t="shared" si="4"/>
        <v>Kode Stepper5</v>
      </c>
      <c r="AV1" s="17" t="str">
        <f t="shared" si="4"/>
        <v>Kode Wims5</v>
      </c>
      <c r="AW1" s="17" t="str">
        <f t="shared" ref="AW1:BD1" si="5">CONCATENATE(A1,"6")</f>
        <v>Barcode6</v>
      </c>
      <c r="AX1" s="17" t="str">
        <f t="shared" si="5"/>
        <v>Kode Mesin6</v>
      </c>
      <c r="AY1" s="17" t="str">
        <f t="shared" si="5"/>
        <v>SN6</v>
      </c>
      <c r="AZ1" s="17" t="str">
        <f t="shared" si="5"/>
        <v>Kode Mainboard6</v>
      </c>
      <c r="BA1" s="17" t="str">
        <f t="shared" si="5"/>
        <v>Kode Modul6</v>
      </c>
      <c r="BB1" s="17" t="str">
        <f t="shared" si="5"/>
        <v>Kode Pompa6</v>
      </c>
      <c r="BC1" s="17" t="str">
        <f t="shared" si="5"/>
        <v>Kode Stepper6</v>
      </c>
      <c r="BD1" s="17" t="str">
        <f t="shared" si="5"/>
        <v>Kode Wims6</v>
      </c>
      <c r="BE1" s="17" t="str">
        <f t="shared" ref="BE1:BL1" si="6">CONCATENATE(A1,"7")</f>
        <v>Barcode7</v>
      </c>
      <c r="BF1" s="17" t="str">
        <f t="shared" si="6"/>
        <v>Kode Mesin7</v>
      </c>
      <c r="BG1" s="17" t="str">
        <f t="shared" si="6"/>
        <v>SN7</v>
      </c>
      <c r="BH1" s="17" t="str">
        <f t="shared" si="6"/>
        <v>Kode Mainboard7</v>
      </c>
      <c r="BI1" s="17" t="str">
        <f t="shared" si="6"/>
        <v>Kode Modul7</v>
      </c>
      <c r="BJ1" s="17" t="str">
        <f t="shared" si="6"/>
        <v>Kode Pompa7</v>
      </c>
      <c r="BK1" s="17" t="str">
        <f t="shared" si="6"/>
        <v>Kode Stepper7</v>
      </c>
      <c r="BL1" s="17" t="str">
        <f t="shared" si="6"/>
        <v>Kode Wims7</v>
      </c>
      <c r="BM1" s="17" t="str">
        <f t="shared" ref="BM1:BT1" si="7">CONCATENATE(A1,"8")</f>
        <v>Barcode8</v>
      </c>
      <c r="BN1" s="17" t="str">
        <f t="shared" si="7"/>
        <v>Kode Mesin8</v>
      </c>
      <c r="BO1" s="17" t="str">
        <f t="shared" si="7"/>
        <v>SN8</v>
      </c>
      <c r="BP1" s="17" t="str">
        <f t="shared" si="7"/>
        <v>Kode Mainboard8</v>
      </c>
      <c r="BQ1" s="17" t="str">
        <f t="shared" si="7"/>
        <v>Kode Modul8</v>
      </c>
      <c r="BR1" s="17" t="str">
        <f t="shared" si="7"/>
        <v>Kode Pompa8</v>
      </c>
      <c r="BS1" s="17" t="str">
        <f t="shared" si="7"/>
        <v>Kode Stepper8</v>
      </c>
      <c r="BT1" s="17" t="str">
        <f t="shared" si="7"/>
        <v>Kode Wims8</v>
      </c>
      <c r="BU1" s="16" t="str">
        <f t="shared" ref="BU1:CB1" si="8">CONCATENATE(A1,"9")</f>
        <v>Barcode9</v>
      </c>
      <c r="BV1" s="16" t="str">
        <f t="shared" si="8"/>
        <v>Kode Mesin9</v>
      </c>
      <c r="BW1" s="16" t="str">
        <f t="shared" si="8"/>
        <v>SN9</v>
      </c>
      <c r="BX1" s="16" t="str">
        <f t="shared" si="8"/>
        <v>Kode Mainboard9</v>
      </c>
      <c r="BY1" s="16" t="str">
        <f t="shared" si="8"/>
        <v>Kode Modul9</v>
      </c>
      <c r="BZ1" s="16" t="str">
        <f t="shared" si="8"/>
        <v>Kode Pompa9</v>
      </c>
      <c r="CA1" s="16" t="str">
        <f t="shared" si="8"/>
        <v>Kode Stepper9</v>
      </c>
      <c r="CB1" s="16" t="str">
        <f t="shared" si="8"/>
        <v>Kode Wims9</v>
      </c>
      <c r="CC1" s="17" t="str">
        <f t="shared" ref="CC1:CJ1" si="9">CONCATENATE(A1,"10")</f>
        <v>Barcode10</v>
      </c>
      <c r="CD1" s="17" t="str">
        <f t="shared" si="9"/>
        <v>Kode Mesin10</v>
      </c>
      <c r="CE1" s="17" t="str">
        <f t="shared" si="9"/>
        <v>SN10</v>
      </c>
      <c r="CF1" s="17" t="str">
        <f t="shared" si="9"/>
        <v>Kode Mainboard10</v>
      </c>
      <c r="CG1" s="17" t="str">
        <f t="shared" si="9"/>
        <v>Kode Modul10</v>
      </c>
      <c r="CH1" s="17" t="str">
        <f t="shared" si="9"/>
        <v>Kode Pompa10</v>
      </c>
      <c r="CI1" s="17" t="str">
        <f t="shared" si="9"/>
        <v>Kode Stepper10</v>
      </c>
      <c r="CJ1" s="17" t="str">
        <f t="shared" si="9"/>
        <v>Kode Wims10</v>
      </c>
    </row>
    <row r="2" spans="1:88" x14ac:dyDescent="0.2">
      <c r="A2" s="2" t="s">
        <v>1104</v>
      </c>
      <c r="B2" s="2" t="str">
        <f t="shared" ref="B2:B4" si="10">A2</f>
        <v>NE.EHT55L23</v>
      </c>
      <c r="C2" s="2" t="str">
        <f t="shared" ref="C2:C4" si="11">CONCATENATE("SN : ",A2)</f>
        <v>SN : NE.EHT55L23</v>
      </c>
      <c r="D2" s="2" t="s">
        <v>1105</v>
      </c>
      <c r="E2" s="2" t="s">
        <v>1106</v>
      </c>
      <c r="F2" s="2" t="s">
        <v>1107</v>
      </c>
      <c r="G2" s="2" t="s">
        <v>1108</v>
      </c>
      <c r="H2" s="4"/>
      <c r="I2" s="2" t="s">
        <v>1154</v>
      </c>
      <c r="J2" s="2" t="str">
        <f t="shared" ref="J2:J4" si="12">I2</f>
        <v>NE.PDQ91X23</v>
      </c>
      <c r="K2" s="2" t="str">
        <f t="shared" ref="K2:K4" si="13">CONCATENATE("SN : ",I2)</f>
        <v>SN : NE.PDQ91X23</v>
      </c>
      <c r="L2" s="2" t="s">
        <v>1155</v>
      </c>
      <c r="M2" s="2" t="s">
        <v>1156</v>
      </c>
      <c r="N2" s="2" t="s">
        <v>1157</v>
      </c>
      <c r="O2" s="2" t="s">
        <v>1158</v>
      </c>
      <c r="P2" s="4"/>
      <c r="Q2" s="2" t="s">
        <v>1204</v>
      </c>
      <c r="R2" s="2" t="str">
        <f t="shared" ref="R2:R4" si="14">Q2</f>
        <v>NE.KBK61R23</v>
      </c>
      <c r="S2" s="2" t="str">
        <f t="shared" ref="S2:S4" si="15">CONCATENATE("SN : ",Q2)</f>
        <v>SN : NE.KBK61R23</v>
      </c>
      <c r="T2" s="2" t="s">
        <v>1205</v>
      </c>
      <c r="U2" s="2" t="s">
        <v>1206</v>
      </c>
      <c r="V2" s="2" t="s">
        <v>1207</v>
      </c>
      <c r="W2" s="2" t="s">
        <v>1208</v>
      </c>
      <c r="Y2" s="2" t="s">
        <v>1119</v>
      </c>
      <c r="Z2" s="2" t="str">
        <f t="shared" ref="Z2:Z4" si="16">Y2</f>
        <v>NE.NLE68L23</v>
      </c>
      <c r="AA2" s="2" t="str">
        <f t="shared" ref="AA2:AA4" si="17">CONCATENATE("SN : ",Y2)</f>
        <v>SN : NE.NLE68L23</v>
      </c>
      <c r="AB2" s="2" t="s">
        <v>1120</v>
      </c>
      <c r="AC2" s="2" t="s">
        <v>1121</v>
      </c>
      <c r="AD2" s="2" t="s">
        <v>1122</v>
      </c>
      <c r="AE2" s="2" t="s">
        <v>1123</v>
      </c>
      <c r="AF2" s="4"/>
      <c r="AG2" s="2" t="s">
        <v>1169</v>
      </c>
      <c r="AH2" s="2" t="str">
        <f t="shared" ref="AH2:AH4" si="18">AG2</f>
        <v>NE.FND45J23</v>
      </c>
      <c r="AI2" s="2" t="str">
        <f t="shared" ref="AI2:AI4" si="19">CONCATENATE("SN : ",AG2)</f>
        <v>SN : NE.FND45J23</v>
      </c>
      <c r="AJ2" s="2" t="s">
        <v>1170</v>
      </c>
      <c r="AK2" s="2" t="s">
        <v>1171</v>
      </c>
      <c r="AL2" s="2" t="s">
        <v>1172</v>
      </c>
      <c r="AM2" s="2" t="s">
        <v>1173</v>
      </c>
      <c r="AN2" s="4"/>
      <c r="AO2" s="2" t="s">
        <v>1219</v>
      </c>
      <c r="AP2" s="2" t="str">
        <f t="shared" ref="AP2:AP4" si="20">AO2</f>
        <v>NE.XCA98J23</v>
      </c>
      <c r="AQ2" s="2" t="str">
        <f t="shared" ref="AQ2:AQ4" si="21">CONCATENATE("SN : ",AO2)</f>
        <v>SN : NE.XCA98J23</v>
      </c>
      <c r="AR2" s="2" t="s">
        <v>1220</v>
      </c>
      <c r="AS2" s="2" t="s">
        <v>1221</v>
      </c>
      <c r="AT2" s="2" t="s">
        <v>1222</v>
      </c>
      <c r="AU2" s="2" t="s">
        <v>1223</v>
      </c>
      <c r="AV2" s="4"/>
      <c r="AW2" s="2" t="s">
        <v>1134</v>
      </c>
      <c r="AX2" s="2" t="str">
        <f t="shared" ref="AX2:AX4" si="22">AW2</f>
        <v>NE.WBY11K23</v>
      </c>
      <c r="AY2" s="2" t="str">
        <f t="shared" ref="AY2:AY4" si="23">CONCATENATE("SN : ",AW2)</f>
        <v>SN : NE.WBY11K23</v>
      </c>
      <c r="AZ2" s="2" t="s">
        <v>1135</v>
      </c>
      <c r="BA2" s="2" t="s">
        <v>1136</v>
      </c>
      <c r="BB2" s="2" t="s">
        <v>1137</v>
      </c>
      <c r="BC2" s="2" t="s">
        <v>1138</v>
      </c>
      <c r="BD2" s="4"/>
      <c r="BE2" s="2" t="s">
        <v>1184</v>
      </c>
      <c r="BF2" s="2" t="str">
        <f t="shared" ref="BF2:BF4" si="24">BE2</f>
        <v>NE.QNP29K23</v>
      </c>
      <c r="BG2" s="2" t="str">
        <f t="shared" ref="BG2:BG4" si="25">CONCATENATE("SN : ",BE2)</f>
        <v>SN : NE.QNP29K23</v>
      </c>
      <c r="BH2" s="2" t="s">
        <v>1185</v>
      </c>
      <c r="BI2" s="2" t="s">
        <v>1186</v>
      </c>
      <c r="BJ2" s="2" t="s">
        <v>1187</v>
      </c>
      <c r="BK2" s="2" t="s">
        <v>1188</v>
      </c>
      <c r="BL2" s="4"/>
      <c r="BM2" s="2" t="s">
        <v>1234</v>
      </c>
      <c r="BN2" s="2" t="str">
        <f t="shared" ref="BN2:BN4" si="26">BM2</f>
        <v>NE.FJL51E23</v>
      </c>
      <c r="BO2" s="2" t="str">
        <f t="shared" ref="BO2:BO4" si="27">CONCATENATE("SN : ",BM2)</f>
        <v>SN : NE.FJL51E23</v>
      </c>
      <c r="BP2" s="2" t="s">
        <v>1235</v>
      </c>
      <c r="BQ2" s="2" t="s">
        <v>1236</v>
      </c>
      <c r="BR2" s="2" t="s">
        <v>1237</v>
      </c>
      <c r="BS2" s="2" t="s">
        <v>1238</v>
      </c>
      <c r="BT2" s="4"/>
      <c r="BU2" s="2" t="s">
        <v>1249</v>
      </c>
      <c r="BV2" s="2" t="str">
        <f t="shared" ref="BV2:BV4" si="28">BU2</f>
        <v>NE.ENI91N23</v>
      </c>
      <c r="BW2" s="2" t="str">
        <f t="shared" ref="BW2:BW4" si="29">CONCATENATE("SN : ",BU2)</f>
        <v>SN : NE.ENI91N23</v>
      </c>
      <c r="BX2" s="2" t="s">
        <v>1250</v>
      </c>
      <c r="BY2" s="2" t="s">
        <v>1251</v>
      </c>
      <c r="BZ2" s="2" t="s">
        <v>1252</v>
      </c>
      <c r="CA2" s="2" t="s">
        <v>1253</v>
      </c>
      <c r="CB2" s="4"/>
      <c r="CC2" s="18"/>
      <c r="CD2" s="18"/>
      <c r="CE2" s="18"/>
      <c r="CF2" s="18"/>
      <c r="CG2" s="18"/>
      <c r="CH2" s="18"/>
      <c r="CI2" s="18"/>
      <c r="CJ2" s="18"/>
    </row>
    <row r="3" spans="1:88" x14ac:dyDescent="0.2">
      <c r="A3" s="2" t="s">
        <v>1109</v>
      </c>
      <c r="B3" s="2" t="str">
        <f t="shared" si="10"/>
        <v>NE.ABB80U23</v>
      </c>
      <c r="C3" s="2" t="str">
        <f t="shared" si="11"/>
        <v>SN : NE.ABB80U23</v>
      </c>
      <c r="D3" s="2" t="s">
        <v>1110</v>
      </c>
      <c r="E3" s="2" t="s">
        <v>1111</v>
      </c>
      <c r="F3" s="2" t="s">
        <v>1112</v>
      </c>
      <c r="G3" s="2" t="s">
        <v>1113</v>
      </c>
      <c r="H3" s="4"/>
      <c r="I3" s="2" t="s">
        <v>1159</v>
      </c>
      <c r="J3" s="2" t="str">
        <f t="shared" si="12"/>
        <v>NE.RCW47O23</v>
      </c>
      <c r="K3" s="2" t="str">
        <f t="shared" si="13"/>
        <v>SN : NE.RCW47O23</v>
      </c>
      <c r="L3" s="2" t="s">
        <v>1160</v>
      </c>
      <c r="M3" s="2" t="s">
        <v>1161</v>
      </c>
      <c r="N3" s="2" t="s">
        <v>1162</v>
      </c>
      <c r="O3" s="2" t="s">
        <v>1163</v>
      </c>
      <c r="P3" s="4"/>
      <c r="Q3" s="2" t="s">
        <v>1209</v>
      </c>
      <c r="R3" s="2" t="str">
        <f t="shared" si="14"/>
        <v>NE.FPB50L23</v>
      </c>
      <c r="S3" s="2" t="str">
        <f t="shared" si="15"/>
        <v>SN : NE.FPB50L23</v>
      </c>
      <c r="T3" s="2" t="s">
        <v>1210</v>
      </c>
      <c r="U3" s="2" t="s">
        <v>1211</v>
      </c>
      <c r="V3" s="2" t="s">
        <v>1212</v>
      </c>
      <c r="W3" s="2" t="s">
        <v>1213</v>
      </c>
      <c r="Y3" s="2" t="s">
        <v>1124</v>
      </c>
      <c r="Z3" s="2" t="str">
        <f t="shared" si="16"/>
        <v>NE.VUM53Y23</v>
      </c>
      <c r="AA3" s="2" t="str">
        <f t="shared" si="17"/>
        <v>SN : NE.VUM53Y23</v>
      </c>
      <c r="AB3" s="2" t="s">
        <v>1125</v>
      </c>
      <c r="AC3" s="2" t="s">
        <v>1126</v>
      </c>
      <c r="AD3" s="2" t="s">
        <v>1127</v>
      </c>
      <c r="AE3" s="2" t="s">
        <v>1128</v>
      </c>
      <c r="AF3" s="4"/>
      <c r="AG3" s="2" t="s">
        <v>1174</v>
      </c>
      <c r="AH3" s="2" t="str">
        <f t="shared" si="18"/>
        <v>NE.TKK43U23</v>
      </c>
      <c r="AI3" s="2" t="str">
        <f t="shared" si="19"/>
        <v>SN : NE.TKK43U23</v>
      </c>
      <c r="AJ3" s="2" t="s">
        <v>1175</v>
      </c>
      <c r="AK3" s="2" t="s">
        <v>1176</v>
      </c>
      <c r="AL3" s="2" t="s">
        <v>1177</v>
      </c>
      <c r="AM3" s="2" t="s">
        <v>1178</v>
      </c>
      <c r="AN3" s="4"/>
      <c r="AO3" s="2" t="s">
        <v>1224</v>
      </c>
      <c r="AP3" s="2" t="str">
        <f t="shared" si="20"/>
        <v>NE.KZL77S23</v>
      </c>
      <c r="AQ3" s="2" t="str">
        <f t="shared" si="21"/>
        <v>SN : NE.KZL77S23</v>
      </c>
      <c r="AR3" s="2" t="s">
        <v>1225</v>
      </c>
      <c r="AS3" s="2" t="s">
        <v>1226</v>
      </c>
      <c r="AT3" s="2" t="s">
        <v>1227</v>
      </c>
      <c r="AU3" s="2" t="s">
        <v>1228</v>
      </c>
      <c r="AV3" s="4"/>
      <c r="AW3" s="2" t="s">
        <v>1139</v>
      </c>
      <c r="AX3" s="2" t="str">
        <f t="shared" si="22"/>
        <v>NE.IZJ16W23</v>
      </c>
      <c r="AY3" s="2" t="str">
        <f t="shared" si="23"/>
        <v>SN : NE.IZJ16W23</v>
      </c>
      <c r="AZ3" s="2" t="s">
        <v>1140</v>
      </c>
      <c r="BA3" s="2" t="s">
        <v>1141</v>
      </c>
      <c r="BB3" s="2" t="s">
        <v>1142</v>
      </c>
      <c r="BC3" s="2" t="s">
        <v>1143</v>
      </c>
      <c r="BD3" s="4"/>
      <c r="BE3" s="2" t="s">
        <v>1189</v>
      </c>
      <c r="BF3" s="2" t="str">
        <f t="shared" si="24"/>
        <v>NE.MCU67C23</v>
      </c>
      <c r="BG3" s="2" t="str">
        <f t="shared" si="25"/>
        <v>SN : NE.MCU67C23</v>
      </c>
      <c r="BH3" s="2" t="s">
        <v>1190</v>
      </c>
      <c r="BI3" s="2" t="s">
        <v>1191</v>
      </c>
      <c r="BJ3" s="2" t="s">
        <v>1192</v>
      </c>
      <c r="BK3" s="2" t="s">
        <v>1193</v>
      </c>
      <c r="BL3" s="4"/>
      <c r="BM3" s="2" t="s">
        <v>1239</v>
      </c>
      <c r="BN3" s="2" t="str">
        <f t="shared" si="26"/>
        <v>NE.FAD32M23</v>
      </c>
      <c r="BO3" s="2" t="str">
        <f t="shared" si="27"/>
        <v>SN : NE.FAD32M23</v>
      </c>
      <c r="BP3" s="2" t="s">
        <v>1240</v>
      </c>
      <c r="BQ3" s="2" t="s">
        <v>1241</v>
      </c>
      <c r="BR3" s="2" t="s">
        <v>1242</v>
      </c>
      <c r="BS3" s="2" t="s">
        <v>1243</v>
      </c>
      <c r="BT3" s="4"/>
      <c r="BU3" s="2" t="s">
        <v>1199</v>
      </c>
      <c r="BV3" s="2" t="str">
        <f t="shared" si="28"/>
        <v>NE.CSD47I23</v>
      </c>
      <c r="BW3" s="2" t="str">
        <f t="shared" si="29"/>
        <v>SN : NE.CSD47I23</v>
      </c>
      <c r="BX3" s="2" t="s">
        <v>1200</v>
      </c>
      <c r="BY3" s="2" t="s">
        <v>1201</v>
      </c>
      <c r="BZ3" s="2" t="s">
        <v>1202</v>
      </c>
      <c r="CA3" s="2" t="s">
        <v>1203</v>
      </c>
      <c r="CB3" s="4"/>
      <c r="CC3" s="18"/>
      <c r="CD3" s="18"/>
      <c r="CE3" s="18"/>
      <c r="CF3" s="18"/>
      <c r="CG3" s="18"/>
      <c r="CH3" s="18"/>
      <c r="CI3" s="18"/>
      <c r="CJ3" s="18"/>
    </row>
    <row r="4" spans="1:88" x14ac:dyDescent="0.2">
      <c r="A4" s="2" t="s">
        <v>1114</v>
      </c>
      <c r="B4" s="2" t="str">
        <f t="shared" si="10"/>
        <v>NE.GAM50S23</v>
      </c>
      <c r="C4" s="2" t="str">
        <f t="shared" si="11"/>
        <v>SN : NE.GAM50S23</v>
      </c>
      <c r="D4" s="2" t="s">
        <v>1115</v>
      </c>
      <c r="E4" s="2" t="s">
        <v>1116</v>
      </c>
      <c r="F4" s="2" t="s">
        <v>1117</v>
      </c>
      <c r="G4" s="2" t="s">
        <v>1118</v>
      </c>
      <c r="H4" s="4"/>
      <c r="I4" s="2" t="s">
        <v>1164</v>
      </c>
      <c r="J4" s="2" t="str">
        <f t="shared" si="12"/>
        <v>NE.IOE56J23</v>
      </c>
      <c r="K4" s="2" t="str">
        <f t="shared" si="13"/>
        <v>SN : NE.IOE56J23</v>
      </c>
      <c r="L4" s="2" t="s">
        <v>1165</v>
      </c>
      <c r="M4" s="2" t="s">
        <v>1166</v>
      </c>
      <c r="N4" s="2" t="s">
        <v>1167</v>
      </c>
      <c r="O4" s="2" t="s">
        <v>1168</v>
      </c>
      <c r="P4" s="4"/>
      <c r="Q4" s="2" t="s">
        <v>1214</v>
      </c>
      <c r="R4" s="2" t="str">
        <f t="shared" si="14"/>
        <v>NE.JHC24Q23</v>
      </c>
      <c r="S4" s="2" t="str">
        <f t="shared" si="15"/>
        <v>SN : NE.JHC24Q23</v>
      </c>
      <c r="T4" s="2" t="s">
        <v>1215</v>
      </c>
      <c r="U4" s="2" t="s">
        <v>1216</v>
      </c>
      <c r="V4" s="2" t="s">
        <v>1217</v>
      </c>
      <c r="W4" s="2" t="s">
        <v>1218</v>
      </c>
      <c r="Y4" s="2" t="s">
        <v>1129</v>
      </c>
      <c r="Z4" s="2" t="str">
        <f t="shared" si="16"/>
        <v>NE.FAT77W23</v>
      </c>
      <c r="AA4" s="2" t="str">
        <f t="shared" si="17"/>
        <v>SN : NE.FAT77W23</v>
      </c>
      <c r="AB4" s="2" t="s">
        <v>1130</v>
      </c>
      <c r="AC4" s="2" t="s">
        <v>1131</v>
      </c>
      <c r="AD4" s="2" t="s">
        <v>1132</v>
      </c>
      <c r="AE4" s="2" t="s">
        <v>1133</v>
      </c>
      <c r="AF4" s="4"/>
      <c r="AG4" s="2" t="s">
        <v>1179</v>
      </c>
      <c r="AH4" s="2" t="str">
        <f t="shared" si="18"/>
        <v>NE.WYD71X23</v>
      </c>
      <c r="AI4" s="2" t="str">
        <f t="shared" si="19"/>
        <v>SN : NE.WYD71X23</v>
      </c>
      <c r="AJ4" s="2" t="s">
        <v>1180</v>
      </c>
      <c r="AK4" s="2" t="s">
        <v>1181</v>
      </c>
      <c r="AL4" s="2" t="s">
        <v>1182</v>
      </c>
      <c r="AM4" s="2" t="s">
        <v>1183</v>
      </c>
      <c r="AN4" s="4"/>
      <c r="AO4" s="2" t="s">
        <v>1229</v>
      </c>
      <c r="AP4" s="2" t="str">
        <f t="shared" si="20"/>
        <v>NE.IYZ63B23</v>
      </c>
      <c r="AQ4" s="2" t="str">
        <f t="shared" si="21"/>
        <v>SN : NE.IYZ63B23</v>
      </c>
      <c r="AR4" s="2" t="s">
        <v>1230</v>
      </c>
      <c r="AS4" s="2" t="s">
        <v>1231</v>
      </c>
      <c r="AT4" s="2" t="s">
        <v>1232</v>
      </c>
      <c r="AU4" s="2" t="s">
        <v>1233</v>
      </c>
      <c r="AV4" s="4"/>
      <c r="AW4" s="2" t="s">
        <v>1144</v>
      </c>
      <c r="AX4" s="2" t="str">
        <f t="shared" si="22"/>
        <v>NE.SYW20L23</v>
      </c>
      <c r="AY4" s="2" t="str">
        <f t="shared" si="23"/>
        <v>SN : NE.SYW20L23</v>
      </c>
      <c r="AZ4" s="2" t="s">
        <v>1145</v>
      </c>
      <c r="BA4" s="2" t="s">
        <v>1146</v>
      </c>
      <c r="BB4" s="2" t="s">
        <v>1147</v>
      </c>
      <c r="BC4" s="2" t="s">
        <v>1148</v>
      </c>
      <c r="BD4" s="4"/>
      <c r="BE4" s="2" t="s">
        <v>1194</v>
      </c>
      <c r="BF4" s="2" t="str">
        <f t="shared" si="24"/>
        <v>NE.OWT35F23</v>
      </c>
      <c r="BG4" s="2" t="str">
        <f t="shared" si="25"/>
        <v>SN : NE.OWT35F23</v>
      </c>
      <c r="BH4" s="2" t="s">
        <v>1195</v>
      </c>
      <c r="BI4" s="2" t="s">
        <v>1196</v>
      </c>
      <c r="BJ4" s="2" t="s">
        <v>1197</v>
      </c>
      <c r="BK4" s="2" t="s">
        <v>1198</v>
      </c>
      <c r="BL4" s="4"/>
      <c r="BM4" s="2" t="s">
        <v>1244</v>
      </c>
      <c r="BN4" s="2" t="str">
        <f t="shared" si="26"/>
        <v>NE.VZG54K23</v>
      </c>
      <c r="BO4" s="2" t="str">
        <f t="shared" si="27"/>
        <v>SN : NE.VZG54K23</v>
      </c>
      <c r="BP4" s="2" t="s">
        <v>1245</v>
      </c>
      <c r="BQ4" s="2" t="s">
        <v>1246</v>
      </c>
      <c r="BR4" s="2" t="s">
        <v>1247</v>
      </c>
      <c r="BS4" s="2" t="s">
        <v>1248</v>
      </c>
      <c r="BT4" s="4"/>
      <c r="BU4" s="2" t="s">
        <v>1149</v>
      </c>
      <c r="BV4" s="2" t="str">
        <f t="shared" si="28"/>
        <v>NE.NOF44U23</v>
      </c>
      <c r="BW4" s="2" t="str">
        <f t="shared" si="29"/>
        <v>SN : NE.NOF44U23</v>
      </c>
      <c r="BX4" s="2" t="s">
        <v>1150</v>
      </c>
      <c r="BY4" s="2" t="s">
        <v>1151</v>
      </c>
      <c r="BZ4" s="2" t="s">
        <v>1152</v>
      </c>
      <c r="CA4" s="2" t="s">
        <v>1153</v>
      </c>
      <c r="CB4" s="4"/>
      <c r="CC4" s="18"/>
      <c r="CD4" s="18"/>
      <c r="CE4" s="18"/>
      <c r="CF4" s="18"/>
      <c r="CG4" s="18"/>
      <c r="CH4" s="18"/>
      <c r="CI4" s="18"/>
      <c r="CJ4" s="18"/>
    </row>
    <row r="5" spans="1:88" x14ac:dyDescent="0.2">
      <c r="AV5" s="4"/>
      <c r="BD5" s="4"/>
      <c r="BL5" s="4"/>
      <c r="BT5" s="4"/>
      <c r="BU5" s="4"/>
      <c r="BV5" s="4"/>
      <c r="BW5" s="5"/>
      <c r="BX5" s="4"/>
      <c r="BY5" s="4"/>
      <c r="BZ5" s="4"/>
      <c r="CA5" s="4"/>
      <c r="CB5" s="4"/>
      <c r="CC5" s="18"/>
      <c r="CD5" s="18"/>
      <c r="CE5" s="18"/>
      <c r="CF5" s="18"/>
      <c r="CG5" s="18"/>
      <c r="CH5" s="18"/>
      <c r="CI5" s="18"/>
      <c r="CJ5" s="18"/>
    </row>
    <row r="6" spans="1:88" x14ac:dyDescent="0.2">
      <c r="AV6" s="4"/>
      <c r="AW6" s="4"/>
      <c r="AX6" s="4"/>
      <c r="AY6" s="5"/>
      <c r="AZ6" s="4"/>
      <c r="BA6" s="4"/>
      <c r="BB6" s="4"/>
      <c r="BC6" s="4"/>
      <c r="BD6" s="4"/>
      <c r="BL6" s="4"/>
      <c r="BT6" s="4"/>
      <c r="BU6" s="4"/>
      <c r="BV6" s="4"/>
      <c r="BW6" s="5"/>
      <c r="BX6" s="4"/>
      <c r="BY6" s="4"/>
      <c r="BZ6" s="4"/>
      <c r="CA6" s="4"/>
      <c r="CB6" s="4"/>
      <c r="CC6" s="18"/>
      <c r="CD6" s="18"/>
      <c r="CE6" s="18"/>
      <c r="CF6" s="18"/>
      <c r="CG6" s="18"/>
      <c r="CH6" s="18"/>
      <c r="CI6" s="18"/>
      <c r="CJ6" s="18"/>
    </row>
    <row r="7" spans="1:88" x14ac:dyDescent="0.2">
      <c r="AV7" s="4"/>
      <c r="AW7" s="4"/>
      <c r="AX7" s="4"/>
      <c r="AY7" s="5"/>
      <c r="AZ7" s="4"/>
      <c r="BA7" s="4"/>
      <c r="BB7" s="4"/>
      <c r="BC7" s="4"/>
      <c r="BD7" s="4"/>
      <c r="BE7" s="4"/>
      <c r="BF7" s="4"/>
      <c r="BG7" s="5"/>
      <c r="BH7" s="4"/>
      <c r="BI7" s="4"/>
      <c r="BJ7" s="4"/>
      <c r="BK7" s="4"/>
      <c r="BL7" s="4"/>
      <c r="BT7" s="4"/>
      <c r="BU7" s="4"/>
      <c r="BV7" s="4"/>
      <c r="BW7" s="5"/>
      <c r="BX7" s="4"/>
      <c r="BY7" s="4"/>
      <c r="BZ7" s="4"/>
      <c r="CA7" s="4"/>
      <c r="CB7" s="4"/>
      <c r="CC7" s="18"/>
      <c r="CD7" s="18"/>
      <c r="CE7" s="18"/>
      <c r="CF7" s="18"/>
      <c r="CG7" s="18"/>
      <c r="CH7" s="18"/>
      <c r="CI7" s="18"/>
      <c r="CJ7" s="18"/>
    </row>
    <row r="8" spans="1:88" x14ac:dyDescent="0.2">
      <c r="AV8" s="4"/>
      <c r="AW8" s="4"/>
      <c r="AX8" s="4"/>
      <c r="AY8" s="5"/>
      <c r="AZ8" s="4"/>
      <c r="BA8" s="4"/>
      <c r="BB8" s="4"/>
      <c r="BC8" s="4"/>
      <c r="BD8" s="4"/>
      <c r="BE8" s="4"/>
      <c r="BF8" s="4"/>
      <c r="BG8" s="5"/>
      <c r="BH8" s="4"/>
      <c r="BI8" s="4"/>
      <c r="BJ8" s="4"/>
      <c r="BK8" s="4"/>
      <c r="BL8" s="4"/>
      <c r="BM8" s="4"/>
      <c r="BN8" s="4"/>
      <c r="BO8" s="5"/>
      <c r="BP8" s="4"/>
      <c r="BQ8" s="4"/>
      <c r="BR8" s="4"/>
      <c r="BS8" s="4"/>
      <c r="BT8" s="4"/>
      <c r="BU8" s="4"/>
      <c r="BV8" s="4"/>
      <c r="BW8" s="5"/>
      <c r="BX8" s="4"/>
      <c r="BY8" s="4"/>
      <c r="BZ8" s="4"/>
      <c r="CA8" s="4"/>
      <c r="CB8" s="4"/>
      <c r="CC8" s="18"/>
      <c r="CD8" s="18"/>
      <c r="CE8" s="18"/>
      <c r="CF8" s="18"/>
      <c r="CG8" s="18"/>
      <c r="CH8" s="18"/>
      <c r="CI8" s="18"/>
      <c r="CJ8" s="18"/>
    </row>
    <row r="9" spans="1:88" x14ac:dyDescent="0.2">
      <c r="AF9" s="4"/>
      <c r="AN9" s="4"/>
      <c r="AO9" s="4"/>
      <c r="AP9" s="4"/>
      <c r="AQ9" s="5"/>
      <c r="AR9" s="4"/>
      <c r="AS9" s="4"/>
      <c r="AT9" s="4"/>
      <c r="AU9" s="4"/>
      <c r="AV9" s="4"/>
      <c r="AW9" s="4"/>
      <c r="AX9" s="4"/>
      <c r="AY9" s="5"/>
      <c r="AZ9" s="4"/>
      <c r="BA9" s="4"/>
      <c r="BB9" s="4"/>
      <c r="BC9" s="4"/>
      <c r="BD9" s="4"/>
      <c r="BE9" s="4"/>
      <c r="BF9" s="4"/>
      <c r="BG9" s="5"/>
      <c r="BH9" s="4"/>
      <c r="BI9" s="4"/>
      <c r="BJ9" s="4"/>
      <c r="BK9" s="4"/>
      <c r="BL9" s="4"/>
      <c r="BM9" s="4"/>
      <c r="BN9" s="4"/>
      <c r="BO9" s="5"/>
      <c r="BP9" s="4"/>
      <c r="BQ9" s="4"/>
      <c r="BR9" s="4"/>
      <c r="BS9" s="4"/>
      <c r="BT9" s="4"/>
      <c r="BU9" s="4"/>
      <c r="BV9" s="4"/>
      <c r="BW9" s="5"/>
      <c r="BX9" s="4"/>
      <c r="BY9" s="4"/>
      <c r="BZ9" s="4"/>
      <c r="CA9" s="4"/>
      <c r="CB9" s="4"/>
      <c r="CC9" s="18"/>
      <c r="CD9" s="18"/>
      <c r="CE9" s="18"/>
      <c r="CF9" s="18"/>
      <c r="CG9" s="18"/>
      <c r="CH9" s="18"/>
      <c r="CI9" s="18"/>
      <c r="CJ9" s="18"/>
    </row>
    <row r="10" spans="1:88" x14ac:dyDescent="0.2">
      <c r="AF10" s="4"/>
      <c r="AN10" s="4"/>
      <c r="AO10" s="4"/>
      <c r="AP10" s="4"/>
      <c r="AQ10" s="5"/>
      <c r="AR10" s="4"/>
      <c r="AS10" s="4"/>
      <c r="AT10" s="4"/>
      <c r="AU10" s="4"/>
      <c r="AV10" s="4"/>
      <c r="AW10" s="4"/>
      <c r="AX10" s="4"/>
      <c r="AY10" s="5"/>
      <c r="AZ10" s="4"/>
      <c r="BA10" s="4"/>
      <c r="BB10" s="4"/>
      <c r="BC10" s="4"/>
      <c r="BD10" s="4"/>
      <c r="BE10" s="4"/>
      <c r="BF10" s="4"/>
      <c r="BG10" s="5"/>
      <c r="BH10" s="4"/>
      <c r="BI10" s="4"/>
      <c r="BJ10" s="4"/>
      <c r="BK10" s="4"/>
      <c r="BL10" s="4"/>
      <c r="BM10" s="4"/>
      <c r="BN10" s="4"/>
      <c r="BO10" s="5"/>
      <c r="BP10" s="4"/>
      <c r="BQ10" s="4"/>
      <c r="BR10" s="4"/>
      <c r="BS10" s="4"/>
      <c r="BT10" s="4"/>
      <c r="BU10" s="4"/>
      <c r="BV10" s="4"/>
      <c r="BW10" s="5"/>
      <c r="BX10" s="4"/>
      <c r="BY10" s="4"/>
      <c r="BZ10" s="4"/>
      <c r="CA10" s="4"/>
      <c r="CB10" s="4"/>
      <c r="CC10" s="18"/>
      <c r="CD10" s="18"/>
      <c r="CE10" s="18"/>
      <c r="CF10" s="18"/>
      <c r="CG10" s="18"/>
      <c r="CH10" s="18"/>
      <c r="CI10" s="18"/>
      <c r="CJ10" s="18"/>
    </row>
    <row r="11" spans="1:88" x14ac:dyDescent="0.2">
      <c r="AF11" s="4"/>
      <c r="AN11" s="4"/>
      <c r="AO11" s="4"/>
      <c r="AP11" s="4"/>
      <c r="AQ11" s="5"/>
      <c r="AR11" s="4"/>
      <c r="AS11" s="4"/>
      <c r="AT11" s="4"/>
      <c r="AU11" s="4"/>
      <c r="AV11" s="4"/>
      <c r="AW11" s="4"/>
      <c r="AX11" s="4"/>
      <c r="AY11" s="5"/>
      <c r="AZ11" s="4"/>
      <c r="BA11" s="4"/>
      <c r="BB11" s="4"/>
      <c r="BC11" s="4"/>
      <c r="BD11" s="4"/>
      <c r="BE11" s="4"/>
      <c r="BF11" s="4"/>
      <c r="BG11" s="5"/>
      <c r="BH11" s="4"/>
      <c r="BI11" s="4"/>
      <c r="BJ11" s="4"/>
      <c r="BK11" s="4"/>
      <c r="BL11" s="4"/>
      <c r="BM11" s="4"/>
      <c r="BN11" s="4"/>
      <c r="BO11" s="5"/>
      <c r="BP11" s="4"/>
      <c r="BQ11" s="4"/>
      <c r="BR11" s="4"/>
      <c r="BS11" s="4"/>
      <c r="BT11" s="4"/>
      <c r="BU11" s="4"/>
      <c r="BV11" s="4"/>
      <c r="BW11" s="5"/>
      <c r="BX11" s="4"/>
      <c r="BY11" s="4"/>
      <c r="BZ11" s="4"/>
      <c r="CA11" s="4"/>
      <c r="CB11" s="4"/>
      <c r="CD11" s="18"/>
      <c r="CE11" s="18"/>
      <c r="CF11" s="18"/>
      <c r="CG11" s="18"/>
      <c r="CH11" s="18"/>
      <c r="CI11" s="18"/>
      <c r="CJ11" s="18"/>
    </row>
    <row r="12" spans="1:88" x14ac:dyDescent="0.2"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</row>
    <row r="13" spans="1:88" x14ac:dyDescent="0.2"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</row>
    <row r="14" spans="1:88" x14ac:dyDescent="0.2"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</row>
    <row r="15" spans="1:88" x14ac:dyDescent="0.2"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</row>
    <row r="16" spans="1:88" x14ac:dyDescent="0.2"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</row>
    <row r="17" spans="57:88" x14ac:dyDescent="0.2"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</row>
    <row r="18" spans="57:88" x14ac:dyDescent="0.2"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</row>
    <row r="19" spans="57:88" x14ac:dyDescent="0.2"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</row>
    <row r="20" spans="57:88" x14ac:dyDescent="0.2"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</row>
    <row r="21" spans="57:88" x14ac:dyDescent="0.2"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</row>
    <row r="22" spans="57:88" x14ac:dyDescent="0.2"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</row>
    <row r="23" spans="57:88" x14ac:dyDescent="0.2"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</row>
    <row r="24" spans="57:88" x14ac:dyDescent="0.2"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</row>
    <row r="25" spans="57:88" x14ac:dyDescent="0.2"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</row>
    <row r="26" spans="57:88" x14ac:dyDescent="0.2"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</row>
    <row r="27" spans="57:88" x14ac:dyDescent="0.2"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</row>
    <row r="28" spans="57:88" x14ac:dyDescent="0.2"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</row>
    <row r="29" spans="57:88" x14ac:dyDescent="0.2"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</row>
    <row r="30" spans="57:88" x14ac:dyDescent="0.2"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</row>
    <row r="31" spans="57:88" x14ac:dyDescent="0.2"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</row>
    <row r="32" spans="57:88" x14ac:dyDescent="0.2"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</row>
    <row r="33" spans="49:88" x14ac:dyDescent="0.2"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</row>
    <row r="34" spans="49:88" x14ac:dyDescent="0.2"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</row>
    <row r="35" spans="49:88" x14ac:dyDescent="0.2"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</row>
    <row r="36" spans="49:88" x14ac:dyDescent="0.2"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</row>
    <row r="37" spans="49:88" x14ac:dyDescent="0.2"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</row>
    <row r="38" spans="49:88" x14ac:dyDescent="0.2"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</row>
    <row r="39" spans="49:88" x14ac:dyDescent="0.2"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</row>
    <row r="40" spans="49:88" x14ac:dyDescent="0.2"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</row>
    <row r="41" spans="49:88" x14ac:dyDescent="0.2"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</row>
    <row r="42" spans="49:88" x14ac:dyDescent="0.2"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</row>
    <row r="43" spans="49:88" x14ac:dyDescent="0.2"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</row>
    <row r="44" spans="49:88" x14ac:dyDescent="0.2"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</row>
    <row r="45" spans="49:88" x14ac:dyDescent="0.2"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</row>
    <row r="46" spans="49:88" x14ac:dyDescent="0.2"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</row>
    <row r="47" spans="49:88" x14ac:dyDescent="0.2"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</row>
    <row r="48" spans="49:88" x14ac:dyDescent="0.2"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</row>
    <row r="49" spans="33:88" x14ac:dyDescent="0.2"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</row>
    <row r="50" spans="33:88" x14ac:dyDescent="0.2"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</row>
    <row r="51" spans="33:88" x14ac:dyDescent="0.2"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</row>
    <row r="52" spans="33:88" x14ac:dyDescent="0.2"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</row>
    <row r="53" spans="33:88" x14ac:dyDescent="0.2"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</row>
    <row r="54" spans="33:88" x14ac:dyDescent="0.2"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</row>
    <row r="55" spans="33:88" x14ac:dyDescent="0.2"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</row>
    <row r="56" spans="33:88" x14ac:dyDescent="0.2"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</row>
    <row r="57" spans="33:88" x14ac:dyDescent="0.2"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</row>
    <row r="58" spans="33:88" x14ac:dyDescent="0.2"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</row>
    <row r="59" spans="33:88" x14ac:dyDescent="0.2"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</row>
    <row r="60" spans="33:88" x14ac:dyDescent="0.2"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</row>
    <row r="61" spans="33:88" x14ac:dyDescent="0.2"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</row>
    <row r="62" spans="33:88" x14ac:dyDescent="0.2"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</row>
    <row r="63" spans="33:88" x14ac:dyDescent="0.2"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</row>
    <row r="64" spans="33:88" x14ac:dyDescent="0.2"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</row>
    <row r="65" spans="25:88" x14ac:dyDescent="0.2"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</row>
    <row r="66" spans="25:88" x14ac:dyDescent="0.2"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</row>
    <row r="67" spans="25:88" x14ac:dyDescent="0.2"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</row>
    <row r="68" spans="25:88" x14ac:dyDescent="0.2"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</row>
    <row r="69" spans="25:88" x14ac:dyDescent="0.2"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</row>
    <row r="70" spans="25:88" x14ac:dyDescent="0.2"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</row>
    <row r="71" spans="25:88" x14ac:dyDescent="0.2"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</row>
    <row r="72" spans="25:88" x14ac:dyDescent="0.2"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</row>
    <row r="73" spans="25:88" x14ac:dyDescent="0.2"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</row>
    <row r="74" spans="25:88" x14ac:dyDescent="0.2"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</row>
    <row r="75" spans="25:88" x14ac:dyDescent="0.2"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</row>
    <row r="76" spans="25:88" x14ac:dyDescent="0.2"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</row>
    <row r="77" spans="25:88" x14ac:dyDescent="0.2"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</row>
    <row r="78" spans="25:88" x14ac:dyDescent="0.2"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</row>
    <row r="79" spans="25:88" x14ac:dyDescent="0.2"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</row>
    <row r="80" spans="25:88" x14ac:dyDescent="0.2"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</row>
    <row r="81" spans="9:88" x14ac:dyDescent="0.2"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</row>
    <row r="82" spans="9:88" x14ac:dyDescent="0.2"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</row>
    <row r="83" spans="9:88" x14ac:dyDescent="0.2"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</row>
    <row r="84" spans="9:88" x14ac:dyDescent="0.2"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</row>
    <row r="85" spans="9:88" x14ac:dyDescent="0.2"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</row>
    <row r="86" spans="9:88" x14ac:dyDescent="0.2"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</row>
    <row r="87" spans="9:88" x14ac:dyDescent="0.2"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</row>
    <row r="88" spans="9:88" x14ac:dyDescent="0.2"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</row>
    <row r="89" spans="9:88" x14ac:dyDescent="0.2"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</row>
    <row r="90" spans="9:88" x14ac:dyDescent="0.2"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</row>
    <row r="91" spans="9:88" x14ac:dyDescent="0.2"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</row>
    <row r="92" spans="9:88" x14ac:dyDescent="0.2"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</row>
    <row r="93" spans="9:88" x14ac:dyDescent="0.2"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</row>
    <row r="94" spans="9:88" x14ac:dyDescent="0.2"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</row>
    <row r="95" spans="9:88" x14ac:dyDescent="0.2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</row>
    <row r="96" spans="9:88" x14ac:dyDescent="0.2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</row>
    <row r="97" spans="5:88" x14ac:dyDescent="0.2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</row>
    <row r="98" spans="5:88" x14ac:dyDescent="0.2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</row>
    <row r="99" spans="5:88" x14ac:dyDescent="0.2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</row>
    <row r="100" spans="5:88" x14ac:dyDescent="0.2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</row>
    <row r="101" spans="5:88" x14ac:dyDescent="0.2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</row>
    <row r="102" spans="5:88" x14ac:dyDescent="0.2"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</row>
    <row r="103" spans="5:88" x14ac:dyDescent="0.2"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</row>
    <row r="104" spans="5:88" x14ac:dyDescent="0.2"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</row>
    <row r="105" spans="5:88" x14ac:dyDescent="0.2"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</row>
    <row r="106" spans="5:88" x14ac:dyDescent="0.2"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</row>
    <row r="107" spans="5:88" x14ac:dyDescent="0.2"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</row>
    <row r="108" spans="5:88" x14ac:dyDescent="0.2"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</row>
    <row r="109" spans="5:88" x14ac:dyDescent="0.2"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</row>
    <row r="110" spans="5:88" x14ac:dyDescent="0.2"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</row>
    <row r="111" spans="5:88" x14ac:dyDescent="0.2"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</row>
    <row r="112" spans="5:88" x14ac:dyDescent="0.2"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</row>
    <row r="113" spans="5:88" x14ac:dyDescent="0.2"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</row>
    <row r="114" spans="5:88" x14ac:dyDescent="0.2"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</row>
    <row r="115" spans="5:88" x14ac:dyDescent="0.2"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</row>
    <row r="116" spans="5:88" x14ac:dyDescent="0.2"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</row>
    <row r="117" spans="5:88" x14ac:dyDescent="0.2"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</row>
    <row r="118" spans="5:88" x14ac:dyDescent="0.2"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</row>
    <row r="119" spans="5:88" x14ac:dyDescent="0.2"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</row>
    <row r="120" spans="5:88" x14ac:dyDescent="0.2"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</row>
    <row r="121" spans="5:88" x14ac:dyDescent="0.2"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</row>
    <row r="122" spans="5:88" x14ac:dyDescent="0.2"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</row>
    <row r="123" spans="5:88" x14ac:dyDescent="0.2"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</row>
    <row r="124" spans="5:88" x14ac:dyDescent="0.2"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</row>
    <row r="125" spans="5:88" x14ac:dyDescent="0.2"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</row>
    <row r="126" spans="5:88" x14ac:dyDescent="0.2"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</row>
    <row r="127" spans="5:88" x14ac:dyDescent="0.2"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</row>
    <row r="128" spans="5:88" x14ac:dyDescent="0.2"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</row>
    <row r="129" spans="5:88" x14ac:dyDescent="0.2"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</row>
    <row r="130" spans="5:88" x14ac:dyDescent="0.2"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</row>
    <row r="131" spans="5:88" x14ac:dyDescent="0.2"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</row>
    <row r="132" spans="5:88" x14ac:dyDescent="0.2"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</row>
    <row r="133" spans="5:88" x14ac:dyDescent="0.2"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</row>
    <row r="134" spans="5:88" x14ac:dyDescent="0.2"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</row>
    <row r="135" spans="5:88" x14ac:dyDescent="0.2"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</row>
    <row r="136" spans="5:88" x14ac:dyDescent="0.2"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</row>
    <row r="137" spans="5:88" x14ac:dyDescent="0.2"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</row>
    <row r="138" spans="5:88" x14ac:dyDescent="0.2"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</row>
    <row r="139" spans="5:88" x14ac:dyDescent="0.2"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</row>
    <row r="140" spans="5:88" x14ac:dyDescent="0.2"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</row>
    <row r="141" spans="5:88" x14ac:dyDescent="0.2"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</row>
    <row r="142" spans="5:88" x14ac:dyDescent="0.2"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</row>
    <row r="143" spans="5:88" x14ac:dyDescent="0.2"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</row>
    <row r="144" spans="5:88" x14ac:dyDescent="0.2"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</row>
    <row r="145" spans="5:88" x14ac:dyDescent="0.2"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</row>
    <row r="146" spans="5:88" x14ac:dyDescent="0.2"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</row>
    <row r="147" spans="5:88" x14ac:dyDescent="0.2"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</row>
    <row r="148" spans="5:88" x14ac:dyDescent="0.2"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</row>
    <row r="149" spans="5:88" x14ac:dyDescent="0.2"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</row>
    <row r="150" spans="5:88" x14ac:dyDescent="0.2"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</row>
    <row r="151" spans="5:88" x14ac:dyDescent="0.2"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</row>
    <row r="152" spans="5:88" x14ac:dyDescent="0.2"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</row>
    <row r="153" spans="5:88" x14ac:dyDescent="0.2"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</row>
    <row r="154" spans="5:88" x14ac:dyDescent="0.2"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</row>
    <row r="155" spans="5:88" x14ac:dyDescent="0.2"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</row>
    <row r="156" spans="5:88" x14ac:dyDescent="0.2"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</row>
    <row r="157" spans="5:88" x14ac:dyDescent="0.2"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</row>
    <row r="158" spans="5:88" x14ac:dyDescent="0.2"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</row>
    <row r="159" spans="5:88" x14ac:dyDescent="0.2"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</row>
    <row r="160" spans="5:88" x14ac:dyDescent="0.2"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</row>
    <row r="161" spans="5:88" x14ac:dyDescent="0.2"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</row>
    <row r="162" spans="5:88" x14ac:dyDescent="0.2"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</row>
    <row r="163" spans="5:88" x14ac:dyDescent="0.2"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</row>
    <row r="164" spans="5:88" x14ac:dyDescent="0.2"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</row>
    <row r="165" spans="5:88" x14ac:dyDescent="0.2"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</row>
    <row r="166" spans="5:88" x14ac:dyDescent="0.2"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</row>
    <row r="167" spans="5:88" x14ac:dyDescent="0.2"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</row>
    <row r="168" spans="5:88" x14ac:dyDescent="0.2"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</row>
    <row r="169" spans="5:88" x14ac:dyDescent="0.2"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</row>
    <row r="170" spans="5:88" x14ac:dyDescent="0.2"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</row>
    <row r="171" spans="5:88" x14ac:dyDescent="0.2"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</row>
    <row r="172" spans="5:88" x14ac:dyDescent="0.2"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</row>
    <row r="173" spans="5:88" x14ac:dyDescent="0.2"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</row>
    <row r="174" spans="5:88" x14ac:dyDescent="0.2"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</row>
    <row r="175" spans="5:88" x14ac:dyDescent="0.2"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</row>
    <row r="176" spans="5:88" x14ac:dyDescent="0.2"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</row>
    <row r="177" spans="5:88" x14ac:dyDescent="0.2"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</row>
    <row r="178" spans="5:88" x14ac:dyDescent="0.2"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</row>
    <row r="179" spans="5:88" x14ac:dyDescent="0.2"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</row>
    <row r="180" spans="5:88" x14ac:dyDescent="0.2"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</row>
    <row r="181" spans="5:88" x14ac:dyDescent="0.2"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</row>
    <row r="182" spans="5:88" x14ac:dyDescent="0.2"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</row>
    <row r="183" spans="5:88" x14ac:dyDescent="0.2"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</row>
    <row r="184" spans="5:88" x14ac:dyDescent="0.2"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</row>
    <row r="185" spans="5:88" x14ac:dyDescent="0.2"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</row>
    <row r="186" spans="5:88" x14ac:dyDescent="0.2"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</row>
    <row r="187" spans="5:88" x14ac:dyDescent="0.2"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</row>
    <row r="188" spans="5:88" x14ac:dyDescent="0.2"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</row>
    <row r="189" spans="5:88" x14ac:dyDescent="0.2"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</row>
    <row r="190" spans="5:88" x14ac:dyDescent="0.2"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</row>
    <row r="191" spans="5:88" x14ac:dyDescent="0.2"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</row>
    <row r="192" spans="5:88" x14ac:dyDescent="0.2"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</row>
    <row r="193" spans="5:88" x14ac:dyDescent="0.2"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</row>
    <row r="194" spans="5:88" x14ac:dyDescent="0.2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</row>
    <row r="195" spans="5:88" x14ac:dyDescent="0.2"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</row>
    <row r="196" spans="5:88" x14ac:dyDescent="0.2"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</row>
    <row r="197" spans="5:88" x14ac:dyDescent="0.2"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</row>
    <row r="198" spans="5:88" x14ac:dyDescent="0.2"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</row>
    <row r="199" spans="5:88" x14ac:dyDescent="0.2"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</row>
    <row r="200" spans="5:88" x14ac:dyDescent="0.2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</row>
    <row r="201" spans="5:88" x14ac:dyDescent="0.2"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</row>
    <row r="202" spans="5:88" x14ac:dyDescent="0.2"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</row>
    <row r="203" spans="5:88" x14ac:dyDescent="0.2"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</row>
    <row r="204" spans="5:88" x14ac:dyDescent="0.2"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</row>
    <row r="205" spans="5:88" x14ac:dyDescent="0.2"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</row>
    <row r="206" spans="5:88" x14ac:dyDescent="0.2"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</row>
    <row r="207" spans="5:88" x14ac:dyDescent="0.2"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</row>
    <row r="208" spans="5:88" x14ac:dyDescent="0.2"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</row>
    <row r="209" spans="5:88" x14ac:dyDescent="0.2"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</row>
    <row r="210" spans="5:88" x14ac:dyDescent="0.2"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</row>
    <row r="211" spans="5:88" x14ac:dyDescent="0.2"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</row>
    <row r="212" spans="5:88" x14ac:dyDescent="0.2"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</row>
    <row r="213" spans="5:88" x14ac:dyDescent="0.2"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</row>
    <row r="214" spans="5:88" x14ac:dyDescent="0.2"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</row>
    <row r="215" spans="5:88" x14ac:dyDescent="0.2"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</row>
    <row r="216" spans="5:88" x14ac:dyDescent="0.2"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</row>
    <row r="217" spans="5:88" x14ac:dyDescent="0.2"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</row>
    <row r="218" spans="5:88" x14ac:dyDescent="0.2"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</row>
    <row r="219" spans="5:88" x14ac:dyDescent="0.2"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</row>
    <row r="220" spans="5:88" x14ac:dyDescent="0.2"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</row>
    <row r="221" spans="5:88" x14ac:dyDescent="0.2"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</row>
    <row r="222" spans="5:88" x14ac:dyDescent="0.2"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</row>
    <row r="223" spans="5:88" x14ac:dyDescent="0.2"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</row>
    <row r="224" spans="5:88" x14ac:dyDescent="0.2"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</row>
    <row r="225" spans="5:88" x14ac:dyDescent="0.2"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</row>
    <row r="226" spans="5:88" x14ac:dyDescent="0.2"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</row>
    <row r="227" spans="5:88" x14ac:dyDescent="0.2"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</row>
    <row r="228" spans="5:88" x14ac:dyDescent="0.2"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</row>
    <row r="229" spans="5:88" x14ac:dyDescent="0.2"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</row>
    <row r="230" spans="5:88" x14ac:dyDescent="0.2"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</row>
    <row r="231" spans="5:88" x14ac:dyDescent="0.2"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</row>
    <row r="232" spans="5:88" x14ac:dyDescent="0.2"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</row>
    <row r="233" spans="5:88" x14ac:dyDescent="0.2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</row>
    <row r="234" spans="5:88" x14ac:dyDescent="0.2"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</row>
    <row r="235" spans="5:88" x14ac:dyDescent="0.2"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</row>
    <row r="236" spans="5:88" x14ac:dyDescent="0.2"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</row>
    <row r="237" spans="5:88" x14ac:dyDescent="0.2"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</row>
    <row r="238" spans="5:88" x14ac:dyDescent="0.2"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</row>
    <row r="239" spans="5:88" x14ac:dyDescent="0.2"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</row>
    <row r="240" spans="5:88" x14ac:dyDescent="0.2"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</row>
    <row r="241" spans="5:88" x14ac:dyDescent="0.2"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</row>
    <row r="242" spans="5:88" x14ac:dyDescent="0.2"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</row>
    <row r="243" spans="5:88" x14ac:dyDescent="0.2"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</row>
    <row r="244" spans="5:88" x14ac:dyDescent="0.2"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</row>
    <row r="245" spans="5:88" x14ac:dyDescent="0.2"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</row>
    <row r="246" spans="5:88" x14ac:dyDescent="0.2"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</row>
    <row r="247" spans="5:88" x14ac:dyDescent="0.2"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</row>
    <row r="248" spans="5:88" x14ac:dyDescent="0.2"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</row>
    <row r="249" spans="5:88" x14ac:dyDescent="0.2"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</row>
    <row r="250" spans="5:88" x14ac:dyDescent="0.2"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</row>
    <row r="251" spans="5:88" x14ac:dyDescent="0.2"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</row>
    <row r="252" spans="5:88" x14ac:dyDescent="0.2"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</row>
    <row r="253" spans="5:88" x14ac:dyDescent="0.2"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</row>
    <row r="254" spans="5:88" x14ac:dyDescent="0.2"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</row>
    <row r="255" spans="5:88" x14ac:dyDescent="0.2"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</row>
    <row r="256" spans="5:88" x14ac:dyDescent="0.2"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</row>
    <row r="257" spans="5:88" x14ac:dyDescent="0.2"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</row>
    <row r="258" spans="5:88" x14ac:dyDescent="0.2"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</row>
    <row r="259" spans="5:88" x14ac:dyDescent="0.2"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</row>
    <row r="260" spans="5:88" x14ac:dyDescent="0.2"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</row>
    <row r="261" spans="5:88" x14ac:dyDescent="0.2"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</row>
    <row r="262" spans="5:88" x14ac:dyDescent="0.2"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</row>
    <row r="263" spans="5:88" x14ac:dyDescent="0.2"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</row>
    <row r="264" spans="5:88" x14ac:dyDescent="0.2"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</row>
    <row r="265" spans="5:88" x14ac:dyDescent="0.2"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</row>
    <row r="266" spans="5:88" x14ac:dyDescent="0.2"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</row>
    <row r="267" spans="5:88" x14ac:dyDescent="0.2"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</row>
    <row r="268" spans="5:88" x14ac:dyDescent="0.2"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</row>
    <row r="269" spans="5:88" x14ac:dyDescent="0.2"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</row>
    <row r="270" spans="5:88" x14ac:dyDescent="0.2"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</row>
    <row r="271" spans="5:88" x14ac:dyDescent="0.2"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</row>
    <row r="272" spans="5:88" x14ac:dyDescent="0.2"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</row>
    <row r="273" spans="5:88" x14ac:dyDescent="0.2"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</row>
    <row r="274" spans="5:88" x14ac:dyDescent="0.2"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</row>
    <row r="275" spans="5:88" x14ac:dyDescent="0.2"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</row>
    <row r="276" spans="5:88" x14ac:dyDescent="0.2"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</row>
    <row r="277" spans="5:88" x14ac:dyDescent="0.2"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</row>
    <row r="278" spans="5:88" x14ac:dyDescent="0.2"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</row>
    <row r="279" spans="5:88" x14ac:dyDescent="0.2"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</row>
    <row r="280" spans="5:88" x14ac:dyDescent="0.2"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</row>
    <row r="281" spans="5:88" x14ac:dyDescent="0.2"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</row>
    <row r="282" spans="5:88" x14ac:dyDescent="0.2"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</row>
    <row r="283" spans="5:88" x14ac:dyDescent="0.2"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</row>
    <row r="284" spans="5:88" x14ac:dyDescent="0.2"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</row>
    <row r="285" spans="5:88" x14ac:dyDescent="0.2"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</row>
    <row r="286" spans="5:88" x14ac:dyDescent="0.2"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</row>
    <row r="287" spans="5:88" x14ac:dyDescent="0.2"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</row>
    <row r="288" spans="5:88" x14ac:dyDescent="0.2"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</row>
    <row r="289" spans="5:88" x14ac:dyDescent="0.2"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</row>
    <row r="290" spans="5:88" x14ac:dyDescent="0.2"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</row>
    <row r="291" spans="5:88" x14ac:dyDescent="0.2"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</row>
    <row r="292" spans="5:88" x14ac:dyDescent="0.2"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</row>
    <row r="293" spans="5:88" x14ac:dyDescent="0.2"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</row>
    <row r="294" spans="5:88" x14ac:dyDescent="0.2"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</row>
    <row r="295" spans="5:88" x14ac:dyDescent="0.2"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</row>
    <row r="296" spans="5:88" x14ac:dyDescent="0.2"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</row>
    <row r="297" spans="5:88" x14ac:dyDescent="0.2"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</row>
    <row r="298" spans="5:88" x14ac:dyDescent="0.2"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</row>
    <row r="299" spans="5:88" x14ac:dyDescent="0.2"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</row>
    <row r="300" spans="5:88" x14ac:dyDescent="0.2"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</row>
    <row r="301" spans="5:88" x14ac:dyDescent="0.2"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</row>
    <row r="302" spans="5:88" x14ac:dyDescent="0.2"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</row>
    <row r="303" spans="5:88" x14ac:dyDescent="0.2"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</row>
    <row r="304" spans="5:88" x14ac:dyDescent="0.2"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</row>
    <row r="305" spans="5:88" x14ac:dyDescent="0.2"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</row>
    <row r="306" spans="5:88" x14ac:dyDescent="0.2"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</row>
    <row r="307" spans="5:88" x14ac:dyDescent="0.2"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</row>
    <row r="308" spans="5:88" x14ac:dyDescent="0.2"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</row>
    <row r="309" spans="5:88" x14ac:dyDescent="0.2"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</row>
    <row r="310" spans="5:88" x14ac:dyDescent="0.2"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</row>
    <row r="311" spans="5:88" x14ac:dyDescent="0.2"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</row>
    <row r="312" spans="5:88" x14ac:dyDescent="0.2"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</row>
    <row r="313" spans="5:88" x14ac:dyDescent="0.2"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</row>
    <row r="314" spans="5:88" x14ac:dyDescent="0.2"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</row>
    <row r="315" spans="5:88" x14ac:dyDescent="0.2"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</row>
    <row r="316" spans="5:88" x14ac:dyDescent="0.2"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</row>
    <row r="317" spans="5:88" x14ac:dyDescent="0.2"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</row>
    <row r="318" spans="5:88" x14ac:dyDescent="0.2"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</row>
    <row r="319" spans="5:88" x14ac:dyDescent="0.2"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</row>
    <row r="320" spans="5:88" x14ac:dyDescent="0.2"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</row>
    <row r="321" spans="5:88" x14ac:dyDescent="0.2"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</row>
    <row r="322" spans="5:88" x14ac:dyDescent="0.2"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</row>
    <row r="323" spans="5:88" x14ac:dyDescent="0.2"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</row>
    <row r="324" spans="5:88" x14ac:dyDescent="0.2"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</row>
    <row r="325" spans="5:88" x14ac:dyDescent="0.2"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</row>
    <row r="326" spans="5:88" x14ac:dyDescent="0.2"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</row>
    <row r="327" spans="5:88" x14ac:dyDescent="0.2"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</row>
    <row r="328" spans="5:88" x14ac:dyDescent="0.2"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</row>
    <row r="329" spans="5:88" x14ac:dyDescent="0.2"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</row>
    <row r="330" spans="5:88" x14ac:dyDescent="0.2"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</row>
    <row r="331" spans="5:88" x14ac:dyDescent="0.2"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</row>
    <row r="332" spans="5:88" x14ac:dyDescent="0.2"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</row>
    <row r="333" spans="5:88" x14ac:dyDescent="0.2"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</row>
    <row r="334" spans="5:88" x14ac:dyDescent="0.2"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</row>
    <row r="335" spans="5:88" x14ac:dyDescent="0.2"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</row>
    <row r="336" spans="5:88" x14ac:dyDescent="0.2"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</row>
    <row r="337" spans="5:88" x14ac:dyDescent="0.2"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</row>
    <row r="338" spans="5:88" x14ac:dyDescent="0.2"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</row>
    <row r="339" spans="5:88" x14ac:dyDescent="0.2"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</row>
    <row r="340" spans="5:88" x14ac:dyDescent="0.2"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</row>
    <row r="341" spans="5:88" x14ac:dyDescent="0.2"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</row>
    <row r="342" spans="5:88" x14ac:dyDescent="0.2"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</row>
    <row r="343" spans="5:88" x14ac:dyDescent="0.2"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</row>
    <row r="344" spans="5:88" x14ac:dyDescent="0.2"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</row>
    <row r="345" spans="5:88" x14ac:dyDescent="0.2"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</row>
    <row r="346" spans="5:88" x14ac:dyDescent="0.2"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</row>
    <row r="347" spans="5:88" x14ac:dyDescent="0.2"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</row>
    <row r="348" spans="5:88" x14ac:dyDescent="0.2"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</row>
    <row r="349" spans="5:88" x14ac:dyDescent="0.2"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</row>
    <row r="350" spans="5:88" x14ac:dyDescent="0.2"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</row>
    <row r="351" spans="5:88" x14ac:dyDescent="0.2"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</row>
    <row r="352" spans="5:88" x14ac:dyDescent="0.2"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</row>
    <row r="353" spans="5:88" x14ac:dyDescent="0.2"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</row>
    <row r="354" spans="5:88" x14ac:dyDescent="0.2"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</row>
    <row r="355" spans="5:88" x14ac:dyDescent="0.2"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</row>
    <row r="356" spans="5:88" x14ac:dyDescent="0.2"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</row>
    <row r="357" spans="5:88" x14ac:dyDescent="0.2"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</row>
    <row r="358" spans="5:88" x14ac:dyDescent="0.2"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</row>
    <row r="359" spans="5:88" x14ac:dyDescent="0.2"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</row>
    <row r="360" spans="5:88" x14ac:dyDescent="0.2"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</row>
    <row r="361" spans="5:88" x14ac:dyDescent="0.2"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</row>
    <row r="362" spans="5:88" x14ac:dyDescent="0.2"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</row>
    <row r="363" spans="5:88" x14ac:dyDescent="0.2"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</row>
    <row r="364" spans="5:88" x14ac:dyDescent="0.2"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</row>
    <row r="365" spans="5:88" x14ac:dyDescent="0.2"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</row>
    <row r="366" spans="5:88" x14ac:dyDescent="0.2"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</row>
    <row r="367" spans="5:88" x14ac:dyDescent="0.2"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</row>
    <row r="368" spans="5:88" x14ac:dyDescent="0.2"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</row>
    <row r="369" spans="5:88" x14ac:dyDescent="0.2"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</row>
    <row r="370" spans="5:88" x14ac:dyDescent="0.2"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</row>
    <row r="371" spans="5:88" x14ac:dyDescent="0.2"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</row>
    <row r="372" spans="5:88" x14ac:dyDescent="0.2"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</row>
    <row r="373" spans="5:88" x14ac:dyDescent="0.2"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</row>
    <row r="374" spans="5:88" x14ac:dyDescent="0.2"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</row>
    <row r="375" spans="5:88" x14ac:dyDescent="0.2"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</row>
    <row r="376" spans="5:88" x14ac:dyDescent="0.2"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</row>
    <row r="377" spans="5:88" x14ac:dyDescent="0.2"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</row>
    <row r="378" spans="5:88" x14ac:dyDescent="0.2"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</row>
    <row r="379" spans="5:88" x14ac:dyDescent="0.2"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</row>
    <row r="380" spans="5:88" x14ac:dyDescent="0.2"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</row>
    <row r="381" spans="5:88" x14ac:dyDescent="0.2"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</row>
    <row r="382" spans="5:88" x14ac:dyDescent="0.2"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</row>
    <row r="383" spans="5:88" x14ac:dyDescent="0.2"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</row>
    <row r="384" spans="5:88" x14ac:dyDescent="0.2"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</row>
    <row r="385" spans="5:88" x14ac:dyDescent="0.2"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</row>
    <row r="386" spans="5:88" x14ac:dyDescent="0.2"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</row>
    <row r="387" spans="5:88" x14ac:dyDescent="0.2"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</row>
    <row r="388" spans="5:88" x14ac:dyDescent="0.2"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</row>
    <row r="389" spans="5:88" x14ac:dyDescent="0.2"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</row>
    <row r="390" spans="5:88" x14ac:dyDescent="0.2"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</row>
    <row r="391" spans="5:88" x14ac:dyDescent="0.2"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</row>
    <row r="392" spans="5:88" x14ac:dyDescent="0.2"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</row>
    <row r="393" spans="5:88" x14ac:dyDescent="0.2"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</row>
    <row r="394" spans="5:88" x14ac:dyDescent="0.2"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</row>
    <row r="395" spans="5:88" x14ac:dyDescent="0.2"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</row>
    <row r="396" spans="5:88" x14ac:dyDescent="0.2"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</row>
    <row r="397" spans="5:88" x14ac:dyDescent="0.2"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</row>
    <row r="398" spans="5:88" x14ac:dyDescent="0.2"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</row>
    <row r="399" spans="5:88" x14ac:dyDescent="0.2"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</row>
    <row r="400" spans="5:88" x14ac:dyDescent="0.2"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</row>
    <row r="401" spans="5:88" x14ac:dyDescent="0.2"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</row>
    <row r="402" spans="5:88" x14ac:dyDescent="0.2"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</row>
    <row r="403" spans="5:88" x14ac:dyDescent="0.2"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</row>
    <row r="404" spans="5:88" x14ac:dyDescent="0.2"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</row>
    <row r="405" spans="5:88" x14ac:dyDescent="0.2"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</row>
    <row r="406" spans="5:88" x14ac:dyDescent="0.2"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</row>
    <row r="407" spans="5:88" x14ac:dyDescent="0.2"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</row>
    <row r="408" spans="5:88" x14ac:dyDescent="0.2"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</row>
    <row r="409" spans="5:88" x14ac:dyDescent="0.2"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</row>
    <row r="410" spans="5:88" x14ac:dyDescent="0.2"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</row>
    <row r="411" spans="5:88" x14ac:dyDescent="0.2"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</row>
    <row r="412" spans="5:88" x14ac:dyDescent="0.2"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</row>
    <row r="413" spans="5:88" x14ac:dyDescent="0.2"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</row>
    <row r="414" spans="5:88" x14ac:dyDescent="0.2"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</row>
    <row r="415" spans="5:88" x14ac:dyDescent="0.2"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</row>
    <row r="416" spans="5:88" x14ac:dyDescent="0.2"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</row>
    <row r="417" spans="5:88" x14ac:dyDescent="0.2"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</row>
    <row r="418" spans="5:88" x14ac:dyDescent="0.2"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</row>
    <row r="419" spans="5:88" x14ac:dyDescent="0.2"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</row>
    <row r="420" spans="5:88" x14ac:dyDescent="0.2"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</row>
    <row r="421" spans="5:88" x14ac:dyDescent="0.2"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</row>
    <row r="422" spans="5:88" x14ac:dyDescent="0.2"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</row>
    <row r="423" spans="5:88" x14ac:dyDescent="0.2"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</row>
    <row r="424" spans="5:88" x14ac:dyDescent="0.2"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</row>
    <row r="425" spans="5:88" x14ac:dyDescent="0.2"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</row>
    <row r="426" spans="5:88" x14ac:dyDescent="0.2"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</row>
    <row r="427" spans="5:88" x14ac:dyDescent="0.2"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</row>
    <row r="428" spans="5:88" x14ac:dyDescent="0.2"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</row>
    <row r="429" spans="5:88" x14ac:dyDescent="0.2"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</row>
    <row r="430" spans="5:88" x14ac:dyDescent="0.2"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</row>
    <row r="431" spans="5:88" x14ac:dyDescent="0.2"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</row>
    <row r="432" spans="5:88" x14ac:dyDescent="0.2"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</row>
    <row r="433" spans="5:88" x14ac:dyDescent="0.2"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</row>
    <row r="434" spans="5:88" x14ac:dyDescent="0.2"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</row>
    <row r="435" spans="5:88" x14ac:dyDescent="0.2"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</row>
    <row r="436" spans="5:88" x14ac:dyDescent="0.2"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</row>
    <row r="437" spans="5:88" x14ac:dyDescent="0.2"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</row>
    <row r="438" spans="5:88" x14ac:dyDescent="0.2"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</row>
    <row r="439" spans="5:88" x14ac:dyDescent="0.2"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</row>
    <row r="440" spans="5:88" x14ac:dyDescent="0.2"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</row>
    <row r="441" spans="5:88" x14ac:dyDescent="0.2"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</row>
    <row r="442" spans="5:88" x14ac:dyDescent="0.2"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</row>
    <row r="443" spans="5:88" x14ac:dyDescent="0.2"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</row>
    <row r="444" spans="5:88" x14ac:dyDescent="0.2"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</row>
    <row r="445" spans="5:88" x14ac:dyDescent="0.2"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</row>
    <row r="446" spans="5:88" x14ac:dyDescent="0.2"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</row>
    <row r="447" spans="5:88" x14ac:dyDescent="0.2"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</row>
    <row r="448" spans="5:88" x14ac:dyDescent="0.2"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</row>
    <row r="449" spans="5:88" x14ac:dyDescent="0.2"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</row>
    <row r="450" spans="5:88" x14ac:dyDescent="0.2"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</row>
    <row r="451" spans="5:88" x14ac:dyDescent="0.2"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</row>
    <row r="452" spans="5:88" x14ac:dyDescent="0.2"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</row>
    <row r="453" spans="5:88" x14ac:dyDescent="0.2"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</row>
    <row r="454" spans="5:88" x14ac:dyDescent="0.2"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</row>
    <row r="455" spans="5:88" x14ac:dyDescent="0.2"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</row>
    <row r="456" spans="5:88" x14ac:dyDescent="0.2"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</row>
    <row r="457" spans="5:88" x14ac:dyDescent="0.2"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</row>
    <row r="458" spans="5:88" x14ac:dyDescent="0.2"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</row>
    <row r="459" spans="5:88" x14ac:dyDescent="0.2"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</row>
    <row r="460" spans="5:88" x14ac:dyDescent="0.2"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</row>
    <row r="461" spans="5:88" x14ac:dyDescent="0.2"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</row>
    <row r="462" spans="5:88" x14ac:dyDescent="0.2"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</row>
    <row r="463" spans="5:88" x14ac:dyDescent="0.2"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</row>
    <row r="464" spans="5:88" x14ac:dyDescent="0.2"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</row>
    <row r="465" spans="5:88" x14ac:dyDescent="0.2"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</row>
    <row r="466" spans="5:88" x14ac:dyDescent="0.2"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</row>
    <row r="467" spans="5:88" x14ac:dyDescent="0.2"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</row>
    <row r="468" spans="5:88" x14ac:dyDescent="0.2"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</row>
    <row r="469" spans="5:88" x14ac:dyDescent="0.2"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</row>
    <row r="470" spans="5:88" x14ac:dyDescent="0.2"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</row>
    <row r="471" spans="5:88" x14ac:dyDescent="0.2"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</row>
    <row r="472" spans="5:88" x14ac:dyDescent="0.2"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</row>
    <row r="473" spans="5:88" x14ac:dyDescent="0.2"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</row>
    <row r="474" spans="5:88" x14ac:dyDescent="0.2"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</row>
    <row r="475" spans="5:88" x14ac:dyDescent="0.2"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</row>
    <row r="476" spans="5:88" x14ac:dyDescent="0.2"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</row>
    <row r="477" spans="5:88" x14ac:dyDescent="0.2"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</row>
    <row r="478" spans="5:88" x14ac:dyDescent="0.2"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</row>
    <row r="479" spans="5:88" x14ac:dyDescent="0.2"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</row>
    <row r="480" spans="5:88" x14ac:dyDescent="0.2"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</row>
    <row r="481" spans="5:88" x14ac:dyDescent="0.2"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</row>
    <row r="482" spans="5:88" x14ac:dyDescent="0.2"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</row>
    <row r="483" spans="5:88" x14ac:dyDescent="0.2"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</row>
    <row r="484" spans="5:88" x14ac:dyDescent="0.2"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</row>
    <row r="485" spans="5:88" x14ac:dyDescent="0.2"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</row>
    <row r="486" spans="5:88" x14ac:dyDescent="0.2"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</row>
    <row r="487" spans="5:88" x14ac:dyDescent="0.2"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</row>
    <row r="488" spans="5:88" x14ac:dyDescent="0.2"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</row>
    <row r="489" spans="5:88" x14ac:dyDescent="0.2"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</row>
    <row r="490" spans="5:88" x14ac:dyDescent="0.2"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</row>
    <row r="491" spans="5:88" x14ac:dyDescent="0.2"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</row>
    <row r="492" spans="5:88" x14ac:dyDescent="0.2"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</row>
    <row r="493" spans="5:88" x14ac:dyDescent="0.2"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</row>
    <row r="494" spans="5:88" x14ac:dyDescent="0.2"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</row>
    <row r="495" spans="5:88" x14ac:dyDescent="0.2"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</row>
    <row r="496" spans="5:88" x14ac:dyDescent="0.2"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</row>
    <row r="497" spans="5:88" x14ac:dyDescent="0.2"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</row>
    <row r="498" spans="5:88" x14ac:dyDescent="0.2"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</row>
    <row r="499" spans="5:88" x14ac:dyDescent="0.2"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</row>
    <row r="500" spans="5:88" x14ac:dyDescent="0.2"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</row>
    <row r="501" spans="5:88" x14ac:dyDescent="0.2"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</row>
    <row r="502" spans="5:88" x14ac:dyDescent="0.2"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</row>
    <row r="503" spans="5:88" x14ac:dyDescent="0.2"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</row>
    <row r="504" spans="5:88" x14ac:dyDescent="0.2"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</row>
    <row r="505" spans="5:88" x14ac:dyDescent="0.2"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</row>
    <row r="506" spans="5:88" x14ac:dyDescent="0.2"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</row>
    <row r="507" spans="5:88" x14ac:dyDescent="0.2"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</row>
    <row r="508" spans="5:88" x14ac:dyDescent="0.2"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</row>
    <row r="509" spans="5:88" x14ac:dyDescent="0.2"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</row>
    <row r="510" spans="5:88" x14ac:dyDescent="0.2"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</row>
    <row r="511" spans="5:88" x14ac:dyDescent="0.2"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</row>
    <row r="512" spans="5:88" x14ac:dyDescent="0.2"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</row>
    <row r="513" spans="5:88" x14ac:dyDescent="0.2"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</row>
    <row r="514" spans="5:88" x14ac:dyDescent="0.2"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</row>
    <row r="515" spans="5:88" x14ac:dyDescent="0.2"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</row>
    <row r="516" spans="5:88" x14ac:dyDescent="0.2"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</row>
    <row r="517" spans="5:88" x14ac:dyDescent="0.2"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</row>
    <row r="518" spans="5:88" x14ac:dyDescent="0.2"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</row>
    <row r="519" spans="5:88" x14ac:dyDescent="0.2"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</row>
    <row r="520" spans="5:88" x14ac:dyDescent="0.2"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</row>
    <row r="521" spans="5:88" x14ac:dyDescent="0.2"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</row>
    <row r="522" spans="5:88" x14ac:dyDescent="0.2"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</row>
    <row r="523" spans="5:88" x14ac:dyDescent="0.2"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</row>
    <row r="524" spans="5:88" x14ac:dyDescent="0.2"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</row>
    <row r="525" spans="5:88" x14ac:dyDescent="0.2"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</row>
    <row r="526" spans="5:88" x14ac:dyDescent="0.2"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</row>
    <row r="527" spans="5:88" x14ac:dyDescent="0.2"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</row>
    <row r="528" spans="5:88" x14ac:dyDescent="0.2"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</row>
    <row r="529" spans="5:88" x14ac:dyDescent="0.2"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</row>
    <row r="530" spans="5:88" x14ac:dyDescent="0.2"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</row>
    <row r="531" spans="5:88" x14ac:dyDescent="0.2"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</row>
    <row r="532" spans="5:88" x14ac:dyDescent="0.2"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</row>
    <row r="533" spans="5:88" x14ac:dyDescent="0.2"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</row>
    <row r="534" spans="5:88" x14ac:dyDescent="0.2"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</row>
    <row r="535" spans="5:88" x14ac:dyDescent="0.2"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</row>
    <row r="536" spans="5:88" x14ac:dyDescent="0.2"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</row>
    <row r="537" spans="5:88" x14ac:dyDescent="0.2"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</row>
    <row r="538" spans="5:88" x14ac:dyDescent="0.2"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</row>
    <row r="539" spans="5:88" x14ac:dyDescent="0.2"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</row>
    <row r="540" spans="5:88" x14ac:dyDescent="0.2"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</row>
    <row r="541" spans="5:88" x14ac:dyDescent="0.2"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</row>
    <row r="542" spans="5:88" x14ac:dyDescent="0.2"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</row>
    <row r="543" spans="5:88" x14ac:dyDescent="0.2"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</row>
    <row r="544" spans="5:88" x14ac:dyDescent="0.2"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</row>
    <row r="545" spans="5:88" x14ac:dyDescent="0.2"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</row>
    <row r="546" spans="5:88" x14ac:dyDescent="0.2"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</row>
    <row r="547" spans="5:88" x14ac:dyDescent="0.2"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</row>
    <row r="548" spans="5:88" x14ac:dyDescent="0.2"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</row>
    <row r="549" spans="5:88" x14ac:dyDescent="0.2"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</row>
    <row r="550" spans="5:88" x14ac:dyDescent="0.2"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</row>
    <row r="551" spans="5:88" x14ac:dyDescent="0.2"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</row>
    <row r="552" spans="5:88" x14ac:dyDescent="0.2"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</row>
    <row r="553" spans="5:88" x14ac:dyDescent="0.2"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</row>
    <row r="554" spans="5:88" x14ac:dyDescent="0.2"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</row>
    <row r="555" spans="5:88" x14ac:dyDescent="0.2"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</row>
    <row r="556" spans="5:88" x14ac:dyDescent="0.2"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</row>
    <row r="557" spans="5:88" x14ac:dyDescent="0.2"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</row>
    <row r="558" spans="5:88" x14ac:dyDescent="0.2"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</row>
    <row r="559" spans="5:88" x14ac:dyDescent="0.2"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</row>
    <row r="560" spans="5:88" x14ac:dyDescent="0.2"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</row>
    <row r="561" spans="5:88" x14ac:dyDescent="0.2"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</row>
    <row r="562" spans="5:88" x14ac:dyDescent="0.2"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</row>
    <row r="563" spans="5:88" x14ac:dyDescent="0.2"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</row>
    <row r="564" spans="5:88" x14ac:dyDescent="0.2"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</row>
    <row r="565" spans="5:88" x14ac:dyDescent="0.2"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</row>
    <row r="566" spans="5:88" x14ac:dyDescent="0.2"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</row>
    <row r="567" spans="5:88" x14ac:dyDescent="0.2"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</row>
    <row r="568" spans="5:88" x14ac:dyDescent="0.2"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</row>
    <row r="569" spans="5:88" x14ac:dyDescent="0.2"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</row>
    <row r="570" spans="5:88" x14ac:dyDescent="0.2"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</row>
    <row r="571" spans="5:88" x14ac:dyDescent="0.2"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</row>
    <row r="572" spans="5:88" x14ac:dyDescent="0.2"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</row>
    <row r="573" spans="5:88" x14ac:dyDescent="0.2"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</row>
    <row r="574" spans="5:88" x14ac:dyDescent="0.2"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</row>
    <row r="575" spans="5:88" x14ac:dyDescent="0.2"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</row>
    <row r="576" spans="5:88" x14ac:dyDescent="0.2"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</row>
    <row r="577" spans="5:88" x14ac:dyDescent="0.2"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</row>
    <row r="578" spans="5:88" x14ac:dyDescent="0.2"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</row>
    <row r="579" spans="5:88" x14ac:dyDescent="0.2"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</row>
    <row r="580" spans="5:88" x14ac:dyDescent="0.2"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</row>
    <row r="581" spans="5:88" x14ac:dyDescent="0.2"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</row>
    <row r="582" spans="5:88" x14ac:dyDescent="0.2"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</row>
    <row r="583" spans="5:88" x14ac:dyDescent="0.2"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</row>
    <row r="584" spans="5:88" x14ac:dyDescent="0.2"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</row>
    <row r="585" spans="5:88" x14ac:dyDescent="0.2"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</row>
    <row r="586" spans="5:88" x14ac:dyDescent="0.2"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</row>
    <row r="587" spans="5:88" x14ac:dyDescent="0.2"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</row>
    <row r="588" spans="5:88" x14ac:dyDescent="0.2"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</row>
    <row r="589" spans="5:88" x14ac:dyDescent="0.2"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</row>
    <row r="590" spans="5:88" x14ac:dyDescent="0.2"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</row>
    <row r="591" spans="5:88" x14ac:dyDescent="0.2"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</row>
    <row r="592" spans="5:88" x14ac:dyDescent="0.2"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</row>
    <row r="593" spans="5:88" x14ac:dyDescent="0.2"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</row>
    <row r="594" spans="5:88" x14ac:dyDescent="0.2"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</row>
    <row r="595" spans="5:88" x14ac:dyDescent="0.2"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</row>
    <row r="596" spans="5:88" x14ac:dyDescent="0.2"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</row>
    <row r="597" spans="5:88" x14ac:dyDescent="0.2"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</row>
    <row r="598" spans="5:88" x14ac:dyDescent="0.2"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</row>
    <row r="599" spans="5:88" x14ac:dyDescent="0.2"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</row>
    <row r="600" spans="5:88" x14ac:dyDescent="0.2"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</row>
    <row r="601" spans="5:88" x14ac:dyDescent="0.2"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</row>
    <row r="602" spans="5:88" x14ac:dyDescent="0.2"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</row>
    <row r="603" spans="5:88" x14ac:dyDescent="0.2"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</row>
    <row r="604" spans="5:88" x14ac:dyDescent="0.2"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</row>
    <row r="605" spans="5:88" x14ac:dyDescent="0.2"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</row>
    <row r="606" spans="5:88" x14ac:dyDescent="0.2"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</row>
    <row r="607" spans="5:88" x14ac:dyDescent="0.2"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</row>
    <row r="608" spans="5:88" x14ac:dyDescent="0.2"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</row>
    <row r="609" spans="5:88" x14ac:dyDescent="0.2"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</row>
    <row r="610" spans="5:88" x14ac:dyDescent="0.2"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</row>
    <row r="611" spans="5:88" x14ac:dyDescent="0.2"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</row>
    <row r="612" spans="5:88" x14ac:dyDescent="0.2"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</row>
    <row r="613" spans="5:88" x14ac:dyDescent="0.2"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</row>
    <row r="614" spans="5:88" x14ac:dyDescent="0.2"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</row>
    <row r="615" spans="5:88" x14ac:dyDescent="0.2"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</row>
    <row r="616" spans="5:88" x14ac:dyDescent="0.2"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</row>
    <row r="617" spans="5:88" x14ac:dyDescent="0.2"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</row>
    <row r="618" spans="5:88" x14ac:dyDescent="0.2"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</row>
    <row r="619" spans="5:88" x14ac:dyDescent="0.2"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</row>
    <row r="620" spans="5:88" x14ac:dyDescent="0.2"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</row>
    <row r="621" spans="5:88" x14ac:dyDescent="0.2"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</row>
    <row r="622" spans="5:88" x14ac:dyDescent="0.2"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</row>
    <row r="623" spans="5:88" x14ac:dyDescent="0.2"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</row>
    <row r="624" spans="5:88" x14ac:dyDescent="0.2"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</row>
    <row r="625" spans="5:88" x14ac:dyDescent="0.2"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</row>
    <row r="626" spans="5:88" x14ac:dyDescent="0.2"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</row>
    <row r="627" spans="5:88" x14ac:dyDescent="0.2"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</row>
    <row r="628" spans="5:88" x14ac:dyDescent="0.2"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</row>
    <row r="629" spans="5:88" x14ac:dyDescent="0.2"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</row>
    <row r="630" spans="5:88" x14ac:dyDescent="0.2"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</row>
    <row r="631" spans="5:88" x14ac:dyDescent="0.2"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</row>
    <row r="632" spans="5:88" x14ac:dyDescent="0.2"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</row>
    <row r="633" spans="5:88" x14ac:dyDescent="0.2"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</row>
    <row r="634" spans="5:88" x14ac:dyDescent="0.2"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</row>
    <row r="635" spans="5:88" x14ac:dyDescent="0.2"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</row>
    <row r="636" spans="5:88" x14ac:dyDescent="0.2"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</row>
    <row r="637" spans="5:88" x14ac:dyDescent="0.2"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</row>
    <row r="638" spans="5:88" x14ac:dyDescent="0.2"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</row>
    <row r="639" spans="5:88" x14ac:dyDescent="0.2"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</row>
    <row r="640" spans="5:88" x14ac:dyDescent="0.2"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</row>
    <row r="641" spans="5:88" x14ac:dyDescent="0.2"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</row>
    <row r="642" spans="5:88" x14ac:dyDescent="0.2"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</row>
    <row r="643" spans="5:88" x14ac:dyDescent="0.2"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</row>
    <row r="644" spans="5:88" x14ac:dyDescent="0.2"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</row>
    <row r="645" spans="5:88" x14ac:dyDescent="0.2"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</row>
    <row r="646" spans="5:88" x14ac:dyDescent="0.2"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</row>
    <row r="647" spans="5:88" x14ac:dyDescent="0.2"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</row>
    <row r="648" spans="5:88" x14ac:dyDescent="0.2"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</row>
    <row r="649" spans="5:88" x14ac:dyDescent="0.2"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</row>
    <row r="650" spans="5:88" x14ac:dyDescent="0.2"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</row>
    <row r="651" spans="5:88" x14ac:dyDescent="0.2"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</row>
    <row r="652" spans="5:88" x14ac:dyDescent="0.2"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</row>
    <row r="653" spans="5:88" x14ac:dyDescent="0.2"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</row>
    <row r="654" spans="5:88" x14ac:dyDescent="0.2"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</row>
    <row r="655" spans="5:88" x14ac:dyDescent="0.2"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</row>
    <row r="656" spans="5:88" x14ac:dyDescent="0.2"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</row>
    <row r="657" spans="5:88" x14ac:dyDescent="0.2"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</row>
    <row r="658" spans="5:88" x14ac:dyDescent="0.2"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</row>
    <row r="659" spans="5:88" x14ac:dyDescent="0.2"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</row>
    <row r="660" spans="5:88" x14ac:dyDescent="0.2"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</row>
    <row r="661" spans="5:88" x14ac:dyDescent="0.2"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</row>
    <row r="662" spans="5:88" x14ac:dyDescent="0.2"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</row>
    <row r="663" spans="5:88" x14ac:dyDescent="0.2"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</row>
    <row r="664" spans="5:88" x14ac:dyDescent="0.2"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</row>
    <row r="665" spans="5:88" x14ac:dyDescent="0.2"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</row>
    <row r="666" spans="5:88" x14ac:dyDescent="0.2"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</row>
    <row r="667" spans="5:88" x14ac:dyDescent="0.2"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</row>
    <row r="668" spans="5:88" x14ac:dyDescent="0.2"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</row>
    <row r="669" spans="5:88" x14ac:dyDescent="0.2"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</row>
    <row r="670" spans="5:88" x14ac:dyDescent="0.2"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</row>
    <row r="671" spans="5:88" x14ac:dyDescent="0.2"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</row>
    <row r="672" spans="5:88" x14ac:dyDescent="0.2"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</row>
    <row r="673" spans="5:88" x14ac:dyDescent="0.2"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</row>
    <row r="674" spans="5:88" x14ac:dyDescent="0.2"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</row>
    <row r="675" spans="5:88" x14ac:dyDescent="0.2"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</row>
    <row r="676" spans="5:88" x14ac:dyDescent="0.2"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</row>
    <row r="677" spans="5:88" x14ac:dyDescent="0.2"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</row>
    <row r="678" spans="5:88" x14ac:dyDescent="0.2"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</row>
    <row r="679" spans="5:88" x14ac:dyDescent="0.2"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</row>
    <row r="680" spans="5:88" x14ac:dyDescent="0.2"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</row>
    <row r="681" spans="5:88" x14ac:dyDescent="0.2"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</row>
    <row r="682" spans="5:88" x14ac:dyDescent="0.2"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</row>
    <row r="683" spans="5:88" x14ac:dyDescent="0.2"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</row>
    <row r="684" spans="5:88" x14ac:dyDescent="0.2"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</row>
    <row r="685" spans="5:88" x14ac:dyDescent="0.2"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</row>
    <row r="686" spans="5:88" x14ac:dyDescent="0.2"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</row>
    <row r="687" spans="5:88" x14ac:dyDescent="0.2"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</row>
    <row r="688" spans="5:88" x14ac:dyDescent="0.2"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</row>
    <row r="689" spans="5:88" x14ac:dyDescent="0.2"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</row>
    <row r="690" spans="5:88" x14ac:dyDescent="0.2"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</row>
    <row r="691" spans="5:88" x14ac:dyDescent="0.2"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</row>
    <row r="692" spans="5:88" x14ac:dyDescent="0.2"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</row>
    <row r="693" spans="5:88" x14ac:dyDescent="0.2"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</row>
    <row r="694" spans="5:88" x14ac:dyDescent="0.2"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</row>
    <row r="695" spans="5:88" x14ac:dyDescent="0.2"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</row>
    <row r="696" spans="5:88" x14ac:dyDescent="0.2"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</row>
    <row r="697" spans="5:88" x14ac:dyDescent="0.2"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</row>
    <row r="698" spans="5:88" x14ac:dyDescent="0.2"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</row>
    <row r="699" spans="5:88" x14ac:dyDescent="0.2"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</row>
    <row r="700" spans="5:88" x14ac:dyDescent="0.2"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</row>
    <row r="701" spans="5:88" x14ac:dyDescent="0.2"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</row>
    <row r="702" spans="5:88" x14ac:dyDescent="0.2"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</row>
    <row r="703" spans="5:88" x14ac:dyDescent="0.2"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</row>
    <row r="704" spans="5:88" x14ac:dyDescent="0.2"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</row>
    <row r="705" spans="5:88" x14ac:dyDescent="0.2"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</row>
    <row r="706" spans="5:88" x14ac:dyDescent="0.2"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</row>
    <row r="707" spans="5:88" x14ac:dyDescent="0.2"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</row>
    <row r="708" spans="5:88" x14ac:dyDescent="0.2"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</row>
    <row r="709" spans="5:88" x14ac:dyDescent="0.2"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</row>
    <row r="710" spans="5:88" x14ac:dyDescent="0.2"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</row>
    <row r="711" spans="5:88" x14ac:dyDescent="0.2"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</row>
    <row r="712" spans="5:88" x14ac:dyDescent="0.2"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</row>
    <row r="713" spans="5:88" x14ac:dyDescent="0.2"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</row>
    <row r="714" spans="5:88" x14ac:dyDescent="0.2"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</row>
    <row r="715" spans="5:88" x14ac:dyDescent="0.2"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</row>
    <row r="716" spans="5:88" x14ac:dyDescent="0.2"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</row>
    <row r="717" spans="5:88" x14ac:dyDescent="0.2"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</row>
    <row r="718" spans="5:88" x14ac:dyDescent="0.2"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</row>
    <row r="719" spans="5:88" x14ac:dyDescent="0.2"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</row>
    <row r="720" spans="5:88" x14ac:dyDescent="0.2"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</row>
    <row r="721" spans="5:88" x14ac:dyDescent="0.2"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</row>
    <row r="722" spans="5:88" x14ac:dyDescent="0.2"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</row>
    <row r="723" spans="5:88" x14ac:dyDescent="0.2"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</row>
    <row r="724" spans="5:88" x14ac:dyDescent="0.2"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</row>
    <row r="725" spans="5:88" x14ac:dyDescent="0.2"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</row>
    <row r="726" spans="5:88" x14ac:dyDescent="0.2"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</row>
    <row r="727" spans="5:88" x14ac:dyDescent="0.2"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</row>
    <row r="728" spans="5:88" x14ac:dyDescent="0.2"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</row>
    <row r="729" spans="5:88" x14ac:dyDescent="0.2"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</row>
    <row r="730" spans="5:88" x14ac:dyDescent="0.2"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</row>
    <row r="731" spans="5:88" x14ac:dyDescent="0.2"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</row>
    <row r="732" spans="5:88" x14ac:dyDescent="0.2"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</row>
    <row r="733" spans="5:88" x14ac:dyDescent="0.2"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</row>
    <row r="734" spans="5:88" x14ac:dyDescent="0.2"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</row>
    <row r="735" spans="5:88" x14ac:dyDescent="0.2"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</row>
    <row r="736" spans="5:88" x14ac:dyDescent="0.2"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</row>
    <row r="737" spans="5:88" x14ac:dyDescent="0.2"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</row>
    <row r="738" spans="5:88" x14ac:dyDescent="0.2"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</row>
    <row r="739" spans="5:88" x14ac:dyDescent="0.2"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</row>
    <row r="740" spans="5:88" x14ac:dyDescent="0.2"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</row>
    <row r="741" spans="5:88" x14ac:dyDescent="0.2"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</row>
    <row r="742" spans="5:88" x14ac:dyDescent="0.2"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</row>
    <row r="743" spans="5:88" x14ac:dyDescent="0.2"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</row>
    <row r="744" spans="5:88" x14ac:dyDescent="0.2"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</row>
    <row r="745" spans="5:88" x14ac:dyDescent="0.2"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</row>
    <row r="746" spans="5:88" x14ac:dyDescent="0.2"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</row>
    <row r="747" spans="5:88" x14ac:dyDescent="0.2"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</row>
    <row r="748" spans="5:88" x14ac:dyDescent="0.2"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</row>
    <row r="749" spans="5:88" x14ac:dyDescent="0.2"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</row>
    <row r="750" spans="5:88" x14ac:dyDescent="0.2"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</row>
    <row r="751" spans="5:88" x14ac:dyDescent="0.2"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</row>
    <row r="752" spans="5:88" x14ac:dyDescent="0.2"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</row>
    <row r="753" spans="5:88" x14ac:dyDescent="0.2"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</row>
    <row r="754" spans="5:88" x14ac:dyDescent="0.2"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</row>
    <row r="755" spans="5:88" x14ac:dyDescent="0.2"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</row>
    <row r="756" spans="5:88" x14ac:dyDescent="0.2"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</row>
    <row r="757" spans="5:88" x14ac:dyDescent="0.2"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</row>
    <row r="758" spans="5:88" x14ac:dyDescent="0.2"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</row>
    <row r="759" spans="5:88" x14ac:dyDescent="0.2"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</row>
    <row r="760" spans="5:88" x14ac:dyDescent="0.2"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</row>
    <row r="761" spans="5:88" x14ac:dyDescent="0.2"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</row>
    <row r="762" spans="5:88" x14ac:dyDescent="0.2"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</row>
    <row r="763" spans="5:88" x14ac:dyDescent="0.2"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</row>
    <row r="764" spans="5:88" x14ac:dyDescent="0.2"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</row>
    <row r="765" spans="5:88" x14ac:dyDescent="0.2"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</row>
    <row r="766" spans="5:88" x14ac:dyDescent="0.2"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</row>
    <row r="767" spans="5:88" x14ac:dyDescent="0.2"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</row>
    <row r="768" spans="5:88" x14ac:dyDescent="0.2"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</row>
    <row r="769" spans="5:88" x14ac:dyDescent="0.2"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</row>
    <row r="770" spans="5:88" x14ac:dyDescent="0.2"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</row>
    <row r="771" spans="5:88" x14ac:dyDescent="0.2"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</row>
    <row r="772" spans="5:88" x14ac:dyDescent="0.2"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</row>
    <row r="773" spans="5:88" x14ac:dyDescent="0.2"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</row>
    <row r="774" spans="5:88" x14ac:dyDescent="0.2"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</row>
    <row r="775" spans="5:88" x14ac:dyDescent="0.2"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</row>
    <row r="776" spans="5:88" x14ac:dyDescent="0.2"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</row>
    <row r="777" spans="5:88" x14ac:dyDescent="0.2"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</row>
    <row r="778" spans="5:88" x14ac:dyDescent="0.2"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</row>
    <row r="779" spans="5:88" x14ac:dyDescent="0.2"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</row>
    <row r="780" spans="5:88" x14ac:dyDescent="0.2"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</row>
    <row r="781" spans="5:88" x14ac:dyDescent="0.2"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</row>
    <row r="782" spans="5:88" x14ac:dyDescent="0.2"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</row>
    <row r="783" spans="5:88" x14ac:dyDescent="0.2"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</row>
    <row r="784" spans="5:88" x14ac:dyDescent="0.2"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</row>
    <row r="785" spans="5:88" x14ac:dyDescent="0.2"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</row>
    <row r="786" spans="5:88" x14ac:dyDescent="0.2"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</row>
    <row r="787" spans="5:88" x14ac:dyDescent="0.2"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</row>
    <row r="788" spans="5:88" x14ac:dyDescent="0.2"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8"/>
      <c r="CC788" s="18"/>
      <c r="CD788" s="18"/>
      <c r="CE788" s="18"/>
      <c r="CF788" s="18"/>
      <c r="CG788" s="18"/>
      <c r="CH788" s="18"/>
      <c r="CI788" s="18"/>
      <c r="CJ788" s="18"/>
    </row>
    <row r="789" spans="5:88" x14ac:dyDescent="0.2"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</row>
    <row r="790" spans="5:88" x14ac:dyDescent="0.2"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8"/>
      <c r="CC790" s="18"/>
      <c r="CD790" s="18"/>
      <c r="CE790" s="18"/>
      <c r="CF790" s="18"/>
      <c r="CG790" s="18"/>
      <c r="CH790" s="18"/>
      <c r="CI790" s="18"/>
      <c r="CJ790" s="18"/>
    </row>
    <row r="791" spans="5:88" x14ac:dyDescent="0.2"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</row>
    <row r="792" spans="5:88" x14ac:dyDescent="0.2"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</row>
    <row r="793" spans="5:88" x14ac:dyDescent="0.2"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8"/>
      <c r="CC793" s="18"/>
      <c r="CD793" s="18"/>
      <c r="CE793" s="18"/>
      <c r="CF793" s="18"/>
      <c r="CG793" s="18"/>
      <c r="CH793" s="18"/>
      <c r="CI793" s="18"/>
      <c r="CJ793" s="18"/>
    </row>
    <row r="794" spans="5:88" x14ac:dyDescent="0.2"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</row>
    <row r="795" spans="5:88" x14ac:dyDescent="0.2"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8"/>
      <c r="CC795" s="18"/>
      <c r="CD795" s="18"/>
      <c r="CE795" s="18"/>
      <c r="CF795" s="18"/>
      <c r="CG795" s="18"/>
      <c r="CH795" s="18"/>
      <c r="CI795" s="18"/>
      <c r="CJ795" s="18"/>
    </row>
    <row r="796" spans="5:88" x14ac:dyDescent="0.2"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</row>
    <row r="797" spans="5:88" x14ac:dyDescent="0.2"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</row>
    <row r="798" spans="5:88" x14ac:dyDescent="0.2"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</row>
    <row r="799" spans="5:88" x14ac:dyDescent="0.2"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8"/>
      <c r="CC799" s="18"/>
      <c r="CD799" s="18"/>
      <c r="CE799" s="18"/>
      <c r="CF799" s="18"/>
      <c r="CG799" s="18"/>
      <c r="CH799" s="18"/>
      <c r="CI799" s="18"/>
      <c r="CJ799" s="18"/>
    </row>
    <row r="800" spans="5:88" x14ac:dyDescent="0.2"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</row>
    <row r="801" spans="5:88" x14ac:dyDescent="0.2"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</row>
    <row r="802" spans="5:88" x14ac:dyDescent="0.2"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</row>
    <row r="803" spans="5:88" x14ac:dyDescent="0.2"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</row>
    <row r="804" spans="5:88" x14ac:dyDescent="0.2"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</row>
    <row r="805" spans="5:88" x14ac:dyDescent="0.2"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</row>
    <row r="806" spans="5:88" x14ac:dyDescent="0.2"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</row>
    <row r="807" spans="5:88" x14ac:dyDescent="0.2"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</row>
    <row r="808" spans="5:88" x14ac:dyDescent="0.2"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</row>
    <row r="809" spans="5:88" x14ac:dyDescent="0.2"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</row>
    <row r="810" spans="5:88" x14ac:dyDescent="0.2"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</row>
    <row r="811" spans="5:88" x14ac:dyDescent="0.2"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</row>
    <row r="812" spans="5:88" x14ac:dyDescent="0.2"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</row>
    <row r="813" spans="5:88" x14ac:dyDescent="0.2"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</row>
    <row r="814" spans="5:88" x14ac:dyDescent="0.2"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</row>
    <row r="815" spans="5:88" x14ac:dyDescent="0.2"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</row>
    <row r="816" spans="5:88" x14ac:dyDescent="0.2"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8"/>
      <c r="CC816" s="18"/>
      <c r="CD816" s="18"/>
      <c r="CE816" s="18"/>
      <c r="CF816" s="18"/>
      <c r="CG816" s="18"/>
      <c r="CH816" s="18"/>
      <c r="CI816" s="18"/>
      <c r="CJ816" s="18"/>
    </row>
    <row r="817" spans="5:88" x14ac:dyDescent="0.2"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</row>
    <row r="818" spans="5:88" x14ac:dyDescent="0.2"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</row>
    <row r="819" spans="5:88" x14ac:dyDescent="0.2"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</row>
    <row r="820" spans="5:88" x14ac:dyDescent="0.2"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</row>
    <row r="821" spans="5:88" x14ac:dyDescent="0.2"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</row>
    <row r="822" spans="5:88" x14ac:dyDescent="0.2"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</row>
    <row r="823" spans="5:88" x14ac:dyDescent="0.2"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</row>
    <row r="824" spans="5:88" x14ac:dyDescent="0.2"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</row>
    <row r="825" spans="5:88" x14ac:dyDescent="0.2"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8"/>
      <c r="CC825" s="18"/>
      <c r="CD825" s="18"/>
      <c r="CE825" s="18"/>
      <c r="CF825" s="18"/>
      <c r="CG825" s="18"/>
      <c r="CH825" s="18"/>
      <c r="CI825" s="18"/>
      <c r="CJ825" s="18"/>
    </row>
    <row r="826" spans="5:88" x14ac:dyDescent="0.2"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8"/>
      <c r="CC826" s="18"/>
      <c r="CD826" s="18"/>
      <c r="CE826" s="18"/>
      <c r="CF826" s="18"/>
      <c r="CG826" s="18"/>
      <c r="CH826" s="18"/>
      <c r="CI826" s="18"/>
      <c r="CJ826" s="18"/>
    </row>
    <row r="827" spans="5:88" x14ac:dyDescent="0.2"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8"/>
      <c r="CC827" s="18"/>
      <c r="CD827" s="18"/>
      <c r="CE827" s="18"/>
      <c r="CF827" s="18"/>
      <c r="CG827" s="18"/>
      <c r="CH827" s="18"/>
      <c r="CI827" s="18"/>
      <c r="CJ827" s="18"/>
    </row>
    <row r="828" spans="5:88" x14ac:dyDescent="0.2"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8"/>
      <c r="CC828" s="18"/>
      <c r="CD828" s="18"/>
      <c r="CE828" s="18"/>
      <c r="CF828" s="18"/>
      <c r="CG828" s="18"/>
      <c r="CH828" s="18"/>
      <c r="CI828" s="18"/>
      <c r="CJ828" s="18"/>
    </row>
    <row r="829" spans="5:88" x14ac:dyDescent="0.2"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8"/>
      <c r="CF829" s="18"/>
      <c r="CG829" s="18"/>
      <c r="CH829" s="18"/>
      <c r="CI829" s="18"/>
      <c r="CJ829" s="18"/>
    </row>
    <row r="830" spans="5:88" x14ac:dyDescent="0.2"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8"/>
      <c r="CC830" s="18"/>
      <c r="CD830" s="18"/>
      <c r="CE830" s="18"/>
      <c r="CF830" s="18"/>
      <c r="CG830" s="18"/>
      <c r="CH830" s="18"/>
      <c r="CI830" s="18"/>
      <c r="CJ830" s="18"/>
    </row>
    <row r="831" spans="5:88" x14ac:dyDescent="0.2"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8"/>
      <c r="CC831" s="18"/>
      <c r="CD831" s="18"/>
      <c r="CE831" s="18"/>
      <c r="CF831" s="18"/>
      <c r="CG831" s="18"/>
      <c r="CH831" s="18"/>
      <c r="CI831" s="18"/>
      <c r="CJ831" s="18"/>
    </row>
    <row r="832" spans="5:88" x14ac:dyDescent="0.2"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</row>
    <row r="833" spans="5:88" x14ac:dyDescent="0.2"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</row>
    <row r="834" spans="5:88" x14ac:dyDescent="0.2"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8"/>
      <c r="CC834" s="18"/>
      <c r="CD834" s="18"/>
      <c r="CE834" s="18"/>
      <c r="CF834" s="18"/>
      <c r="CG834" s="18"/>
      <c r="CH834" s="18"/>
      <c r="CI834" s="18"/>
      <c r="CJ834" s="18"/>
    </row>
    <row r="835" spans="5:88" x14ac:dyDescent="0.2"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</row>
    <row r="836" spans="5:88" x14ac:dyDescent="0.2"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8"/>
      <c r="CF836" s="18"/>
      <c r="CG836" s="18"/>
      <c r="CH836" s="18"/>
      <c r="CI836" s="18"/>
      <c r="CJ836" s="18"/>
    </row>
    <row r="837" spans="5:88" x14ac:dyDescent="0.2"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8"/>
      <c r="CC837" s="18"/>
      <c r="CD837" s="18"/>
      <c r="CE837" s="18"/>
      <c r="CF837" s="18"/>
      <c r="CG837" s="18"/>
      <c r="CH837" s="18"/>
      <c r="CI837" s="18"/>
      <c r="CJ837" s="18"/>
    </row>
    <row r="838" spans="5:88" x14ac:dyDescent="0.2"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/>
      <c r="CD838" s="18"/>
      <c r="CE838" s="18"/>
      <c r="CF838" s="18"/>
      <c r="CG838" s="18"/>
      <c r="CH838" s="18"/>
      <c r="CI838" s="18"/>
      <c r="CJ838" s="18"/>
    </row>
    <row r="839" spans="5:88" x14ac:dyDescent="0.2"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8"/>
      <c r="CC839" s="18"/>
      <c r="CD839" s="18"/>
      <c r="CE839" s="18"/>
      <c r="CF839" s="18"/>
      <c r="CG839" s="18"/>
      <c r="CH839" s="18"/>
      <c r="CI839" s="18"/>
      <c r="CJ839" s="18"/>
    </row>
    <row r="840" spans="5:88" x14ac:dyDescent="0.2"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</row>
    <row r="841" spans="5:88" x14ac:dyDescent="0.2"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</row>
    <row r="842" spans="5:88" x14ac:dyDescent="0.2"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8"/>
      <c r="CC842" s="18"/>
      <c r="CD842" s="18"/>
      <c r="CE842" s="18"/>
      <c r="CF842" s="18"/>
      <c r="CG842" s="18"/>
      <c r="CH842" s="18"/>
      <c r="CI842" s="18"/>
      <c r="CJ842" s="18"/>
    </row>
    <row r="843" spans="5:88" x14ac:dyDescent="0.2"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8"/>
      <c r="CC843" s="18"/>
      <c r="CD843" s="18"/>
      <c r="CE843" s="18"/>
      <c r="CF843" s="18"/>
      <c r="CG843" s="18"/>
      <c r="CH843" s="18"/>
      <c r="CI843" s="18"/>
      <c r="CJ843" s="18"/>
    </row>
    <row r="844" spans="5:88" x14ac:dyDescent="0.2"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</row>
    <row r="845" spans="5:88" x14ac:dyDescent="0.2"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8"/>
      <c r="CC845" s="18"/>
      <c r="CD845" s="18"/>
      <c r="CE845" s="18"/>
      <c r="CF845" s="18"/>
      <c r="CG845" s="18"/>
      <c r="CH845" s="18"/>
      <c r="CI845" s="18"/>
      <c r="CJ845" s="18"/>
    </row>
    <row r="846" spans="5:88" x14ac:dyDescent="0.2"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</row>
    <row r="847" spans="5:88" x14ac:dyDescent="0.2"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8"/>
      <c r="CC847" s="18"/>
      <c r="CD847" s="18"/>
      <c r="CE847" s="18"/>
      <c r="CF847" s="18"/>
      <c r="CG847" s="18"/>
      <c r="CH847" s="18"/>
      <c r="CI847" s="18"/>
      <c r="CJ847" s="18"/>
    </row>
    <row r="848" spans="5:88" x14ac:dyDescent="0.2"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8"/>
      <c r="CF848" s="18"/>
      <c r="CG848" s="18"/>
      <c r="CH848" s="18"/>
      <c r="CI848" s="18"/>
      <c r="CJ848" s="18"/>
    </row>
    <row r="849" spans="5:88" x14ac:dyDescent="0.2"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8"/>
      <c r="CC849" s="18"/>
      <c r="CD849" s="18"/>
      <c r="CE849" s="18"/>
      <c r="CF849" s="18"/>
      <c r="CG849" s="18"/>
      <c r="CH849" s="18"/>
      <c r="CI849" s="18"/>
      <c r="CJ849" s="18"/>
    </row>
    <row r="850" spans="5:88" x14ac:dyDescent="0.2"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</row>
    <row r="851" spans="5:88" x14ac:dyDescent="0.2"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8"/>
      <c r="CC851" s="18"/>
      <c r="CD851" s="18"/>
      <c r="CE851" s="18"/>
      <c r="CF851" s="18"/>
      <c r="CG851" s="18"/>
      <c r="CH851" s="18"/>
      <c r="CI851" s="18"/>
      <c r="CJ851" s="18"/>
    </row>
    <row r="852" spans="5:88" x14ac:dyDescent="0.2"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8"/>
      <c r="CC852" s="18"/>
      <c r="CD852" s="18"/>
      <c r="CE852" s="18"/>
      <c r="CF852" s="18"/>
      <c r="CG852" s="18"/>
      <c r="CH852" s="18"/>
      <c r="CI852" s="18"/>
      <c r="CJ852" s="18"/>
    </row>
    <row r="853" spans="5:88" x14ac:dyDescent="0.2"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</row>
    <row r="854" spans="5:88" x14ac:dyDescent="0.2"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8"/>
      <c r="CC854" s="18"/>
      <c r="CD854" s="18"/>
      <c r="CE854" s="18"/>
      <c r="CF854" s="18"/>
      <c r="CG854" s="18"/>
      <c r="CH854" s="18"/>
      <c r="CI854" s="18"/>
      <c r="CJ854" s="18"/>
    </row>
    <row r="855" spans="5:88" x14ac:dyDescent="0.2"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</row>
    <row r="856" spans="5:88" x14ac:dyDescent="0.2"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</row>
    <row r="857" spans="5:88" x14ac:dyDescent="0.2"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</row>
    <row r="858" spans="5:88" x14ac:dyDescent="0.2"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</row>
    <row r="859" spans="5:88" x14ac:dyDescent="0.2"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</row>
    <row r="860" spans="5:88" x14ac:dyDescent="0.2"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</row>
    <row r="861" spans="5:88" x14ac:dyDescent="0.2"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8"/>
      <c r="CC861" s="18"/>
      <c r="CD861" s="18"/>
      <c r="CE861" s="18"/>
      <c r="CF861" s="18"/>
      <c r="CG861" s="18"/>
      <c r="CH861" s="18"/>
      <c r="CI861" s="18"/>
      <c r="CJ861" s="18"/>
    </row>
    <row r="862" spans="5:88" x14ac:dyDescent="0.2"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</row>
    <row r="863" spans="5:88" x14ac:dyDescent="0.2"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</row>
    <row r="864" spans="5:88" x14ac:dyDescent="0.2"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8"/>
      <c r="CC864" s="18"/>
      <c r="CD864" s="18"/>
      <c r="CE864" s="18"/>
      <c r="CF864" s="18"/>
      <c r="CG864" s="18"/>
      <c r="CH864" s="18"/>
      <c r="CI864" s="18"/>
      <c r="CJ864" s="18"/>
    </row>
    <row r="865" spans="5:88" x14ac:dyDescent="0.2"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8"/>
      <c r="CC865" s="18"/>
      <c r="CD865" s="18"/>
      <c r="CE865" s="18"/>
      <c r="CF865" s="18"/>
      <c r="CG865" s="18"/>
      <c r="CH865" s="18"/>
      <c r="CI865" s="18"/>
      <c r="CJ865" s="18"/>
    </row>
    <row r="866" spans="5:88" x14ac:dyDescent="0.2"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</row>
    <row r="867" spans="5:88" x14ac:dyDescent="0.2"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</row>
    <row r="868" spans="5:88" x14ac:dyDescent="0.2"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</row>
    <row r="869" spans="5:88" x14ac:dyDescent="0.2"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8"/>
      <c r="CC869" s="18"/>
      <c r="CD869" s="18"/>
      <c r="CE869" s="18"/>
      <c r="CF869" s="18"/>
      <c r="CG869" s="18"/>
      <c r="CH869" s="18"/>
      <c r="CI869" s="18"/>
      <c r="CJ869" s="18"/>
    </row>
    <row r="870" spans="5:88" x14ac:dyDescent="0.2"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8"/>
      <c r="CC870" s="18"/>
      <c r="CD870" s="18"/>
      <c r="CE870" s="18"/>
      <c r="CF870" s="18"/>
      <c r="CG870" s="18"/>
      <c r="CH870" s="18"/>
      <c r="CI870" s="18"/>
      <c r="CJ870" s="18"/>
    </row>
    <row r="871" spans="5:88" x14ac:dyDescent="0.2"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8"/>
      <c r="CC871" s="18"/>
      <c r="CD871" s="18"/>
      <c r="CE871" s="18"/>
      <c r="CF871" s="18"/>
      <c r="CG871" s="18"/>
      <c r="CH871" s="18"/>
      <c r="CI871" s="18"/>
      <c r="CJ871" s="18"/>
    </row>
    <row r="872" spans="5:88" x14ac:dyDescent="0.2"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</row>
    <row r="873" spans="5:88" x14ac:dyDescent="0.2"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8"/>
      <c r="CC873" s="18"/>
      <c r="CD873" s="18"/>
      <c r="CE873" s="18"/>
      <c r="CF873" s="18"/>
      <c r="CG873" s="18"/>
      <c r="CH873" s="18"/>
      <c r="CI873" s="18"/>
      <c r="CJ873" s="18"/>
    </row>
    <row r="874" spans="5:88" x14ac:dyDescent="0.2"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</row>
    <row r="875" spans="5:88" x14ac:dyDescent="0.2"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</row>
    <row r="876" spans="5:88" x14ac:dyDescent="0.2"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</row>
    <row r="877" spans="5:88" x14ac:dyDescent="0.2"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</row>
    <row r="878" spans="5:88" x14ac:dyDescent="0.2"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</row>
    <row r="879" spans="5:88" x14ac:dyDescent="0.2"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</row>
    <row r="880" spans="5:88" x14ac:dyDescent="0.2"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</row>
    <row r="881" spans="5:88" x14ac:dyDescent="0.2"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</row>
    <row r="882" spans="5:88" x14ac:dyDescent="0.2"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</row>
    <row r="883" spans="5:88" x14ac:dyDescent="0.2"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</row>
    <row r="884" spans="5:88" x14ac:dyDescent="0.2"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</row>
    <row r="885" spans="5:88" x14ac:dyDescent="0.2"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</row>
    <row r="886" spans="5:88" x14ac:dyDescent="0.2"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</row>
    <row r="887" spans="5:88" x14ac:dyDescent="0.2"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</row>
    <row r="888" spans="5:88" x14ac:dyDescent="0.2"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</row>
    <row r="889" spans="5:88" x14ac:dyDescent="0.2"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</row>
    <row r="890" spans="5:88" x14ac:dyDescent="0.2"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8"/>
      <c r="CC890" s="18"/>
      <c r="CD890" s="18"/>
      <c r="CE890" s="18"/>
      <c r="CF890" s="18"/>
      <c r="CG890" s="18"/>
      <c r="CH890" s="18"/>
      <c r="CI890" s="18"/>
      <c r="CJ890" s="18"/>
    </row>
    <row r="891" spans="5:88" x14ac:dyDescent="0.2"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8"/>
      <c r="CC891" s="18"/>
      <c r="CD891" s="18"/>
      <c r="CE891" s="18"/>
      <c r="CF891" s="18"/>
      <c r="CG891" s="18"/>
      <c r="CH891" s="18"/>
      <c r="CI891" s="18"/>
      <c r="CJ891" s="18"/>
    </row>
    <row r="892" spans="5:88" x14ac:dyDescent="0.2"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</row>
    <row r="893" spans="5:88" x14ac:dyDescent="0.2"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</row>
    <row r="894" spans="5:88" x14ac:dyDescent="0.2"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</row>
    <row r="895" spans="5:88" x14ac:dyDescent="0.2"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</row>
    <row r="896" spans="5:88" x14ac:dyDescent="0.2"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8"/>
      <c r="CC896" s="18"/>
      <c r="CD896" s="18"/>
      <c r="CE896" s="18"/>
      <c r="CF896" s="18"/>
      <c r="CG896" s="18"/>
      <c r="CH896" s="18"/>
      <c r="CI896" s="18"/>
      <c r="CJ896" s="18"/>
    </row>
    <row r="897" spans="5:88" x14ac:dyDescent="0.2"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8"/>
      <c r="CC897" s="18"/>
      <c r="CD897" s="18"/>
      <c r="CE897" s="18"/>
      <c r="CF897" s="18"/>
      <c r="CG897" s="18"/>
      <c r="CH897" s="18"/>
      <c r="CI897" s="18"/>
      <c r="CJ897" s="18"/>
    </row>
    <row r="898" spans="5:88" x14ac:dyDescent="0.2"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</row>
    <row r="899" spans="5:88" x14ac:dyDescent="0.2"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  <c r="CE899" s="18"/>
      <c r="CF899" s="18"/>
      <c r="CG899" s="18"/>
      <c r="CH899" s="18"/>
      <c r="CI899" s="18"/>
      <c r="CJ899" s="18"/>
    </row>
    <row r="900" spans="5:88" x14ac:dyDescent="0.2"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</row>
    <row r="901" spans="5:88" x14ac:dyDescent="0.2"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8"/>
      <c r="CC901" s="18"/>
      <c r="CD901" s="18"/>
      <c r="CE901" s="18"/>
      <c r="CF901" s="18"/>
      <c r="CG901" s="18"/>
      <c r="CH901" s="18"/>
      <c r="CI901" s="18"/>
      <c r="CJ901" s="18"/>
    </row>
    <row r="902" spans="5:88" x14ac:dyDescent="0.2"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</row>
    <row r="903" spans="5:88" x14ac:dyDescent="0.2"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</row>
    <row r="904" spans="5:88" x14ac:dyDescent="0.2"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8"/>
      <c r="CC904" s="18"/>
      <c r="CD904" s="18"/>
      <c r="CE904" s="18"/>
      <c r="CF904" s="18"/>
      <c r="CG904" s="18"/>
      <c r="CH904" s="18"/>
      <c r="CI904" s="18"/>
      <c r="CJ904" s="18"/>
    </row>
    <row r="905" spans="5:88" x14ac:dyDescent="0.2"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8"/>
      <c r="CC905" s="18"/>
      <c r="CD905" s="18"/>
      <c r="CE905" s="18"/>
      <c r="CF905" s="18"/>
      <c r="CG905" s="18"/>
      <c r="CH905" s="18"/>
      <c r="CI905" s="18"/>
      <c r="CJ905" s="18"/>
    </row>
    <row r="906" spans="5:88" x14ac:dyDescent="0.2"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8"/>
      <c r="CC906" s="18"/>
      <c r="CD906" s="18"/>
      <c r="CE906" s="18"/>
      <c r="CF906" s="18"/>
      <c r="CG906" s="18"/>
      <c r="CH906" s="18"/>
      <c r="CI906" s="18"/>
      <c r="CJ906" s="18"/>
    </row>
    <row r="907" spans="5:88" x14ac:dyDescent="0.2"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</row>
    <row r="908" spans="5:88" x14ac:dyDescent="0.2"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</row>
    <row r="909" spans="5:88" x14ac:dyDescent="0.2"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</row>
    <row r="910" spans="5:88" x14ac:dyDescent="0.2"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</row>
    <row r="911" spans="5:88" x14ac:dyDescent="0.2"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</row>
    <row r="912" spans="5:88" x14ac:dyDescent="0.2"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</row>
    <row r="913" spans="5:88" x14ac:dyDescent="0.2"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</row>
    <row r="914" spans="5:88" x14ac:dyDescent="0.2"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</row>
    <row r="915" spans="5:88" x14ac:dyDescent="0.2"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</row>
    <row r="916" spans="5:88" x14ac:dyDescent="0.2"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</row>
    <row r="917" spans="5:88" x14ac:dyDescent="0.2"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</row>
    <row r="918" spans="5:88" x14ac:dyDescent="0.2"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</row>
    <row r="919" spans="5:88" x14ac:dyDescent="0.2"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</row>
    <row r="920" spans="5:88" x14ac:dyDescent="0.2"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</row>
    <row r="921" spans="5:88" x14ac:dyDescent="0.2"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</row>
    <row r="922" spans="5:88" x14ac:dyDescent="0.2"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</row>
    <row r="923" spans="5:88" x14ac:dyDescent="0.2"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</row>
    <row r="924" spans="5:88" x14ac:dyDescent="0.2"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</row>
    <row r="925" spans="5:88" x14ac:dyDescent="0.2"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</row>
    <row r="926" spans="5:88" x14ac:dyDescent="0.2"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</row>
    <row r="927" spans="5:88" x14ac:dyDescent="0.2"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</row>
    <row r="928" spans="5:88" x14ac:dyDescent="0.2"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</row>
    <row r="929" spans="5:88" x14ac:dyDescent="0.2"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</row>
    <row r="930" spans="5:88" x14ac:dyDescent="0.2"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</row>
    <row r="931" spans="5:88" x14ac:dyDescent="0.2"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</row>
    <row r="932" spans="5:88" x14ac:dyDescent="0.2"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</row>
    <row r="933" spans="5:88" x14ac:dyDescent="0.2"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</row>
    <row r="934" spans="5:88" x14ac:dyDescent="0.2"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</row>
    <row r="935" spans="5:88" x14ac:dyDescent="0.2"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</row>
    <row r="936" spans="5:88" x14ac:dyDescent="0.2"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</row>
    <row r="937" spans="5:88" x14ac:dyDescent="0.2"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</row>
    <row r="938" spans="5:88" x14ac:dyDescent="0.2"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</row>
    <row r="939" spans="5:88" x14ac:dyDescent="0.2"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</row>
    <row r="940" spans="5:88" x14ac:dyDescent="0.2"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</row>
    <row r="941" spans="5:88" x14ac:dyDescent="0.2"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</row>
    <row r="942" spans="5:88" x14ac:dyDescent="0.2"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8"/>
      <c r="CC942" s="18"/>
      <c r="CD942" s="18"/>
      <c r="CE942" s="18"/>
      <c r="CF942" s="18"/>
      <c r="CG942" s="18"/>
      <c r="CH942" s="18"/>
      <c r="CI942" s="18"/>
      <c r="CJ942" s="18"/>
    </row>
    <row r="943" spans="5:88" x14ac:dyDescent="0.2"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</row>
    <row r="944" spans="5:88" x14ac:dyDescent="0.2"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8"/>
      <c r="CC944" s="18"/>
      <c r="CD944" s="18"/>
      <c r="CE944" s="18"/>
      <c r="CF944" s="18"/>
      <c r="CG944" s="18"/>
      <c r="CH944" s="18"/>
      <c r="CI944" s="18"/>
      <c r="CJ944" s="18"/>
    </row>
    <row r="945" spans="5:88" x14ac:dyDescent="0.2"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</row>
    <row r="946" spans="5:88" x14ac:dyDescent="0.2"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8"/>
      <c r="CC946" s="18"/>
      <c r="CD946" s="18"/>
      <c r="CE946" s="18"/>
      <c r="CF946" s="18"/>
      <c r="CG946" s="18"/>
      <c r="CH946" s="18"/>
      <c r="CI946" s="18"/>
      <c r="CJ946" s="18"/>
    </row>
    <row r="947" spans="5:88" x14ac:dyDescent="0.2"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</row>
    <row r="948" spans="5:88" x14ac:dyDescent="0.2"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8"/>
      <c r="CC948" s="18"/>
      <c r="CD948" s="18"/>
      <c r="CE948" s="18"/>
      <c r="CF948" s="18"/>
      <c r="CG948" s="18"/>
      <c r="CH948" s="18"/>
      <c r="CI948" s="18"/>
      <c r="CJ948" s="18"/>
    </row>
    <row r="949" spans="5:88" x14ac:dyDescent="0.2"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8"/>
      <c r="CC949" s="18"/>
      <c r="CD949" s="18"/>
      <c r="CE949" s="18"/>
      <c r="CF949" s="18"/>
      <c r="CG949" s="18"/>
      <c r="CH949" s="18"/>
      <c r="CI949" s="18"/>
      <c r="CJ949" s="18"/>
    </row>
    <row r="950" spans="5:88" x14ac:dyDescent="0.2"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</row>
    <row r="951" spans="5:88" x14ac:dyDescent="0.2"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8"/>
      <c r="CC951" s="18"/>
      <c r="CD951" s="18"/>
      <c r="CE951" s="18"/>
      <c r="CF951" s="18"/>
      <c r="CG951" s="18"/>
      <c r="CH951" s="18"/>
      <c r="CI951" s="18"/>
      <c r="CJ951" s="18"/>
    </row>
    <row r="952" spans="5:88" x14ac:dyDescent="0.2"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</row>
    <row r="953" spans="5:88" x14ac:dyDescent="0.2"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</row>
    <row r="954" spans="5:88" x14ac:dyDescent="0.2"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</row>
    <row r="955" spans="5:88" x14ac:dyDescent="0.2"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</row>
    <row r="956" spans="5:88" x14ac:dyDescent="0.2"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</row>
    <row r="957" spans="5:88" x14ac:dyDescent="0.2"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</row>
    <row r="958" spans="5:88" x14ac:dyDescent="0.2"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</row>
    <row r="959" spans="5:88" x14ac:dyDescent="0.2"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</row>
    <row r="960" spans="5:88" x14ac:dyDescent="0.2"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8"/>
      <c r="CC960" s="18"/>
      <c r="CD960" s="18"/>
      <c r="CE960" s="18"/>
      <c r="CF960" s="18"/>
      <c r="CG960" s="18"/>
      <c r="CH960" s="18"/>
      <c r="CI960" s="18"/>
      <c r="CJ960" s="18"/>
    </row>
    <row r="961" spans="5:88" x14ac:dyDescent="0.2"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</row>
    <row r="962" spans="5:88" x14ac:dyDescent="0.2"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</row>
    <row r="963" spans="5:88" x14ac:dyDescent="0.2"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</row>
    <row r="964" spans="5:88" x14ac:dyDescent="0.2"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</row>
    <row r="965" spans="5:88" x14ac:dyDescent="0.2"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</row>
    <row r="966" spans="5:88" x14ac:dyDescent="0.2"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</row>
    <row r="967" spans="5:88" x14ac:dyDescent="0.2"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</row>
    <row r="968" spans="5:88" x14ac:dyDescent="0.2"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</row>
    <row r="969" spans="5:88" x14ac:dyDescent="0.2"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</row>
    <row r="970" spans="5:88" x14ac:dyDescent="0.2"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</row>
    <row r="971" spans="5:88" x14ac:dyDescent="0.2"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UV</vt:lpstr>
      <vt:lpstr>DTF</vt:lpstr>
      <vt:lpstr>DTG</vt:lpstr>
      <vt:lpstr>Cetak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05</dc:creator>
  <cp:lastModifiedBy>USER</cp:lastModifiedBy>
  <dcterms:created xsi:type="dcterms:W3CDTF">2023-03-21T08:16:11Z</dcterms:created>
  <dcterms:modified xsi:type="dcterms:W3CDTF">2023-06-30T08:21:37Z</dcterms:modified>
</cp:coreProperties>
</file>