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315" windowWidth="12120" windowHeight="8640"/>
  </bookViews>
  <sheets>
    <sheet name="Quotation" sheetId="1" r:id="rId1"/>
  </sheets>
  <definedNames>
    <definedName name="_xlnm.Print_Titles" localSheetId="0">Quotation!$24:$24</definedName>
  </definedNames>
  <calcPr calcId="144525"/>
</workbook>
</file>

<file path=xl/calcChain.xml><?xml version="1.0" encoding="utf-8"?>
<calcChain xmlns="http://schemas.openxmlformats.org/spreadsheetml/2006/main">
  <c r="G9" i="1" l="1"/>
  <c r="G31" i="1"/>
  <c r="G30" i="1"/>
  <c r="G29" i="1"/>
  <c r="G28" i="1"/>
  <c r="G27" i="1"/>
  <c r="G26" i="1"/>
  <c r="G25" i="1"/>
  <c r="G3" i="1" l="1"/>
  <c r="G36" i="1" l="1"/>
  <c r="G34" i="1" l="1"/>
  <c r="G38" i="1" s="1"/>
</calcChain>
</file>

<file path=xl/comments1.xml><?xml version="1.0" encoding="utf-8"?>
<comments xmlns="http://schemas.openxmlformats.org/spreadsheetml/2006/main">
  <authors>
    <author>startklaar</author>
  </authors>
  <commentList>
    <comment ref="G32" authorId="0">
      <text>
        <r>
          <rPr>
            <b/>
            <sz val="9"/>
            <color indexed="81"/>
            <rFont val="Tahoma"/>
            <family val="2"/>
          </rPr>
          <t>25.28 reiskosten heen en weer x11.</t>
        </r>
      </text>
    </comment>
  </commentList>
</comments>
</file>

<file path=xl/sharedStrings.xml><?xml version="1.0" encoding="utf-8"?>
<sst xmlns="http://schemas.openxmlformats.org/spreadsheetml/2006/main" count="77" uniqueCount="52">
  <si>
    <t>ABC123</t>
  </si>
  <si>
    <t>Offerte</t>
  </si>
  <si>
    <t>GreenByte</t>
  </si>
  <si>
    <t>Datum</t>
  </si>
  <si>
    <t>Offerte #</t>
  </si>
  <si>
    <t>Klanten ID</t>
  </si>
  <si>
    <t>Voorbereid door:</t>
  </si>
  <si>
    <t>Offerte geldig tot:</t>
  </si>
  <si>
    <t>Barroc-IT</t>
  </si>
  <si>
    <t>Aanmerking of Instructies:</t>
  </si>
  <si>
    <t>Geen</t>
  </si>
  <si>
    <t>Verkoper</t>
  </si>
  <si>
    <t>Verk. Nummer</t>
  </si>
  <si>
    <t>OMSCHRIJVING</t>
  </si>
  <si>
    <t>P.P STUK</t>
  </si>
  <si>
    <t>BTW</t>
  </si>
  <si>
    <t>KOSTEN</t>
  </si>
  <si>
    <t>Belasting</t>
  </si>
  <si>
    <t>Subtotaal</t>
  </si>
  <si>
    <t>Kosten belasting</t>
  </si>
  <si>
    <t>Extra</t>
  </si>
  <si>
    <t>Totaal bedrag</t>
  </si>
  <si>
    <t>Prettig zaken doen</t>
  </si>
  <si>
    <t>Y</t>
  </si>
  <si>
    <t>Als er nog vragen zijn of opmerking over de offerte neem contact op met ons.</t>
  </si>
  <si>
    <t xml:space="preserve"> Naam : N Steenvoorden, Telefoonnummer : +31653696821, e-mail : d180941@edu.rocwb.nl. </t>
  </si>
  <si>
    <t>Mike van Nieuwburg</t>
  </si>
  <si>
    <t>Aanlevering</t>
  </si>
  <si>
    <t>Crunching Bytes Since 2016</t>
  </si>
  <si>
    <t>Voorbereidingen</t>
  </si>
  <si>
    <t>Applicatie bouwen</t>
  </si>
  <si>
    <t>Database bouwen</t>
  </si>
  <si>
    <t>Testen van product</t>
  </si>
  <si>
    <t>Overige werkzaamheden</t>
  </si>
  <si>
    <t>Stelpost</t>
  </si>
  <si>
    <t>AANTAL UREN</t>
  </si>
  <si>
    <t>Reiskosten</t>
  </si>
  <si>
    <t>200km</t>
  </si>
  <si>
    <t>H. van Bueren</t>
  </si>
  <si>
    <t>Terheijdenseweg 350</t>
  </si>
  <si>
    <t>076-5733444</t>
  </si>
  <si>
    <t>Breda</t>
  </si>
  <si>
    <t>4826AA</t>
  </si>
  <si>
    <t>Offerte voor</t>
  </si>
  <si>
    <t>Naam</t>
  </si>
  <si>
    <t xml:space="preserve">Bedrijfsnaam </t>
  </si>
  <si>
    <t>Postcode</t>
  </si>
  <si>
    <t>Straatnaam</t>
  </si>
  <si>
    <t>Stad</t>
  </si>
  <si>
    <t>Telefoonnummer</t>
  </si>
  <si>
    <t xml:space="preserve">Stad 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</si>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</sst>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@\ \ "/>
    <numFmt numFmtId="167" formatCode="m/d/yy;@"/>
    <numFmt numFmtId="168" formatCode="_ [$€-413]\ * #,##0.00_ ;_ [$€-413]\ * \-#,##0.00_ ;_ [$€-413]\ * &quot;-&quot;??_ ;_ @_ "/>
    <numFmt numFmtId="169" formatCode="_ [$€-2]\ * #,##0.00_ ;_ [$€-2]\ * \-#,##0.00_ ;_ [$€-2]\ * &quot;-&quot;??_ ;_ @_ 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249977111117893"/>
      <name val="Arial"/>
      <family val="2"/>
      <scheme val="major"/>
    </font>
    <font>
      <sz val="10"/>
      <color theme="1" tint="0.249977111117893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/>
    <xf numFmtId="166" fontId="5" fillId="0" borderId="0" xfId="0" applyNumberFormat="1" applyFont="1" applyBorder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>
      <alignment horizontal="right" vertical="center"/>
    </xf>
    <xf numFmtId="168" fontId="2" fillId="0" borderId="1" xfId="1" applyNumberFormat="1" applyFont="1" applyBorder="1" applyAlignment="1">
      <alignment horizontal="right" vertical="center"/>
    </xf>
    <xf numFmtId="168" fontId="2" fillId="2" borderId="1" xfId="0" applyNumberFormat="1" applyFont="1" applyFill="1" applyBorder="1" applyAlignment="1">
      <alignment horizontal="right" vertical="center"/>
    </xf>
    <xf numFmtId="168" fontId="2" fillId="2" borderId="1" xfId="2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169" fontId="2" fillId="2" borderId="1" xfId="0" applyNumberFormat="1" applyFont="1" applyFill="1" applyBorder="1" applyAlignment="1">
      <alignment horizontal="right" vertical="center"/>
    </xf>
    <xf numFmtId="0" fontId="5" fillId="0" borderId="0" xfId="0" applyFont="1"/>
    <xf numFmtId="14" fontId="3" fillId="0" borderId="0" xfId="0" applyNumberFormat="1" applyFont="1" applyAlignment="1">
      <alignment horizontal="left"/>
    </xf>
    <xf numFmtId="0" fontId="2" fillId="0" borderId="9" xfId="0" applyFont="1" applyBorder="1" applyAlignment="1">
      <alignment horizontal="center" vertical="center"/>
    </xf>
    <xf numFmtId="168" fontId="2" fillId="0" borderId="9" xfId="1" applyNumberFormat="1" applyFont="1" applyBorder="1" applyAlignment="1">
      <alignment horizontal="right" vertical="center"/>
    </xf>
    <xf numFmtId="49" fontId="2" fillId="0" borderId="9" xfId="0" applyNumberFormat="1" applyFont="1" applyBorder="1" applyAlignment="1">
      <alignment horizontal="center" vertical="center"/>
    </xf>
    <xf numFmtId="168" fontId="2" fillId="2" borderId="9" xfId="2" applyNumberFormat="1" applyFont="1" applyFill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right" vertical="center"/>
    </xf>
    <xf numFmtId="49" fontId="2" fillId="0" borderId="8" xfId="0" applyNumberFormat="1" applyFont="1" applyBorder="1" applyAlignment="1">
      <alignment horizontal="center" vertical="center"/>
    </xf>
    <xf numFmtId="168" fontId="2" fillId="2" borderId="8" xfId="2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8E4E8"/>
      <rgbColor rgb="0099CCFF"/>
      <rgbColor rgb="00EAEAEA"/>
      <rgbColor rgb="00CC99FF"/>
      <rgbColor rgb="00F1F2D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</xdr:colOff>
      <xdr:row>17</xdr:row>
      <xdr:rowOff>81718</xdr:rowOff>
    </xdr:from>
    <xdr:to>
      <xdr:col>0</xdr:col>
      <xdr:colOff>478</xdr:colOff>
      <xdr:row>22</xdr:row>
      <xdr:rowOff>104776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>
          <a:off x="478" y="2948743"/>
          <a:ext cx="0" cy="1004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showGridLines="0" tabSelected="1" zoomScaleNormal="100" workbookViewId="0">
      <selection activeCell="K33" sqref="K33"/>
    </sheetView>
  </sheetViews>
  <sheetFormatPr defaultRowHeight="12.75" x14ac:dyDescent="0.2"/>
  <cols>
    <col min="1" max="1" width="14.28515625" style="1" customWidth="1"/>
    <col min="2" max="2" width="1.7109375" style="1" customWidth="1"/>
    <col min="3" max="3" width="14.28515625" style="1" customWidth="1"/>
    <col min="4" max="8" width="14.7109375" style="1" customWidth="1"/>
    <col min="9" max="16384" width="9.140625" style="1"/>
  </cols>
  <sheetData>
    <row r="1" spans="1:7" ht="34.5" x14ac:dyDescent="0.45">
      <c r="A1" s="55" t="s">
        <v>2</v>
      </c>
      <c r="B1" s="55"/>
      <c r="C1" s="56"/>
      <c r="D1" s="56"/>
      <c r="F1" s="59" t="s">
        <v>1</v>
      </c>
      <c r="G1" s="60"/>
    </row>
    <row r="2" spans="1:7" x14ac:dyDescent="0.2">
      <c r="A2" s="57" t="s">
        <v>28</v>
      </c>
      <c r="B2" s="57"/>
      <c r="C2" s="58"/>
      <c r="D2" s="58"/>
    </row>
    <row r="3" spans="1:7" x14ac:dyDescent="0.2">
      <c r="F3" s="11" t="s">
        <v>3</v>
      </c>
      <c r="G3" s="2">
        <f ca="1">TODAY()</f>
        <v>42629</v>
      </c>
    </row>
    <row r="4" spans="1:7" x14ac:dyDescent="0.2">
      <c r="A4" s="26" t="s">
        <v>47</v>
      </c>
      <c r="B4" s="26" t="s">
        <v>51</v>
      </c>
      <c r="C4" s="38" t="s">
        <v>39</v>
      </c>
      <c r="D4" s="38"/>
      <c r="F4" s="11" t="s">
        <v>4</v>
      </c>
      <c r="G4" s="3">
        <v>1</v>
      </c>
    </row>
    <row r="5" spans="1:7" x14ac:dyDescent="0.2">
      <c r="A5" s="26" t="s">
        <v>50</v>
      </c>
      <c r="B5" s="26" t="s">
        <v>51</v>
      </c>
      <c r="C5" s="38" t="s">
        <v>41</v>
      </c>
      <c r="D5" s="38"/>
      <c r="F5" s="11"/>
      <c r="G5" s="25"/>
    </row>
    <row r="6" spans="1:7" x14ac:dyDescent="0.2">
      <c r="A6" s="26" t="s">
        <v>46</v>
      </c>
      <c r="B6" s="26" t="s">
        <v>51</v>
      </c>
      <c r="C6" s="38" t="s">
        <v>42</v>
      </c>
      <c r="D6" s="38"/>
      <c r="F6" s="11" t="s">
        <v>5</v>
      </c>
      <c r="G6" s="4" t="s">
        <v>0</v>
      </c>
    </row>
    <row r="7" spans="1:7" x14ac:dyDescent="0.2">
      <c r="A7" s="26" t="s">
        <v>49</v>
      </c>
      <c r="B7" s="26" t="s">
        <v>51</v>
      </c>
      <c r="C7" s="38" t="s">
        <v>40</v>
      </c>
      <c r="D7" s="38"/>
    </row>
    <row r="9" spans="1:7" x14ac:dyDescent="0.2">
      <c r="A9" s="12" t="s">
        <v>43</v>
      </c>
      <c r="B9" s="12" t="s">
        <v>51</v>
      </c>
      <c r="C9" s="38" t="s">
        <v>8</v>
      </c>
      <c r="D9" s="38"/>
      <c r="E9" s="63" t="s">
        <v>7</v>
      </c>
      <c r="F9" s="64"/>
      <c r="G9" s="29">
        <f ca="1">TODAY() + 14</f>
        <v>42643</v>
      </c>
    </row>
    <row r="10" spans="1:7" x14ac:dyDescent="0.2">
      <c r="A10" s="26" t="s">
        <v>44</v>
      </c>
      <c r="B10" s="28" t="s">
        <v>51</v>
      </c>
      <c r="C10" s="38" t="s">
        <v>38</v>
      </c>
      <c r="D10" s="38"/>
      <c r="F10" s="6" t="s">
        <v>6</v>
      </c>
      <c r="G10" s="1" t="s">
        <v>26</v>
      </c>
    </row>
    <row r="11" spans="1:7" x14ac:dyDescent="0.2">
      <c r="A11" s="26" t="s">
        <v>45</v>
      </c>
      <c r="B11" s="28" t="s">
        <v>51</v>
      </c>
      <c r="C11" s="38" t="s">
        <v>8</v>
      </c>
      <c r="D11" s="38"/>
    </row>
    <row r="12" spans="1:7" x14ac:dyDescent="0.2">
      <c r="A12" s="26" t="s">
        <v>47</v>
      </c>
      <c r="B12" s="28" t="s">
        <v>51</v>
      </c>
      <c r="C12" s="38" t="s">
        <v>39</v>
      </c>
      <c r="D12" s="38"/>
    </row>
    <row r="13" spans="1:7" x14ac:dyDescent="0.2">
      <c r="A13" s="1" t="s">
        <v>46</v>
      </c>
      <c r="B13" s="28" t="s">
        <v>51</v>
      </c>
      <c r="C13" s="38" t="s">
        <v>42</v>
      </c>
      <c r="D13" s="38"/>
    </row>
    <row r="14" spans="1:7" x14ac:dyDescent="0.2">
      <c r="A14" s="26" t="s">
        <v>48</v>
      </c>
      <c r="B14" s="28" t="s">
        <v>51</v>
      </c>
      <c r="C14" s="38" t="s">
        <v>41</v>
      </c>
      <c r="D14" s="38"/>
    </row>
    <row r="15" spans="1:7" x14ac:dyDescent="0.2">
      <c r="A15" s="26" t="s">
        <v>49</v>
      </c>
      <c r="B15" s="28" t="s">
        <v>51</v>
      </c>
      <c r="C15" s="38" t="s">
        <v>40</v>
      </c>
      <c r="D15" s="38"/>
    </row>
    <row r="17" spans="1:7" x14ac:dyDescent="0.2">
      <c r="A17" s="61" t="s">
        <v>9</v>
      </c>
      <c r="B17" s="61"/>
      <c r="C17" s="62"/>
      <c r="D17" s="38" t="s">
        <v>10</v>
      </c>
      <c r="E17" s="38"/>
      <c r="F17" s="38"/>
      <c r="G17" s="38"/>
    </row>
    <row r="18" spans="1:7" x14ac:dyDescent="0.2">
      <c r="A18" s="5"/>
      <c r="B18" s="5"/>
    </row>
    <row r="19" spans="1:7" x14ac:dyDescent="0.2">
      <c r="A19" s="5"/>
      <c r="B19" s="5"/>
    </row>
    <row r="20" spans="1:7" s="7" customFormat="1" ht="20.100000000000001" customHeight="1" x14ac:dyDescent="0.2">
      <c r="A20" s="19" t="s">
        <v>11</v>
      </c>
      <c r="B20" s="42" t="s">
        <v>12</v>
      </c>
      <c r="C20" s="43"/>
      <c r="D20" s="19" t="s">
        <v>27</v>
      </c>
    </row>
    <row r="21" spans="1:7" s="7" customFormat="1" ht="20.100000000000001" customHeight="1" x14ac:dyDescent="0.2">
      <c r="A21" s="15" t="s">
        <v>2</v>
      </c>
      <c r="B21" s="44">
        <v>4289299</v>
      </c>
      <c r="C21" s="45"/>
      <c r="D21" s="16">
        <v>42674</v>
      </c>
    </row>
    <row r="22" spans="1:7" x14ac:dyDescent="0.2">
      <c r="A22" s="5"/>
      <c r="B22" s="5"/>
      <c r="C22" s="5"/>
      <c r="D22" s="5"/>
    </row>
    <row r="24" spans="1:7" s="7" customFormat="1" ht="20.100000000000001" customHeight="1" x14ac:dyDescent="0.2">
      <c r="A24" s="19" t="s">
        <v>35</v>
      </c>
      <c r="B24" s="42" t="s">
        <v>13</v>
      </c>
      <c r="C24" s="46"/>
      <c r="D24" s="43"/>
      <c r="E24" s="19" t="s">
        <v>14</v>
      </c>
      <c r="F24" s="19" t="s">
        <v>15</v>
      </c>
      <c r="G24" s="19" t="s">
        <v>16</v>
      </c>
    </row>
    <row r="25" spans="1:7" s="7" customFormat="1" ht="20.100000000000001" customHeight="1" x14ac:dyDescent="0.2">
      <c r="A25" s="17">
        <v>58</v>
      </c>
      <c r="B25" s="39" t="s">
        <v>29</v>
      </c>
      <c r="C25" s="40"/>
      <c r="D25" s="41"/>
      <c r="E25" s="22">
        <v>33</v>
      </c>
      <c r="F25" s="15" t="s">
        <v>23</v>
      </c>
      <c r="G25" s="23">
        <f>IF(A25,A25*E25,"")</f>
        <v>1914</v>
      </c>
    </row>
    <row r="26" spans="1:7" s="7" customFormat="1" ht="20.100000000000001" customHeight="1" x14ac:dyDescent="0.2">
      <c r="A26" s="17">
        <v>320</v>
      </c>
      <c r="B26" s="39" t="s">
        <v>30</v>
      </c>
      <c r="C26" s="40"/>
      <c r="D26" s="41"/>
      <c r="E26" s="22">
        <v>33</v>
      </c>
      <c r="F26" s="15" t="s">
        <v>23</v>
      </c>
      <c r="G26" s="24">
        <f t="shared" ref="G26:G31" si="0">IF(A26,A26*E26,"")</f>
        <v>10560</v>
      </c>
    </row>
    <row r="27" spans="1:7" s="7" customFormat="1" ht="20.100000000000001" customHeight="1" x14ac:dyDescent="0.2">
      <c r="A27" s="17">
        <v>20</v>
      </c>
      <c r="B27" s="39" t="s">
        <v>31</v>
      </c>
      <c r="C27" s="40"/>
      <c r="D27" s="41"/>
      <c r="E27" s="22">
        <v>33</v>
      </c>
      <c r="F27" s="15" t="s">
        <v>23</v>
      </c>
      <c r="G27" s="24">
        <f t="shared" si="0"/>
        <v>660</v>
      </c>
    </row>
    <row r="28" spans="1:7" s="7" customFormat="1" ht="20.100000000000001" customHeight="1" x14ac:dyDescent="0.2">
      <c r="A28" s="17">
        <v>16</v>
      </c>
      <c r="B28" s="39" t="s">
        <v>32</v>
      </c>
      <c r="C28" s="40"/>
      <c r="D28" s="41"/>
      <c r="E28" s="22">
        <v>33</v>
      </c>
      <c r="F28" s="15" t="s">
        <v>23</v>
      </c>
      <c r="G28" s="24">
        <f t="shared" si="0"/>
        <v>528</v>
      </c>
    </row>
    <row r="29" spans="1:7" s="7" customFormat="1" ht="20.100000000000001" customHeight="1" x14ac:dyDescent="0.2">
      <c r="A29" s="17">
        <v>15</v>
      </c>
      <c r="B29" s="39" t="s">
        <v>33</v>
      </c>
      <c r="C29" s="40"/>
      <c r="D29" s="41"/>
      <c r="E29" s="22">
        <v>33</v>
      </c>
      <c r="F29" s="15" t="s">
        <v>23</v>
      </c>
      <c r="G29" s="24">
        <f t="shared" si="0"/>
        <v>495</v>
      </c>
    </row>
    <row r="30" spans="1:7" s="7" customFormat="1" ht="20.100000000000001" customHeight="1" x14ac:dyDescent="0.2">
      <c r="A30" s="17"/>
      <c r="B30" s="39"/>
      <c r="C30" s="40"/>
      <c r="D30" s="41"/>
      <c r="E30" s="22"/>
      <c r="F30" s="15"/>
      <c r="G30" s="24" t="str">
        <f t="shared" si="0"/>
        <v/>
      </c>
    </row>
    <row r="31" spans="1:7" s="7" customFormat="1" ht="20.100000000000001" customHeight="1" x14ac:dyDescent="0.2">
      <c r="A31" s="30"/>
      <c r="B31" s="49"/>
      <c r="C31" s="50"/>
      <c r="D31" s="51"/>
      <c r="E31" s="31"/>
      <c r="F31" s="32"/>
      <c r="G31" s="33" t="str">
        <f t="shared" si="0"/>
        <v/>
      </c>
    </row>
    <row r="32" spans="1:7" s="7" customFormat="1" ht="20.100000000000001" customHeight="1" x14ac:dyDescent="0.2">
      <c r="A32" s="34"/>
      <c r="B32" s="52" t="s">
        <v>36</v>
      </c>
      <c r="C32" s="53"/>
      <c r="D32" s="54"/>
      <c r="E32" s="35" t="s">
        <v>37</v>
      </c>
      <c r="F32" s="36" t="s">
        <v>23</v>
      </c>
      <c r="G32" s="37">
        <v>278</v>
      </c>
    </row>
    <row r="33" spans="1:13" s="7" customFormat="1" ht="20.100000000000001" customHeight="1" x14ac:dyDescent="0.2">
      <c r="A33" s="17"/>
      <c r="B33" s="39" t="s">
        <v>34</v>
      </c>
      <c r="C33" s="40"/>
      <c r="D33" s="41"/>
      <c r="E33" s="18"/>
      <c r="F33" s="15" t="s">
        <v>23</v>
      </c>
      <c r="G33" s="24">
        <v>300</v>
      </c>
    </row>
    <row r="34" spans="1:13" s="7" customFormat="1" ht="20.100000000000001" customHeight="1" x14ac:dyDescent="0.2">
      <c r="A34" s="8"/>
      <c r="B34" s="8"/>
      <c r="C34" s="8"/>
      <c r="D34" s="8"/>
      <c r="F34" s="13" t="s">
        <v>18</v>
      </c>
      <c r="G34" s="27">
        <f>SUM(F25:F33,G25:G33)</f>
        <v>14735</v>
      </c>
    </row>
    <row r="35" spans="1:13" s="7" customFormat="1" ht="20.100000000000001" customHeight="1" x14ac:dyDescent="0.2">
      <c r="A35" s="8"/>
      <c r="B35" s="8"/>
      <c r="C35" s="8"/>
      <c r="D35" s="8"/>
      <c r="F35" s="13" t="s">
        <v>17</v>
      </c>
      <c r="G35" s="20">
        <v>0.21</v>
      </c>
    </row>
    <row r="36" spans="1:13" s="7" customFormat="1" ht="20.100000000000001" customHeight="1" x14ac:dyDescent="0.2">
      <c r="A36" s="8"/>
      <c r="B36" s="8"/>
      <c r="C36" s="8"/>
      <c r="D36" s="8"/>
      <c r="F36" s="13" t="s">
        <v>19</v>
      </c>
      <c r="G36" s="27">
        <f>G35*SUMIF(F25:F33,"Y",G25:G33)</f>
        <v>3094.35</v>
      </c>
    </row>
    <row r="37" spans="1:13" s="7" customFormat="1" ht="20.100000000000001" customHeight="1" x14ac:dyDescent="0.2">
      <c r="A37" s="8"/>
      <c r="B37" s="8"/>
      <c r="C37" s="8"/>
      <c r="D37" s="8"/>
      <c r="F37" s="13" t="s">
        <v>20</v>
      </c>
      <c r="G37" s="21">
        <v>0</v>
      </c>
    </row>
    <row r="38" spans="1:13" s="7" customFormat="1" ht="20.100000000000001" customHeight="1" x14ac:dyDescent="0.2">
      <c r="F38" s="14" t="s">
        <v>21</v>
      </c>
      <c r="G38" s="23">
        <f>G34+G36+G37</f>
        <v>17829.349999999999</v>
      </c>
    </row>
    <row r="40" spans="1:13" x14ac:dyDescent="0.2">
      <c r="A40" s="47" t="s">
        <v>24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 x14ac:dyDescent="0.2">
      <c r="A41" s="1" t="s">
        <v>25</v>
      </c>
    </row>
    <row r="42" spans="1:13" s="10" customFormat="1" x14ac:dyDescent="0.2">
      <c r="A42" s="9"/>
      <c r="B42" s="9"/>
      <c r="C42" s="9"/>
      <c r="D42" s="9"/>
    </row>
    <row r="43" spans="1:13" ht="12.75" customHeight="1" x14ac:dyDescent="0.2">
      <c r="A43" s="48" t="s">
        <v>22</v>
      </c>
      <c r="B43" s="48"/>
      <c r="C43" s="48"/>
      <c r="D43" s="48"/>
      <c r="E43" s="48"/>
      <c r="F43" s="48"/>
      <c r="G43" s="48"/>
    </row>
  </sheetData>
  <mergeCells count="32">
    <mergeCell ref="A1:D1"/>
    <mergeCell ref="A2:D2"/>
    <mergeCell ref="F1:G1"/>
    <mergeCell ref="A17:C17"/>
    <mergeCell ref="E9:F9"/>
    <mergeCell ref="D17:G17"/>
    <mergeCell ref="A43:G43"/>
    <mergeCell ref="B31:D31"/>
    <mergeCell ref="B32:D32"/>
    <mergeCell ref="B33:D33"/>
    <mergeCell ref="H40:M40"/>
    <mergeCell ref="B20:C20"/>
    <mergeCell ref="B21:C21"/>
    <mergeCell ref="B24:D24"/>
    <mergeCell ref="B25:D25"/>
    <mergeCell ref="A40:G40"/>
    <mergeCell ref="B26:D26"/>
    <mergeCell ref="B27:D27"/>
    <mergeCell ref="B28:D28"/>
    <mergeCell ref="B29:D29"/>
    <mergeCell ref="B30:D30"/>
    <mergeCell ref="C4:D4"/>
    <mergeCell ref="C5:D5"/>
    <mergeCell ref="C6:D6"/>
    <mergeCell ref="C7:D7"/>
    <mergeCell ref="C9:D9"/>
    <mergeCell ref="C15:D15"/>
    <mergeCell ref="C10:D10"/>
    <mergeCell ref="C11:D11"/>
    <mergeCell ref="C12:D12"/>
    <mergeCell ref="C13:D13"/>
    <mergeCell ref="C14:D14"/>
  </mergeCells>
  <phoneticPr fontId="1" type="noConversion"/>
  <printOptions horizontalCentered="1"/>
  <pageMargins left="0.5" right="0.5" top="0.5" bottom="0.5" header="0.5" footer="0.5"/>
  <pageSetup fitToHeight="0" orientation="portrait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F2EBCAF-22C7-46FC-9E78-D35099106C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with tax calculation</dc:title>
  <dc:creator>Mike</dc:creator>
  <cp:keywords/>
  <cp:lastModifiedBy>startklaar</cp:lastModifiedBy>
  <cp:lastPrinted>2012-03-07T01:10:16Z</cp:lastPrinted>
  <dcterms:created xsi:type="dcterms:W3CDTF">2016-09-14T10:35:00Z</dcterms:created>
  <dcterms:modified xsi:type="dcterms:W3CDTF">2016-09-16T09:16:00Z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TC010184641033</vt:lpwstr>
  </property>
</Properties>
</file>