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soro/Documents/GitHub/glassfiber/validation/"/>
    </mc:Choice>
  </mc:AlternateContent>
  <xr:revisionPtr revIDLastSave="0" documentId="13_ncr:1_{F221CF86-AD92-C640-B125-678B1E024FF8}" xr6:coauthVersionLast="47" xr6:coauthVersionMax="47" xr10:uidLastSave="{00000000-0000-0000-0000-000000000000}"/>
  <bookViews>
    <workbookView xWindow="77220" yWindow="780" windowWidth="28040" windowHeight="17440" xr2:uid="{F1FE6F8A-5EA9-DC44-B3BA-9FE5B4501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" i="1" l="1"/>
  <c r="B122" i="1"/>
  <c r="D118" i="1"/>
  <c r="B118" i="1"/>
  <c r="D111" i="1"/>
  <c r="B111" i="1"/>
  <c r="D107" i="1"/>
  <c r="B107" i="1"/>
  <c r="B100" i="1"/>
  <c r="B96" i="1"/>
  <c r="D100" i="1"/>
  <c r="D96" i="1"/>
  <c r="D89" i="1"/>
  <c r="B89" i="1"/>
  <c r="D85" i="1"/>
  <c r="B85" i="1"/>
  <c r="D78" i="1"/>
  <c r="D74" i="1"/>
  <c r="B78" i="1"/>
  <c r="B74" i="1"/>
  <c r="F77" i="1"/>
  <c r="E77" i="1"/>
  <c r="F76" i="1"/>
  <c r="E76" i="1"/>
  <c r="F73" i="1"/>
  <c r="E73" i="1"/>
  <c r="F72" i="1"/>
  <c r="E72" i="1"/>
  <c r="D67" i="1"/>
  <c r="B67" i="1"/>
  <c r="D63" i="1"/>
  <c r="B63" i="1"/>
  <c r="D56" i="1"/>
  <c r="B56" i="1"/>
  <c r="D52" i="1"/>
  <c r="B52" i="1"/>
  <c r="F44" i="1"/>
  <c r="F43" i="1"/>
  <c r="E44" i="1"/>
  <c r="E43" i="1"/>
  <c r="F40" i="1"/>
  <c r="F39" i="1"/>
  <c r="E40" i="1"/>
  <c r="E39" i="1"/>
  <c r="D45" i="1"/>
  <c r="B45" i="1"/>
  <c r="D41" i="1"/>
  <c r="B41" i="1"/>
  <c r="B30" i="1"/>
  <c r="D34" i="1"/>
  <c r="B34" i="1"/>
  <c r="D30" i="1"/>
  <c r="D23" i="1"/>
  <c r="D19" i="1"/>
  <c r="B19" i="1"/>
  <c r="B23" i="1"/>
  <c r="J8" i="1"/>
  <c r="J4" i="1"/>
  <c r="F8" i="1"/>
  <c r="F4" i="1"/>
  <c r="B8" i="1"/>
  <c r="B4" i="1"/>
</calcChain>
</file>

<file path=xl/sharedStrings.xml><?xml version="1.0" encoding="utf-8"?>
<sst xmlns="http://schemas.openxmlformats.org/spreadsheetml/2006/main" count="181" uniqueCount="36">
  <si>
    <t>Decile 10 Maximum</t>
  </si>
  <si>
    <t>Decile 10 Minimum</t>
  </si>
  <si>
    <t>ANNUALIZED COSTS</t>
  </si>
  <si>
    <t>Magnitude</t>
  </si>
  <si>
    <t>Decile 1 Minimum</t>
  </si>
  <si>
    <t>Decile 1 Maximum</t>
  </si>
  <si>
    <t>Range</t>
  </si>
  <si>
    <t>ANNUALIZED EMISSIONS</t>
  </si>
  <si>
    <t>ANNUALIZED SCC</t>
  </si>
  <si>
    <t>9--70</t>
  </si>
  <si>
    <t>MST</t>
  </si>
  <si>
    <t>PCST</t>
  </si>
  <si>
    <t>Decile 10 Access</t>
  </si>
  <si>
    <t>Decile 10 Regional</t>
  </si>
  <si>
    <t>Decile 1 Regional</t>
  </si>
  <si>
    <t>Decile 1 Access</t>
  </si>
  <si>
    <t>Relative Percentage</t>
  </si>
  <si>
    <t>TOTAL  COSTS</t>
  </si>
  <si>
    <t>GDP</t>
  </si>
  <si>
    <t>GDP Comparison</t>
  </si>
  <si>
    <t>17-23</t>
  </si>
  <si>
    <t>Decile 6 Regional</t>
  </si>
  <si>
    <t>Decile 6 Access</t>
  </si>
  <si>
    <t>ANNUALIZED COSTS DECILE 6-10</t>
  </si>
  <si>
    <t>ANNUALIZED COSTS DECILE 1-5</t>
  </si>
  <si>
    <t>Decile 5 Regional</t>
  </si>
  <si>
    <t>Decile 5 Access</t>
  </si>
  <si>
    <t>TOTAL  EMISSIONS</t>
  </si>
  <si>
    <t>Times</t>
  </si>
  <si>
    <t>WORLD BANK CARBON  2019</t>
  </si>
  <si>
    <t>EMISSIONS</t>
  </si>
  <si>
    <t>8--53</t>
  </si>
  <si>
    <t>ANNUALIZED  EMISSIONS PER USER</t>
  </si>
  <si>
    <t>EMISSIONS PER USER</t>
  </si>
  <si>
    <t>TOTAL  SCC</t>
  </si>
  <si>
    <t>SCC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</si>
</sst>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0" fontId="1" fillId="3" borderId="1" xfId="0" applyFont="1" applyFill="1" applyBorder="1"/>
    <xf numFmtId="17" fontId="1" fillId="3" borderId="1" xfId="0" applyNumberFormat="1" applyFont="1" applyFill="1" applyBorder="1"/>
    <xf numFmtId="0" fontId="3" fillId="0" borderId="1" xfId="0" applyFont="1" applyBorder="1"/>
    <xf numFmtId="9" fontId="3" fillId="0" borderId="1" xfId="1" applyFont="1" applyBorder="1"/>
    <xf numFmtId="0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0" fillId="0" borderId="1" xfId="1" applyNumberFormat="1" applyFont="1" applyBorder="1"/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2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984D-72EE-1743-98B5-CA75AB58EBF9}">
  <dimension ref="A1:J122"/>
  <sheetViews>
    <sheetView tabSelected="1" topLeftCell="A105" zoomScale="151" zoomScaleNormal="151" workbookViewId="0">
      <selection activeCell="D124" sqref="D124"/>
    </sheetView>
  </sheetViews>
  <sheetFormatPr baseColWidth="10" defaultRowHeight="16" x14ac:dyDescent="0.2"/>
  <cols>
    <col min="1" max="1" width="21.6640625" bestFit="1" customWidth="1"/>
    <col min="3" max="3" width="22" bestFit="1" customWidth="1"/>
    <col min="5" max="5" width="17.1640625" bestFit="1" customWidth="1"/>
    <col min="6" max="6" width="8.1640625" bestFit="1" customWidth="1"/>
    <col min="9" max="9" width="17.1640625" bestFit="1" customWidth="1"/>
  </cols>
  <sheetData>
    <row r="1" spans="1:10" x14ac:dyDescent="0.2">
      <c r="A1" s="14" t="s">
        <v>2</v>
      </c>
      <c r="B1" s="14"/>
      <c r="E1" s="15" t="s">
        <v>7</v>
      </c>
      <c r="F1" s="15"/>
      <c r="I1" s="16" t="s">
        <v>8</v>
      </c>
      <c r="J1" s="16"/>
    </row>
    <row r="2" spans="1:10" x14ac:dyDescent="0.2">
      <c r="A2" s="1" t="s">
        <v>1</v>
      </c>
      <c r="B2" s="1">
        <v>1.6</v>
      </c>
      <c r="E2" s="1" t="s">
        <v>1</v>
      </c>
      <c r="F2" s="1">
        <v>0.18</v>
      </c>
      <c r="I2" s="1" t="s">
        <v>1</v>
      </c>
      <c r="J2" s="1">
        <v>0.01</v>
      </c>
    </row>
    <row r="3" spans="1:10" x14ac:dyDescent="0.2">
      <c r="A3" s="1" t="s">
        <v>0</v>
      </c>
      <c r="B3" s="1">
        <v>36</v>
      </c>
      <c r="E3" s="1" t="s">
        <v>0</v>
      </c>
      <c r="F3" s="1">
        <v>9.6</v>
      </c>
      <c r="I3" s="1" t="s">
        <v>0</v>
      </c>
      <c r="J3" s="1">
        <v>0.7</v>
      </c>
    </row>
    <row r="4" spans="1:10" x14ac:dyDescent="0.2">
      <c r="A4" s="2" t="s">
        <v>3</v>
      </c>
      <c r="B4" s="2">
        <f>B3/B2</f>
        <v>22.5</v>
      </c>
      <c r="E4" s="2" t="s">
        <v>3</v>
      </c>
      <c r="F4" s="2">
        <f>F3/F2</f>
        <v>53.333333333333336</v>
      </c>
      <c r="I4" s="2" t="s">
        <v>3</v>
      </c>
      <c r="J4" s="2">
        <f>J3/J2</f>
        <v>70</v>
      </c>
    </row>
    <row r="5" spans="1:10" x14ac:dyDescent="0.2">
      <c r="A5" s="1"/>
      <c r="B5" s="1"/>
      <c r="E5" s="1"/>
      <c r="F5" s="1"/>
      <c r="I5" s="1"/>
      <c r="J5" s="1"/>
    </row>
    <row r="6" spans="1:10" x14ac:dyDescent="0.2">
      <c r="A6" s="1" t="s">
        <v>4</v>
      </c>
      <c r="B6" s="1">
        <v>6.6000000000000003E-2</v>
      </c>
      <c r="E6" s="1" t="s">
        <v>4</v>
      </c>
      <c r="F6" s="1">
        <v>1.4999999999999999E-2</v>
      </c>
      <c r="I6" s="1" t="s">
        <v>4</v>
      </c>
      <c r="J6" s="1">
        <v>1E-3</v>
      </c>
    </row>
    <row r="7" spans="1:10" x14ac:dyDescent="0.2">
      <c r="A7" s="1" t="s">
        <v>5</v>
      </c>
      <c r="B7" s="1">
        <v>1.1000000000000001</v>
      </c>
      <c r="E7" s="1" t="s">
        <v>5</v>
      </c>
      <c r="F7" s="1">
        <v>0.12</v>
      </c>
      <c r="I7" s="1" t="s">
        <v>5</v>
      </c>
      <c r="J7" s="1">
        <v>8.9999999999999993E-3</v>
      </c>
    </row>
    <row r="8" spans="1:10" x14ac:dyDescent="0.2">
      <c r="A8" s="2" t="s">
        <v>3</v>
      </c>
      <c r="B8" s="3">
        <f>B7/B6</f>
        <v>16.666666666666668</v>
      </c>
      <c r="E8" s="2" t="s">
        <v>3</v>
      </c>
      <c r="F8" s="3">
        <f>F7/F6</f>
        <v>8</v>
      </c>
      <c r="I8" s="2" t="s">
        <v>3</v>
      </c>
      <c r="J8" s="3">
        <f>J7/J6</f>
        <v>9</v>
      </c>
    </row>
    <row r="9" spans="1:10" x14ac:dyDescent="0.2">
      <c r="A9" s="1"/>
      <c r="B9" s="1"/>
      <c r="E9" s="1"/>
      <c r="F9" s="1"/>
      <c r="I9" s="1"/>
      <c r="J9" s="1"/>
    </row>
    <row r="10" spans="1:10" x14ac:dyDescent="0.2">
      <c r="A10" s="4" t="s">
        <v>6</v>
      </c>
      <c r="B10" s="4" t="s">
        <v>20</v>
      </c>
      <c r="E10" s="4" t="s">
        <v>6</v>
      </c>
      <c r="F10" s="5" t="s">
        <v>31</v>
      </c>
      <c r="I10" s="4" t="s">
        <v>6</v>
      </c>
      <c r="J10" s="5" t="s">
        <v>9</v>
      </c>
    </row>
    <row r="15" spans="1:10" x14ac:dyDescent="0.2">
      <c r="A15" s="11" t="s">
        <v>2</v>
      </c>
      <c r="B15" s="12"/>
      <c r="C15" s="12"/>
      <c r="D15" s="13"/>
    </row>
    <row r="16" spans="1:10" x14ac:dyDescent="0.2">
      <c r="A16" s="9" t="s">
        <v>10</v>
      </c>
      <c r="B16" s="10"/>
      <c r="C16" s="9" t="s">
        <v>11</v>
      </c>
      <c r="D16" s="10"/>
    </row>
    <row r="17" spans="1:4" x14ac:dyDescent="0.2">
      <c r="A17" s="1" t="s">
        <v>13</v>
      </c>
      <c r="B17" s="1">
        <v>1.6</v>
      </c>
      <c r="C17" s="1" t="s">
        <v>13</v>
      </c>
      <c r="D17" s="1">
        <v>21</v>
      </c>
    </row>
    <row r="18" spans="1:4" x14ac:dyDescent="0.2">
      <c r="A18" s="1" t="s">
        <v>14</v>
      </c>
      <c r="B18" s="1">
        <v>6.6000000000000003E-2</v>
      </c>
      <c r="C18" s="1" t="s">
        <v>14</v>
      </c>
      <c r="D18" s="1">
        <v>1.1000000000000001</v>
      </c>
    </row>
    <row r="19" spans="1:4" x14ac:dyDescent="0.2">
      <c r="A19" s="6" t="s">
        <v>16</v>
      </c>
      <c r="B19" s="7">
        <f>((B17-B18)/(B17))</f>
        <v>0.95874999999999999</v>
      </c>
      <c r="C19" s="6" t="s">
        <v>16</v>
      </c>
      <c r="D19" s="7">
        <f>((D17-D18)/(D17))</f>
        <v>0.94761904761904758</v>
      </c>
    </row>
    <row r="20" spans="1:4" x14ac:dyDescent="0.2">
      <c r="A20" s="1"/>
      <c r="B20" s="1"/>
      <c r="C20" s="1"/>
      <c r="D20" s="1"/>
    </row>
    <row r="21" spans="1:4" x14ac:dyDescent="0.2">
      <c r="A21" s="1" t="s">
        <v>12</v>
      </c>
      <c r="B21" s="1">
        <v>36</v>
      </c>
      <c r="C21" s="1" t="s">
        <v>12</v>
      </c>
      <c r="D21" s="1">
        <v>33</v>
      </c>
    </row>
    <row r="22" spans="1:4" x14ac:dyDescent="0.2">
      <c r="A22" s="1" t="s">
        <v>15</v>
      </c>
      <c r="B22" s="1">
        <v>0.28999999999999998</v>
      </c>
      <c r="C22" s="1" t="s">
        <v>15</v>
      </c>
      <c r="D22" s="1">
        <v>0.4</v>
      </c>
    </row>
    <row r="23" spans="1:4" x14ac:dyDescent="0.2">
      <c r="A23" s="6" t="s">
        <v>16</v>
      </c>
      <c r="B23" s="7">
        <f>(B21-B22)/(B21)</f>
        <v>0.99194444444444452</v>
      </c>
      <c r="C23" s="6" t="s">
        <v>16</v>
      </c>
      <c r="D23" s="7">
        <f>((D21-D22)/(D21))</f>
        <v>0.98787878787878791</v>
      </c>
    </row>
    <row r="25" spans="1:4" x14ac:dyDescent="0.2">
      <c r="B25" s="8"/>
    </row>
    <row r="26" spans="1:4" x14ac:dyDescent="0.2">
      <c r="A26" s="11" t="s">
        <v>7</v>
      </c>
      <c r="B26" s="12"/>
      <c r="C26" s="12"/>
      <c r="D26" s="13"/>
    </row>
    <row r="27" spans="1:4" x14ac:dyDescent="0.2">
      <c r="A27" s="9" t="s">
        <v>10</v>
      </c>
      <c r="B27" s="10"/>
      <c r="C27" s="9" t="s">
        <v>11</v>
      </c>
      <c r="D27" s="10"/>
    </row>
    <row r="28" spans="1:4" x14ac:dyDescent="0.2">
      <c r="A28" s="1" t="s">
        <v>13</v>
      </c>
      <c r="B28" s="1">
        <v>0.18</v>
      </c>
      <c r="C28" s="1" t="s">
        <v>13</v>
      </c>
      <c r="D28" s="1">
        <v>4.3</v>
      </c>
    </row>
    <row r="29" spans="1:4" x14ac:dyDescent="0.2">
      <c r="A29" s="1" t="s">
        <v>14</v>
      </c>
      <c r="B29" s="1">
        <v>1.4999999999999999E-2</v>
      </c>
      <c r="C29" s="1" t="s">
        <v>14</v>
      </c>
      <c r="D29" s="1">
        <v>8.7999999999999995E-2</v>
      </c>
    </row>
    <row r="30" spans="1:4" x14ac:dyDescent="0.2">
      <c r="A30" s="6" t="s">
        <v>16</v>
      </c>
      <c r="B30" s="7">
        <f>((B28-B29)/(B28))</f>
        <v>0.91666666666666663</v>
      </c>
      <c r="C30" s="6" t="s">
        <v>16</v>
      </c>
      <c r="D30" s="7">
        <f>((D28-D29)/(D28))</f>
        <v>0.97953488372093023</v>
      </c>
    </row>
    <row r="31" spans="1:4" x14ac:dyDescent="0.2">
      <c r="A31" s="1"/>
      <c r="B31" s="1"/>
      <c r="C31" s="1"/>
      <c r="D31" s="1"/>
    </row>
    <row r="32" spans="1:4" x14ac:dyDescent="0.2">
      <c r="A32" s="1" t="s">
        <v>12</v>
      </c>
      <c r="B32" s="1">
        <v>1.8</v>
      </c>
      <c r="C32" s="1" t="s">
        <v>12</v>
      </c>
      <c r="D32" s="1">
        <v>9.6</v>
      </c>
    </row>
    <row r="33" spans="1:6" x14ac:dyDescent="0.2">
      <c r="A33" s="1" t="s">
        <v>15</v>
      </c>
      <c r="B33" s="1">
        <v>0.02</v>
      </c>
      <c r="C33" s="1" t="s">
        <v>15</v>
      </c>
      <c r="D33" s="1">
        <v>0.12</v>
      </c>
    </row>
    <row r="34" spans="1:6" x14ac:dyDescent="0.2">
      <c r="A34" s="6" t="s">
        <v>16</v>
      </c>
      <c r="B34" s="7">
        <f>(B32-B33)/(B32)</f>
        <v>0.98888888888888893</v>
      </c>
      <c r="C34" s="6" t="s">
        <v>16</v>
      </c>
      <c r="D34" s="7">
        <f>((D32-D33)/(D32))</f>
        <v>0.98750000000000004</v>
      </c>
    </row>
    <row r="37" spans="1:6" x14ac:dyDescent="0.2">
      <c r="A37" s="11" t="s">
        <v>17</v>
      </c>
      <c r="B37" s="12"/>
      <c r="C37" s="12"/>
      <c r="D37" s="13"/>
      <c r="E37" s="18" t="s">
        <v>19</v>
      </c>
      <c r="F37" s="19"/>
    </row>
    <row r="38" spans="1:6" x14ac:dyDescent="0.2">
      <c r="A38" s="9" t="s">
        <v>10</v>
      </c>
      <c r="B38" s="10"/>
      <c r="C38" s="9" t="s">
        <v>11</v>
      </c>
      <c r="D38" s="10"/>
      <c r="E38" s="1" t="s">
        <v>18</v>
      </c>
      <c r="F38" s="1">
        <v>2032.75</v>
      </c>
    </row>
    <row r="39" spans="1:6" x14ac:dyDescent="0.2">
      <c r="A39" s="1" t="s">
        <v>13</v>
      </c>
      <c r="B39" s="1">
        <v>1.2</v>
      </c>
      <c r="C39" s="1" t="s">
        <v>13</v>
      </c>
      <c r="D39" s="1">
        <v>15</v>
      </c>
      <c r="E39" s="17">
        <f>(B39/F38)</f>
        <v>5.9033329233796575E-4</v>
      </c>
      <c r="F39" s="17">
        <f>D39/F38</f>
        <v>7.3791661542245727E-3</v>
      </c>
    </row>
    <row r="40" spans="1:6" x14ac:dyDescent="0.2">
      <c r="A40" s="1" t="s">
        <v>14</v>
      </c>
      <c r="B40" s="1">
        <v>0.27</v>
      </c>
      <c r="C40" s="1" t="s">
        <v>14</v>
      </c>
      <c r="D40" s="1">
        <v>4.5</v>
      </c>
      <c r="E40" s="17">
        <f>B40/F38</f>
        <v>1.3282499077604232E-4</v>
      </c>
      <c r="F40" s="17">
        <f>D40/F38</f>
        <v>2.2137498462673718E-3</v>
      </c>
    </row>
    <row r="41" spans="1:6" x14ac:dyDescent="0.2">
      <c r="A41" s="6" t="s">
        <v>16</v>
      </c>
      <c r="B41" s="7">
        <f>((B39-B40)/(B39))</f>
        <v>0.77500000000000002</v>
      </c>
      <c r="C41" s="6" t="s">
        <v>16</v>
      </c>
      <c r="D41" s="7">
        <f>((D39-D40)/(D39))</f>
        <v>0.7</v>
      </c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 t="s">
        <v>12</v>
      </c>
      <c r="B43" s="1">
        <v>26</v>
      </c>
      <c r="C43" s="1" t="s">
        <v>12</v>
      </c>
      <c r="D43" s="1">
        <v>25</v>
      </c>
      <c r="E43" s="17">
        <f>B43/F38</f>
        <v>1.2790554667322592E-2</v>
      </c>
      <c r="F43" s="17">
        <f>D43/F38</f>
        <v>1.2298610257040954E-2</v>
      </c>
    </row>
    <row r="44" spans="1:6" x14ac:dyDescent="0.2">
      <c r="A44" s="1" t="s">
        <v>15</v>
      </c>
      <c r="B44" s="1">
        <v>1.2</v>
      </c>
      <c r="C44" s="1" t="s">
        <v>15</v>
      </c>
      <c r="D44" s="1">
        <v>1.6</v>
      </c>
      <c r="E44" s="17">
        <f>B44/F38</f>
        <v>5.9033329233796575E-4</v>
      </c>
      <c r="F44" s="17">
        <f>D44/F38</f>
        <v>7.8711105645062115E-4</v>
      </c>
    </row>
    <row r="45" spans="1:6" x14ac:dyDescent="0.2">
      <c r="A45" s="6" t="s">
        <v>16</v>
      </c>
      <c r="B45" s="7">
        <f>(B43-B44)/(B43)</f>
        <v>0.9538461538461539</v>
      </c>
      <c r="C45" s="6" t="s">
        <v>16</v>
      </c>
      <c r="D45" s="7">
        <f>((D43-D44)/(D43))</f>
        <v>0.93599999999999994</v>
      </c>
    </row>
    <row r="48" spans="1:6" x14ac:dyDescent="0.2">
      <c r="A48" s="11" t="s">
        <v>23</v>
      </c>
      <c r="B48" s="12"/>
      <c r="C48" s="12"/>
      <c r="D48" s="13"/>
    </row>
    <row r="49" spans="1:4" x14ac:dyDescent="0.2">
      <c r="A49" s="9" t="s">
        <v>10</v>
      </c>
      <c r="B49" s="10"/>
      <c r="C49" s="9" t="s">
        <v>11</v>
      </c>
      <c r="D49" s="10"/>
    </row>
    <row r="50" spans="1:4" x14ac:dyDescent="0.2">
      <c r="A50" s="1" t="s">
        <v>13</v>
      </c>
      <c r="B50" s="1">
        <v>1.6</v>
      </c>
      <c r="C50" s="1" t="s">
        <v>13</v>
      </c>
      <c r="D50" s="1">
        <v>21</v>
      </c>
    </row>
    <row r="51" spans="1:4" x14ac:dyDescent="0.2">
      <c r="A51" s="1" t="s">
        <v>21</v>
      </c>
      <c r="B51" s="1">
        <v>0.56000000000000005</v>
      </c>
      <c r="C51" s="1" t="s">
        <v>21</v>
      </c>
      <c r="D51" s="1">
        <v>11</v>
      </c>
    </row>
    <row r="52" spans="1:4" x14ac:dyDescent="0.2">
      <c r="A52" s="6" t="s">
        <v>16</v>
      </c>
      <c r="B52" s="7">
        <f>((B50-B51)/(B50))</f>
        <v>0.65</v>
      </c>
      <c r="C52" s="6" t="s">
        <v>16</v>
      </c>
      <c r="D52" s="7">
        <f>((D50-D51)/(D50))</f>
        <v>0.47619047619047616</v>
      </c>
    </row>
    <row r="53" spans="1:4" x14ac:dyDescent="0.2">
      <c r="A53" s="1"/>
      <c r="B53" s="1"/>
      <c r="C53" s="1"/>
      <c r="D53" s="1"/>
    </row>
    <row r="54" spans="1:4" x14ac:dyDescent="0.2">
      <c r="A54" s="1" t="s">
        <v>12</v>
      </c>
      <c r="B54" s="1">
        <v>36</v>
      </c>
      <c r="C54" s="1" t="s">
        <v>12</v>
      </c>
      <c r="D54" s="1">
        <v>33</v>
      </c>
    </row>
    <row r="55" spans="1:4" x14ac:dyDescent="0.2">
      <c r="A55" s="1" t="s">
        <v>22</v>
      </c>
      <c r="B55" s="1">
        <v>13</v>
      </c>
      <c r="C55" s="1" t="s">
        <v>22</v>
      </c>
      <c r="D55" s="1">
        <v>13</v>
      </c>
    </row>
    <row r="56" spans="1:4" x14ac:dyDescent="0.2">
      <c r="A56" s="6" t="s">
        <v>16</v>
      </c>
      <c r="B56" s="7">
        <f>(B54-B55)/(B54)</f>
        <v>0.63888888888888884</v>
      </c>
      <c r="C56" s="6" t="s">
        <v>16</v>
      </c>
      <c r="D56" s="7">
        <f>((D54-D55)/(D54))</f>
        <v>0.60606060606060608</v>
      </c>
    </row>
    <row r="59" spans="1:4" x14ac:dyDescent="0.2">
      <c r="A59" s="11" t="s">
        <v>24</v>
      </c>
      <c r="B59" s="12"/>
      <c r="C59" s="12"/>
      <c r="D59" s="13"/>
    </row>
    <row r="60" spans="1:4" x14ac:dyDescent="0.2">
      <c r="A60" s="9" t="s">
        <v>10</v>
      </c>
      <c r="B60" s="10"/>
      <c r="C60" s="9" t="s">
        <v>11</v>
      </c>
      <c r="D60" s="10"/>
    </row>
    <row r="61" spans="1:4" x14ac:dyDescent="0.2">
      <c r="A61" s="1" t="s">
        <v>25</v>
      </c>
      <c r="B61" s="1">
        <v>0.44</v>
      </c>
      <c r="C61" s="1" t="s">
        <v>25</v>
      </c>
      <c r="D61" s="1">
        <v>9.4</v>
      </c>
    </row>
    <row r="62" spans="1:4" x14ac:dyDescent="0.2">
      <c r="A62" s="1" t="s">
        <v>14</v>
      </c>
      <c r="B62" s="1">
        <v>6.6000000000000003E-2</v>
      </c>
      <c r="C62" s="1" t="s">
        <v>14</v>
      </c>
      <c r="D62" s="1">
        <v>1.1000000000000001</v>
      </c>
    </row>
    <row r="63" spans="1:4" x14ac:dyDescent="0.2">
      <c r="A63" s="6" t="s">
        <v>16</v>
      </c>
      <c r="B63" s="7">
        <f>((B61-B62)/(B61))</f>
        <v>0.85</v>
      </c>
      <c r="C63" s="6" t="s">
        <v>16</v>
      </c>
      <c r="D63" s="7">
        <f>((D61-D62)/(D61))</f>
        <v>0.88297872340425532</v>
      </c>
    </row>
    <row r="64" spans="1:4" x14ac:dyDescent="0.2">
      <c r="A64" s="1"/>
      <c r="B64" s="1"/>
      <c r="C64" s="1"/>
      <c r="D64" s="1"/>
    </row>
    <row r="65" spans="1:7" x14ac:dyDescent="0.2">
      <c r="A65" s="1" t="s">
        <v>26</v>
      </c>
      <c r="B65" s="1">
        <v>9.6999999999999993</v>
      </c>
      <c r="C65" s="1" t="s">
        <v>26</v>
      </c>
      <c r="D65" s="1">
        <v>8.5</v>
      </c>
    </row>
    <row r="66" spans="1:7" x14ac:dyDescent="0.2">
      <c r="A66" s="1" t="s">
        <v>15</v>
      </c>
      <c r="B66" s="1">
        <v>0.28999999999999998</v>
      </c>
      <c r="C66" s="1" t="s">
        <v>15</v>
      </c>
      <c r="D66" s="1">
        <v>0.4</v>
      </c>
    </row>
    <row r="67" spans="1:7" x14ac:dyDescent="0.2">
      <c r="A67" s="6" t="s">
        <v>16</v>
      </c>
      <c r="B67" s="7">
        <f>(B65-B66)/(B65)</f>
        <v>0.97010309278350526</v>
      </c>
      <c r="C67" s="6" t="s">
        <v>16</v>
      </c>
      <c r="D67" s="7">
        <f>((D65-D66)/(D65))</f>
        <v>0.95294117647058818</v>
      </c>
    </row>
    <row r="70" spans="1:7" x14ac:dyDescent="0.2">
      <c r="A70" s="11" t="s">
        <v>27</v>
      </c>
      <c r="B70" s="12"/>
      <c r="C70" s="12"/>
      <c r="D70" s="13"/>
      <c r="E70" s="18" t="s">
        <v>29</v>
      </c>
      <c r="F70" s="19"/>
    </row>
    <row r="71" spans="1:7" x14ac:dyDescent="0.2">
      <c r="A71" s="9" t="s">
        <v>10</v>
      </c>
      <c r="B71" s="10"/>
      <c r="C71" s="9" t="s">
        <v>11</v>
      </c>
      <c r="D71" s="10"/>
      <c r="E71" s="1" t="s">
        <v>30</v>
      </c>
      <c r="F71">
        <v>833.71299999999997</v>
      </c>
      <c r="G71">
        <v>833.71299999999997</v>
      </c>
    </row>
    <row r="72" spans="1:7" x14ac:dyDescent="0.2">
      <c r="A72" s="1" t="s">
        <v>13</v>
      </c>
      <c r="B72" s="1">
        <v>0.14000000000000001</v>
      </c>
      <c r="C72" s="1" t="s">
        <v>13</v>
      </c>
      <c r="D72" s="1">
        <v>3.2</v>
      </c>
      <c r="E72" s="17">
        <f>(B72/F71)</f>
        <v>1.6792349405610806E-4</v>
      </c>
      <c r="F72" s="17">
        <f>D72/F71</f>
        <v>3.8382512927110412E-3</v>
      </c>
    </row>
    <row r="73" spans="1:7" x14ac:dyDescent="0.2">
      <c r="A73" s="1" t="s">
        <v>14</v>
      </c>
      <c r="B73" s="1">
        <v>0.06</v>
      </c>
      <c r="C73" s="1" t="s">
        <v>14</v>
      </c>
      <c r="D73" s="1">
        <v>0.37</v>
      </c>
      <c r="E73" s="17">
        <f>B73/F71</f>
        <v>7.1967211738332011E-5</v>
      </c>
      <c r="F73" s="17">
        <f>D73/F71</f>
        <v>4.437978057197141E-4</v>
      </c>
    </row>
    <row r="74" spans="1:7" x14ac:dyDescent="0.2">
      <c r="A74" s="6" t="s">
        <v>28</v>
      </c>
      <c r="B74" s="20">
        <f>B72/B73</f>
        <v>2.3333333333333335</v>
      </c>
      <c r="C74" s="6" t="s">
        <v>28</v>
      </c>
      <c r="D74" s="20">
        <f>D72/D73</f>
        <v>8.6486486486486491</v>
      </c>
      <c r="E74" s="1"/>
      <c r="F74" s="1"/>
    </row>
    <row r="75" spans="1:7" x14ac:dyDescent="0.2">
      <c r="A75" s="1"/>
      <c r="B75" s="1"/>
      <c r="C75" s="1"/>
      <c r="D75" s="1"/>
      <c r="E75" s="1"/>
      <c r="F75" s="1"/>
    </row>
    <row r="76" spans="1:7" x14ac:dyDescent="0.2">
      <c r="A76" s="1" t="s">
        <v>12</v>
      </c>
      <c r="B76" s="1">
        <v>1.4</v>
      </c>
      <c r="C76" s="1" t="s">
        <v>12</v>
      </c>
      <c r="D76" s="1">
        <v>7.1</v>
      </c>
      <c r="E76" s="17">
        <f>B76/F71</f>
        <v>1.6792349405610803E-3</v>
      </c>
      <c r="F76" s="17">
        <f>D76/F71</f>
        <v>8.5161200557026216E-3</v>
      </c>
    </row>
    <row r="77" spans="1:7" x14ac:dyDescent="0.2">
      <c r="A77" s="1" t="s">
        <v>15</v>
      </c>
      <c r="B77" s="1">
        <v>8.1000000000000003E-2</v>
      </c>
      <c r="C77" s="1" t="s">
        <v>15</v>
      </c>
      <c r="D77" s="1">
        <v>0.49</v>
      </c>
      <c r="E77" s="17">
        <f>B77/F71</f>
        <v>9.7155735846748227E-5</v>
      </c>
      <c r="F77" s="17">
        <f>D77/F71</f>
        <v>5.8773222919637812E-4</v>
      </c>
    </row>
    <row r="78" spans="1:7" x14ac:dyDescent="0.2">
      <c r="A78" s="6" t="s">
        <v>28</v>
      </c>
      <c r="B78" s="20">
        <f>B76/B77</f>
        <v>17.283950617283949</v>
      </c>
      <c r="C78" s="6" t="s">
        <v>28</v>
      </c>
      <c r="D78" s="20">
        <f>D76/D77</f>
        <v>14.489795918367346</v>
      </c>
    </row>
    <row r="81" spans="1:4" x14ac:dyDescent="0.2">
      <c r="A81" s="11" t="s">
        <v>32</v>
      </c>
      <c r="B81" s="12"/>
      <c r="C81" s="12"/>
      <c r="D81" s="13"/>
    </row>
    <row r="82" spans="1:4" x14ac:dyDescent="0.2">
      <c r="A82" s="9" t="s">
        <v>10</v>
      </c>
      <c r="B82" s="10"/>
      <c r="C82" s="9" t="s">
        <v>11</v>
      </c>
      <c r="D82" s="10"/>
    </row>
    <row r="83" spans="1:4" x14ac:dyDescent="0.2">
      <c r="A83" s="1" t="s">
        <v>13</v>
      </c>
      <c r="B83" s="1">
        <v>0.18</v>
      </c>
      <c r="C83" s="1" t="s">
        <v>13</v>
      </c>
      <c r="D83" s="1">
        <v>4.3</v>
      </c>
    </row>
    <row r="84" spans="1:4" x14ac:dyDescent="0.2">
      <c r="A84" s="1" t="s">
        <v>14</v>
      </c>
      <c r="B84" s="1">
        <v>1.4999999999999999E-2</v>
      </c>
      <c r="C84" s="1" t="s">
        <v>14</v>
      </c>
      <c r="D84" s="1">
        <v>8.7999999999999995E-2</v>
      </c>
    </row>
    <row r="85" spans="1:4" x14ac:dyDescent="0.2">
      <c r="A85" s="6" t="s">
        <v>28</v>
      </c>
      <c r="B85" s="20">
        <f>B83/B84</f>
        <v>12</v>
      </c>
      <c r="C85" s="6" t="s">
        <v>28</v>
      </c>
      <c r="D85" s="20">
        <f>D83/D84</f>
        <v>48.863636363636367</v>
      </c>
    </row>
    <row r="86" spans="1:4" x14ac:dyDescent="0.2">
      <c r="A86" s="1"/>
      <c r="B86" s="1"/>
      <c r="C86" s="1"/>
      <c r="D86" s="1"/>
    </row>
    <row r="87" spans="1:4" x14ac:dyDescent="0.2">
      <c r="A87" s="1" t="s">
        <v>12</v>
      </c>
      <c r="B87" s="1">
        <v>1.8</v>
      </c>
      <c r="C87" s="1" t="s">
        <v>12</v>
      </c>
      <c r="D87" s="1">
        <v>9.6</v>
      </c>
    </row>
    <row r="88" spans="1:4" x14ac:dyDescent="0.2">
      <c r="A88" s="1" t="s">
        <v>15</v>
      </c>
      <c r="B88" s="1">
        <v>0.02</v>
      </c>
      <c r="C88" s="1" t="s">
        <v>15</v>
      </c>
      <c r="D88" s="1">
        <v>0.12</v>
      </c>
    </row>
    <row r="89" spans="1:4" x14ac:dyDescent="0.2">
      <c r="A89" s="6" t="s">
        <v>28</v>
      </c>
      <c r="B89" s="20">
        <f>B87/B88</f>
        <v>90</v>
      </c>
      <c r="C89" s="6" t="s">
        <v>28</v>
      </c>
      <c r="D89" s="20">
        <f>D87/D88</f>
        <v>80</v>
      </c>
    </row>
    <row r="92" spans="1:4" x14ac:dyDescent="0.2">
      <c r="A92" s="11" t="s">
        <v>33</v>
      </c>
      <c r="B92" s="12"/>
      <c r="C92" s="12"/>
      <c r="D92" s="13"/>
    </row>
    <row r="93" spans="1:4" x14ac:dyDescent="0.2">
      <c r="A93" s="9" t="s">
        <v>10</v>
      </c>
      <c r="B93" s="10"/>
      <c r="C93" s="9" t="s">
        <v>11</v>
      </c>
      <c r="D93" s="10"/>
    </row>
    <row r="94" spans="1:4" x14ac:dyDescent="0.2">
      <c r="A94" s="1" t="s">
        <v>13</v>
      </c>
      <c r="B94" s="1">
        <v>5.5</v>
      </c>
      <c r="C94" s="1" t="s">
        <v>13</v>
      </c>
      <c r="D94" s="1">
        <v>129</v>
      </c>
    </row>
    <row r="95" spans="1:4" x14ac:dyDescent="0.2">
      <c r="A95" s="1" t="s">
        <v>14</v>
      </c>
      <c r="B95" s="1">
        <v>4.3999999999999997E-2</v>
      </c>
      <c r="C95" s="1" t="s">
        <v>14</v>
      </c>
      <c r="D95" s="1">
        <v>2.7</v>
      </c>
    </row>
    <row r="96" spans="1:4" x14ac:dyDescent="0.2">
      <c r="A96" s="6" t="s">
        <v>28</v>
      </c>
      <c r="B96" s="20">
        <f>B94/B95</f>
        <v>125.00000000000001</v>
      </c>
      <c r="C96" s="6" t="s">
        <v>28</v>
      </c>
      <c r="D96" s="20">
        <f>D94/D95</f>
        <v>47.777777777777771</v>
      </c>
    </row>
    <row r="97" spans="1:4" x14ac:dyDescent="0.2">
      <c r="A97" s="1"/>
      <c r="B97" s="1"/>
      <c r="C97" s="1"/>
      <c r="D97" s="1"/>
    </row>
    <row r="98" spans="1:4" x14ac:dyDescent="0.2">
      <c r="A98" s="1" t="s">
        <v>12</v>
      </c>
      <c r="B98" s="1">
        <v>55</v>
      </c>
      <c r="C98" s="1" t="s">
        <v>12</v>
      </c>
      <c r="D98" s="1">
        <v>287</v>
      </c>
    </row>
    <row r="99" spans="1:4" x14ac:dyDescent="0.2">
      <c r="A99" s="1" t="s">
        <v>15</v>
      </c>
      <c r="B99" s="1">
        <v>0.59</v>
      </c>
      <c r="C99" s="1" t="s">
        <v>15</v>
      </c>
      <c r="D99" s="1">
        <v>3.5</v>
      </c>
    </row>
    <row r="100" spans="1:4" x14ac:dyDescent="0.2">
      <c r="A100" s="6" t="s">
        <v>28</v>
      </c>
      <c r="B100" s="20">
        <f>B98/B99</f>
        <v>93.220338983050851</v>
      </c>
      <c r="C100" s="6" t="s">
        <v>28</v>
      </c>
      <c r="D100" s="20">
        <f>D98/D99</f>
        <v>82</v>
      </c>
    </row>
    <row r="103" spans="1:4" x14ac:dyDescent="0.2">
      <c r="A103" s="11" t="s">
        <v>34</v>
      </c>
      <c r="B103" s="12"/>
      <c r="C103" s="12"/>
      <c r="D103" s="13"/>
    </row>
    <row r="104" spans="1:4" x14ac:dyDescent="0.2">
      <c r="A104" s="9" t="s">
        <v>10</v>
      </c>
      <c r="B104" s="10"/>
      <c r="C104" s="9" t="s">
        <v>11</v>
      </c>
      <c r="D104" s="10"/>
    </row>
    <row r="105" spans="1:4" x14ac:dyDescent="0.2">
      <c r="A105" s="1" t="s">
        <v>13</v>
      </c>
      <c r="B105" s="1">
        <v>0.01</v>
      </c>
      <c r="C105" s="1" t="s">
        <v>13</v>
      </c>
      <c r="D105" s="1">
        <v>0.24</v>
      </c>
    </row>
    <row r="106" spans="1:4" x14ac:dyDescent="0.2">
      <c r="A106" s="1" t="s">
        <v>14</v>
      </c>
      <c r="B106" s="1">
        <v>4.4999999999999997E-3</v>
      </c>
      <c r="C106" s="1" t="s">
        <v>14</v>
      </c>
      <c r="D106" s="1">
        <v>2.7E-2</v>
      </c>
    </row>
    <row r="107" spans="1:4" x14ac:dyDescent="0.2">
      <c r="A107" s="6" t="s">
        <v>28</v>
      </c>
      <c r="B107" s="20">
        <f>B105/B106</f>
        <v>2.2222222222222223</v>
      </c>
      <c r="C107" s="6" t="s">
        <v>28</v>
      </c>
      <c r="D107" s="20">
        <f>D105/D106</f>
        <v>8.8888888888888893</v>
      </c>
    </row>
    <row r="108" spans="1:4" x14ac:dyDescent="0.2">
      <c r="A108" s="1"/>
      <c r="B108" s="1"/>
      <c r="C108" s="1"/>
      <c r="D108" s="1"/>
    </row>
    <row r="109" spans="1:4" x14ac:dyDescent="0.2">
      <c r="A109" s="1" t="s">
        <v>12</v>
      </c>
      <c r="B109" s="1">
        <v>0.1</v>
      </c>
      <c r="C109" s="1" t="s">
        <v>12</v>
      </c>
      <c r="D109" s="1">
        <v>0.53</v>
      </c>
    </row>
    <row r="110" spans="1:4" x14ac:dyDescent="0.2">
      <c r="A110" s="1" t="s">
        <v>15</v>
      </c>
      <c r="B110" s="1">
        <v>6.1000000000000004E-3</v>
      </c>
      <c r="C110" s="1" t="s">
        <v>15</v>
      </c>
      <c r="D110" s="1">
        <v>3.5999999999999997E-2</v>
      </c>
    </row>
    <row r="111" spans="1:4" x14ac:dyDescent="0.2">
      <c r="A111" s="6" t="s">
        <v>28</v>
      </c>
      <c r="B111" s="20">
        <f>B109/B110</f>
        <v>16.393442622950818</v>
      </c>
      <c r="C111" s="6" t="s">
        <v>28</v>
      </c>
      <c r="D111" s="20">
        <f>D109/D110</f>
        <v>14.722222222222223</v>
      </c>
    </row>
    <row r="114" spans="1:4" x14ac:dyDescent="0.2">
      <c r="A114" s="11" t="s">
        <v>35</v>
      </c>
      <c r="B114" s="12"/>
      <c r="C114" s="12"/>
      <c r="D114" s="13"/>
    </row>
    <row r="115" spans="1:4" x14ac:dyDescent="0.2">
      <c r="A115" s="9" t="s">
        <v>10</v>
      </c>
      <c r="B115" s="10"/>
      <c r="C115" s="9" t="s">
        <v>11</v>
      </c>
      <c r="D115" s="10"/>
    </row>
    <row r="116" spans="1:4" x14ac:dyDescent="0.2">
      <c r="A116" s="1" t="s">
        <v>13</v>
      </c>
      <c r="B116" s="1">
        <v>0.41</v>
      </c>
      <c r="C116" s="1" t="s">
        <v>13</v>
      </c>
      <c r="D116" s="1">
        <v>9.6999999999999993</v>
      </c>
    </row>
    <row r="117" spans="1:4" x14ac:dyDescent="0.2">
      <c r="A117" s="1" t="s">
        <v>14</v>
      </c>
      <c r="B117" s="1">
        <v>3.3000000000000002E-2</v>
      </c>
      <c r="C117" s="1" t="s">
        <v>14</v>
      </c>
      <c r="D117" s="1">
        <v>0.2</v>
      </c>
    </row>
    <row r="118" spans="1:4" x14ac:dyDescent="0.2">
      <c r="A118" s="6" t="s">
        <v>28</v>
      </c>
      <c r="B118" s="20">
        <f>B116/B117</f>
        <v>12.424242424242422</v>
      </c>
      <c r="C118" s="6" t="s">
        <v>28</v>
      </c>
      <c r="D118" s="20">
        <f>D116/D117</f>
        <v>48.499999999999993</v>
      </c>
    </row>
    <row r="119" spans="1:4" x14ac:dyDescent="0.2">
      <c r="A119" s="1"/>
      <c r="B119" s="1"/>
      <c r="C119" s="1"/>
      <c r="D119" s="1"/>
    </row>
    <row r="120" spans="1:4" x14ac:dyDescent="0.2">
      <c r="A120" s="1" t="s">
        <v>12</v>
      </c>
      <c r="B120" s="1">
        <v>4.0999999999999996</v>
      </c>
      <c r="C120" s="1" t="s">
        <v>12</v>
      </c>
      <c r="D120" s="1">
        <v>22</v>
      </c>
    </row>
    <row r="121" spans="1:4" x14ac:dyDescent="0.2">
      <c r="A121" s="1" t="s">
        <v>15</v>
      </c>
      <c r="B121" s="1">
        <v>4.3999999999999997E-2</v>
      </c>
      <c r="C121" s="1" t="s">
        <v>15</v>
      </c>
      <c r="D121" s="1">
        <v>0.26</v>
      </c>
    </row>
    <row r="122" spans="1:4" x14ac:dyDescent="0.2">
      <c r="A122" s="6" t="s">
        <v>28</v>
      </c>
      <c r="B122" s="20">
        <f>B120/B121</f>
        <v>93.181818181818173</v>
      </c>
      <c r="C122" s="6" t="s">
        <v>28</v>
      </c>
      <c r="D122" s="20">
        <f>D120/D121</f>
        <v>84.615384615384613</v>
      </c>
    </row>
  </sheetData>
  <mergeCells count="35">
    <mergeCell ref="A103:D103"/>
    <mergeCell ref="A104:B104"/>
    <mergeCell ref="C104:D104"/>
    <mergeCell ref="A114:D114"/>
    <mergeCell ref="A115:B115"/>
    <mergeCell ref="C115:D115"/>
    <mergeCell ref="A92:D92"/>
    <mergeCell ref="A93:B93"/>
    <mergeCell ref="C93:D93"/>
    <mergeCell ref="A71:B71"/>
    <mergeCell ref="C71:D71"/>
    <mergeCell ref="A81:D81"/>
    <mergeCell ref="A82:B82"/>
    <mergeCell ref="C82:D82"/>
    <mergeCell ref="A59:D59"/>
    <mergeCell ref="A60:B60"/>
    <mergeCell ref="C60:D60"/>
    <mergeCell ref="A70:D70"/>
    <mergeCell ref="E70:F70"/>
    <mergeCell ref="A38:B38"/>
    <mergeCell ref="C38:D38"/>
    <mergeCell ref="E37:F37"/>
    <mergeCell ref="A48:D48"/>
    <mergeCell ref="A49:B49"/>
    <mergeCell ref="C49:D49"/>
    <mergeCell ref="A1:B1"/>
    <mergeCell ref="E1:F1"/>
    <mergeCell ref="I1:J1"/>
    <mergeCell ref="A15:D15"/>
    <mergeCell ref="A37:D37"/>
    <mergeCell ref="C16:D16"/>
    <mergeCell ref="A16:B16"/>
    <mergeCell ref="A26:D26"/>
    <mergeCell ref="A27:B27"/>
    <mergeCell ref="C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2024-10-25T15:52:47Z</dcterms:created>
  <dcterms:modified xsi:type="dcterms:W3CDTF">2024-11-01T19:42:07Z</dcterms:modified>
</cp:coreProperties>
</file>