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oro/GitHub/saleos/validation/"/>
    </mc:Choice>
  </mc:AlternateContent>
  <xr:revisionPtr revIDLastSave="0" documentId="13_ncr:1_{5C7EF4AD-E16F-614F-B8B0-CD4DA665DD9E}" xr6:coauthVersionLast="47" xr6:coauthVersionMax="47" xr10:uidLastSave="{00000000-0000-0000-0000-000000000000}"/>
  <bookViews>
    <workbookView xWindow="9040" yWindow="500" windowWidth="59760" windowHeight="26600" xr2:uid="{EB3D0C3D-6F70-4465-B047-BE373A053C5E}"/>
  </bookViews>
  <sheets>
    <sheet name="Sheet1" sheetId="1" r:id="rId1"/>
  </sheets>
  <definedNames>
    <definedName name="_xlnm._FilterDatabase" localSheetId="0" hidden="1">Sheet1!$A$1:$H$7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C45" i="1"/>
  <c r="D35" i="1"/>
  <c r="D42" i="1"/>
  <c r="E42" i="1"/>
  <c r="E43" i="1"/>
  <c r="D43" i="1"/>
  <c r="C43" i="1"/>
  <c r="C42" i="1"/>
  <c r="E36" i="1"/>
  <c r="E35" i="1"/>
  <c r="D36" i="1"/>
  <c r="C35" i="1"/>
  <c r="C36" i="1"/>
  <c r="D30" i="1"/>
  <c r="C30" i="1"/>
  <c r="D29" i="1"/>
  <c r="C29" i="1"/>
  <c r="D24" i="1"/>
  <c r="D23" i="1"/>
  <c r="C23" i="1"/>
  <c r="C24" i="1"/>
  <c r="F5" i="1"/>
  <c r="H5" i="1" s="1"/>
  <c r="F3" i="1"/>
  <c r="H3" i="1" s="1"/>
  <c r="F6" i="1"/>
  <c r="H6" i="1" s="1"/>
  <c r="F4" i="1"/>
  <c r="H4" i="1" s="1"/>
  <c r="F7" i="1"/>
  <c r="H7" i="1" s="1"/>
  <c r="F2" i="1"/>
  <c r="H2" i="1" s="1"/>
  <c r="E5" i="1"/>
  <c r="E3" i="1"/>
  <c r="E6" i="1"/>
  <c r="E4" i="1"/>
  <c r="E7" i="1"/>
  <c r="E2" i="1"/>
  <c r="D20" i="1"/>
  <c r="E20" i="1" s="1"/>
  <c r="D16" i="1"/>
  <c r="E16" i="1" s="1"/>
  <c r="D12" i="1"/>
  <c r="E12" i="1" s="1"/>
  <c r="D11" i="1"/>
  <c r="E11" i="1" s="1"/>
</calcChain>
</file>

<file path=xl/sharedStrings.xml><?xml version="1.0" encoding="utf-8"?>
<sst xmlns="http://schemas.openxmlformats.org/spreadsheetml/2006/main" count="55" uniqueCount="25">
  <si>
    <t>Kuiper</t>
  </si>
  <si>
    <t>value</t>
  </si>
  <si>
    <t>value_wc</t>
  </si>
  <si>
    <t>OneWeb</t>
  </si>
  <si>
    <t>Starlink</t>
  </si>
  <si>
    <t>constellation</t>
  </si>
  <si>
    <t>value_type</t>
  </si>
  <si>
    <t>t_co2/subscriber</t>
  </si>
  <si>
    <t>OneWeb is x% higher than…</t>
  </si>
  <si>
    <t>Kuiper is x% higher than OneWeb by…</t>
  </si>
  <si>
    <t>OneWeb is x% higher than starlink by…</t>
  </si>
  <si>
    <t>annual_kilograms</t>
  </si>
  <si>
    <t>t_co2/subscriber_sd</t>
  </si>
  <si>
    <t>annual_kilograms_sd</t>
  </si>
  <si>
    <t>terrestrial_4G_kg/subscriber</t>
  </si>
  <si>
    <t>LEO is x times higher than terestrial…</t>
  </si>
  <si>
    <t xml:space="preserve">starlink </t>
  </si>
  <si>
    <t>oneweb</t>
  </si>
  <si>
    <t>kuiper</t>
  </si>
  <si>
    <t>Mt_co2eq</t>
  </si>
  <si>
    <t>is x% different to Kuiper…</t>
  </si>
  <si>
    <t xml:space="preserve">CFC-11eq </t>
  </si>
  <si>
    <t>Capacity calcs</t>
  </si>
  <si>
    <t>mbps/users</t>
  </si>
  <si>
    <t>Constellation x is y% higher than starlink…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</si>
</sst>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0" fillId="0" borderId="4" xfId="0" applyBorder="1"/>
    <xf numFmtId="43" fontId="0" fillId="0" borderId="4" xfId="1" applyFont="1" applyBorder="1"/>
    <xf numFmtId="43" fontId="0" fillId="0" borderId="4" xfId="1" applyFont="1" applyBorder="1" applyAlignment="1">
      <alignment horizontal="left"/>
    </xf>
    <xf numFmtId="2" fontId="0" fillId="0" borderId="4" xfId="0" applyNumberFormat="1" applyBorder="1"/>
    <xf numFmtId="165" fontId="0" fillId="0" borderId="4" xfId="1" applyNumberFormat="1" applyFont="1" applyBorder="1"/>
    <xf numFmtId="43" fontId="0" fillId="0" borderId="4" xfId="0" applyNumberFormat="1" applyBorder="1"/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C319-8C7C-49CF-97BB-892370D01522}">
  <dimension ref="A1:H45"/>
  <sheetViews>
    <sheetView tabSelected="1" topLeftCell="A24" zoomScale="180" zoomScaleNormal="180" workbookViewId="0">
      <selection activeCell="D45" sqref="D45"/>
    </sheetView>
  </sheetViews>
  <sheetFormatPr baseColWidth="10" defaultColWidth="8.83203125" defaultRowHeight="15" x14ac:dyDescent="0.2"/>
  <cols>
    <col min="1" max="1" width="11.5" bestFit="1" customWidth="1"/>
    <col min="2" max="2" width="12.1640625" bestFit="1" customWidth="1"/>
    <col min="3" max="3" width="14.83203125" bestFit="1" customWidth="1"/>
    <col min="4" max="4" width="22.1640625" bestFit="1" customWidth="1"/>
    <col min="5" max="5" width="15.5" customWidth="1"/>
    <col min="6" max="6" width="18.1640625" bestFit="1" customWidth="1"/>
    <col min="7" max="7" width="25" bestFit="1" customWidth="1"/>
    <col min="8" max="8" width="32.1640625" bestFit="1" customWidth="1"/>
  </cols>
  <sheetData>
    <row r="1" spans="1:8" x14ac:dyDescent="0.2">
      <c r="A1" s="9" t="s">
        <v>5</v>
      </c>
      <c r="B1" s="9" t="s">
        <v>6</v>
      </c>
      <c r="C1" s="9" t="s">
        <v>7</v>
      </c>
      <c r="D1" s="10" t="s">
        <v>12</v>
      </c>
      <c r="E1" s="9" t="s">
        <v>11</v>
      </c>
      <c r="F1" s="9" t="s">
        <v>13</v>
      </c>
      <c r="G1" s="9" t="s">
        <v>14</v>
      </c>
      <c r="H1" s="9" t="s">
        <v>15</v>
      </c>
    </row>
    <row r="2" spans="1:8" x14ac:dyDescent="0.2">
      <c r="A2" s="9" t="s">
        <v>0</v>
      </c>
      <c r="B2" s="9" t="s">
        <v>1</v>
      </c>
      <c r="C2" s="12">
        <v>0.70325230000000005</v>
      </c>
      <c r="D2" s="11">
        <v>0.34369630000000001</v>
      </c>
      <c r="E2" s="13">
        <f t="shared" ref="E2:F7" si="0">C2*1000/5</f>
        <v>140.65046000000001</v>
      </c>
      <c r="F2" s="13">
        <f t="shared" si="0"/>
        <v>68.739260000000002</v>
      </c>
      <c r="G2" s="14">
        <v>6.6</v>
      </c>
      <c r="H2" s="13">
        <f t="shared" ref="H2:H7" si="1">F2/G2</f>
        <v>10.415039393939395</v>
      </c>
    </row>
    <row r="3" spans="1:8" x14ac:dyDescent="0.2">
      <c r="A3" s="9" t="s">
        <v>3</v>
      </c>
      <c r="B3" s="9" t="s">
        <v>1</v>
      </c>
      <c r="C3" s="12">
        <v>1.4112114</v>
      </c>
      <c r="D3" s="11">
        <v>0.58753420000000001</v>
      </c>
      <c r="E3" s="13">
        <f t="shared" si="0"/>
        <v>282.24227999999999</v>
      </c>
      <c r="F3" s="13">
        <f t="shared" si="0"/>
        <v>117.50684000000001</v>
      </c>
      <c r="G3" s="14">
        <v>6.6</v>
      </c>
      <c r="H3" s="13">
        <f t="shared" si="1"/>
        <v>17.804066666666671</v>
      </c>
    </row>
    <row r="4" spans="1:8" x14ac:dyDescent="0.2">
      <c r="A4" s="9" t="s">
        <v>4</v>
      </c>
      <c r="B4" s="9" t="s">
        <v>1</v>
      </c>
      <c r="C4" s="12">
        <v>0.47325719999999999</v>
      </c>
      <c r="D4" s="11">
        <v>0.14922530000000001</v>
      </c>
      <c r="E4" s="13">
        <f t="shared" si="0"/>
        <v>94.651440000000008</v>
      </c>
      <c r="F4" s="13">
        <f t="shared" si="0"/>
        <v>29.84506</v>
      </c>
      <c r="G4" s="14">
        <v>6.6</v>
      </c>
      <c r="H4" s="13">
        <f t="shared" si="1"/>
        <v>4.5219787878787878</v>
      </c>
    </row>
    <row r="5" spans="1:8" x14ac:dyDescent="0.2">
      <c r="A5" s="9" t="s">
        <v>0</v>
      </c>
      <c r="B5" s="9" t="s">
        <v>2</v>
      </c>
      <c r="C5" s="12">
        <v>3.0182437000000002</v>
      </c>
      <c r="D5" s="11">
        <v>1.475088</v>
      </c>
      <c r="E5" s="13">
        <f t="shared" si="0"/>
        <v>603.64873999999998</v>
      </c>
      <c r="F5" s="13">
        <f t="shared" si="0"/>
        <v>295.01760000000002</v>
      </c>
      <c r="G5" s="14">
        <v>6.6</v>
      </c>
      <c r="H5" s="13">
        <f t="shared" si="1"/>
        <v>44.699636363636365</v>
      </c>
    </row>
    <row r="6" spans="1:8" x14ac:dyDescent="0.2">
      <c r="A6" s="9" t="s">
        <v>3</v>
      </c>
      <c r="B6" s="9" t="s">
        <v>2</v>
      </c>
      <c r="C6" s="12">
        <v>1.7047810000000001</v>
      </c>
      <c r="D6" s="11">
        <v>0.70975690000000002</v>
      </c>
      <c r="E6" s="13">
        <f t="shared" si="0"/>
        <v>340.95620000000002</v>
      </c>
      <c r="F6" s="13">
        <f t="shared" si="0"/>
        <v>141.95138</v>
      </c>
      <c r="G6" s="14">
        <v>6.6</v>
      </c>
      <c r="H6" s="13">
        <f t="shared" si="1"/>
        <v>21.50778484848485</v>
      </c>
    </row>
    <row r="7" spans="1:8" x14ac:dyDescent="0.2">
      <c r="A7" s="9" t="s">
        <v>4</v>
      </c>
      <c r="B7" s="9" t="s">
        <v>2</v>
      </c>
      <c r="C7" s="12">
        <v>1.0364120000000001</v>
      </c>
      <c r="D7" s="11">
        <v>0.3267968</v>
      </c>
      <c r="E7" s="13">
        <f t="shared" si="0"/>
        <v>207.2824</v>
      </c>
      <c r="F7" s="13">
        <f t="shared" si="0"/>
        <v>65.359360000000009</v>
      </c>
      <c r="G7" s="14">
        <v>6.6</v>
      </c>
      <c r="H7" s="13">
        <f t="shared" si="1"/>
        <v>9.9029333333333351</v>
      </c>
    </row>
    <row r="9" spans="1:8" ht="16" thickBot="1" x14ac:dyDescent="0.25"/>
    <row r="10" spans="1:8" x14ac:dyDescent="0.2">
      <c r="C10" s="2"/>
      <c r="E10" s="3" t="s">
        <v>8</v>
      </c>
    </row>
    <row r="11" spans="1:8" x14ac:dyDescent="0.2">
      <c r="A11" t="s">
        <v>3</v>
      </c>
      <c r="B11" t="s">
        <v>1</v>
      </c>
      <c r="C11" s="2">
        <v>1.4112114</v>
      </c>
      <c r="D11">
        <f>C11-C13</f>
        <v>0.93795420000000007</v>
      </c>
      <c r="E11" s="4">
        <f>D11/C13*100</f>
        <v>198.19121610828111</v>
      </c>
    </row>
    <row r="12" spans="1:8" ht="16" thickBot="1" x14ac:dyDescent="0.25">
      <c r="A12" t="s">
        <v>0</v>
      </c>
      <c r="B12" t="s">
        <v>1</v>
      </c>
      <c r="C12" s="2">
        <v>0.70325230000000005</v>
      </c>
      <c r="D12">
        <f>C11-C12</f>
        <v>0.70795909999999995</v>
      </c>
      <c r="E12" s="5">
        <f>D12/C12*100</f>
        <v>100.66929038127567</v>
      </c>
    </row>
    <row r="13" spans="1:8" x14ac:dyDescent="0.2">
      <c r="A13" t="s">
        <v>4</v>
      </c>
      <c r="B13" t="s">
        <v>1</v>
      </c>
      <c r="C13" s="2">
        <v>0.47325719999999999</v>
      </c>
      <c r="E13" s="6"/>
    </row>
    <row r="14" spans="1:8" ht="16" thickBot="1" x14ac:dyDescent="0.25">
      <c r="C14" s="2"/>
      <c r="E14" s="6"/>
    </row>
    <row r="15" spans="1:8" x14ac:dyDescent="0.2">
      <c r="C15" s="2"/>
      <c r="E15" s="3" t="s">
        <v>10</v>
      </c>
    </row>
    <row r="16" spans="1:8" ht="16" thickBot="1" x14ac:dyDescent="0.25">
      <c r="A16" t="s">
        <v>3</v>
      </c>
      <c r="B16" t="s">
        <v>1</v>
      </c>
      <c r="C16" s="2">
        <v>1.7047810000000001</v>
      </c>
      <c r="D16" s="2">
        <f>C16-C18</f>
        <v>0.66836899999999999</v>
      </c>
      <c r="E16" s="5">
        <f>D16/C18*100</f>
        <v>64.48873613968189</v>
      </c>
    </row>
    <row r="17" spans="1:5" x14ac:dyDescent="0.2">
      <c r="A17" t="s">
        <v>0</v>
      </c>
      <c r="B17" t="s">
        <v>1</v>
      </c>
      <c r="C17" s="2">
        <v>3.0182437000000002</v>
      </c>
      <c r="E17" s="7"/>
    </row>
    <row r="18" spans="1:5" ht="16" thickBot="1" x14ac:dyDescent="0.25">
      <c r="A18" t="s">
        <v>4</v>
      </c>
      <c r="B18" t="s">
        <v>1</v>
      </c>
      <c r="C18" s="2">
        <v>1.0364120000000001</v>
      </c>
      <c r="E18" s="6"/>
    </row>
    <row r="19" spans="1:5" x14ac:dyDescent="0.2">
      <c r="E19" s="3" t="s">
        <v>9</v>
      </c>
    </row>
    <row r="20" spans="1:5" ht="16" thickBot="1" x14ac:dyDescent="0.25">
      <c r="D20" s="2">
        <f>C17-C16</f>
        <v>1.3134627000000001</v>
      </c>
      <c r="E20" s="8">
        <f>D20/C16*100</f>
        <v>77.045831693337746</v>
      </c>
    </row>
    <row r="22" spans="1:5" x14ac:dyDescent="0.2">
      <c r="B22" t="s">
        <v>19</v>
      </c>
      <c r="D22" t="s">
        <v>20</v>
      </c>
    </row>
    <row r="23" spans="1:5" x14ac:dyDescent="0.2">
      <c r="A23" t="s">
        <v>16</v>
      </c>
      <c r="B23">
        <v>1.9</v>
      </c>
      <c r="C23">
        <f>B23-B25</f>
        <v>9.9999999999999867E-2</v>
      </c>
      <c r="D23" s="1">
        <f>(B23-B25)/B25*100</f>
        <v>5.5555555555555483</v>
      </c>
    </row>
    <row r="24" spans="1:5" x14ac:dyDescent="0.2">
      <c r="A24" t="s">
        <v>17</v>
      </c>
      <c r="B24">
        <v>1.1000000000000001</v>
      </c>
      <c r="C24">
        <f>B25-B24</f>
        <v>0.7</v>
      </c>
      <c r="D24" s="1">
        <f>(B24-B25)/B25*100</f>
        <v>-38.888888888888886</v>
      </c>
    </row>
    <row r="25" spans="1:5" x14ac:dyDescent="0.2">
      <c r="A25" t="s">
        <v>18</v>
      </c>
      <c r="B25">
        <v>1.8</v>
      </c>
    </row>
    <row r="28" spans="1:5" x14ac:dyDescent="0.2">
      <c r="B28" t="s">
        <v>19</v>
      </c>
      <c r="D28" t="s">
        <v>20</v>
      </c>
    </row>
    <row r="29" spans="1:5" x14ac:dyDescent="0.2">
      <c r="A29" t="s">
        <v>16</v>
      </c>
      <c r="B29">
        <v>3.6</v>
      </c>
      <c r="C29">
        <f>B29-B31</f>
        <v>-3.9</v>
      </c>
      <c r="D29" s="1">
        <f>(B29-B31)/B31*100</f>
        <v>-52</v>
      </c>
    </row>
    <row r="30" spans="1:5" x14ac:dyDescent="0.2">
      <c r="A30" t="s">
        <v>17</v>
      </c>
      <c r="B30">
        <v>1.4</v>
      </c>
      <c r="C30">
        <f>B31-B30</f>
        <v>6.1</v>
      </c>
      <c r="D30" s="1">
        <f>(B30-B31)/B31*100</f>
        <v>-81.333333333333329</v>
      </c>
    </row>
    <row r="31" spans="1:5" x14ac:dyDescent="0.2">
      <c r="A31" t="s">
        <v>18</v>
      </c>
      <c r="B31">
        <v>7.5</v>
      </c>
    </row>
    <row r="34" spans="1:5" x14ac:dyDescent="0.2">
      <c r="B34" s="15" t="s">
        <v>21</v>
      </c>
    </row>
    <row r="35" spans="1:5" x14ac:dyDescent="0.2">
      <c r="A35" t="s">
        <v>16</v>
      </c>
      <c r="B35">
        <v>0.5</v>
      </c>
      <c r="C35">
        <f>B37-B35</f>
        <v>4.2</v>
      </c>
      <c r="D35">
        <f>C35/B35*100</f>
        <v>840</v>
      </c>
      <c r="E35">
        <f>C35/B35</f>
        <v>8.4</v>
      </c>
    </row>
    <row r="36" spans="1:5" x14ac:dyDescent="0.2">
      <c r="A36" t="s">
        <v>17</v>
      </c>
      <c r="B36">
        <v>0.1</v>
      </c>
      <c r="C36">
        <f>B37-B36</f>
        <v>4.6000000000000005</v>
      </c>
      <c r="D36">
        <f>C36/B36*100</f>
        <v>4600</v>
      </c>
      <c r="E36">
        <f>C36/B36</f>
        <v>46</v>
      </c>
    </row>
    <row r="37" spans="1:5" x14ac:dyDescent="0.2">
      <c r="A37" t="s">
        <v>18</v>
      </c>
      <c r="B37">
        <v>4.7</v>
      </c>
    </row>
    <row r="39" spans="1:5" x14ac:dyDescent="0.2">
      <c r="A39" t="s">
        <v>22</v>
      </c>
    </row>
    <row r="40" spans="1:5" x14ac:dyDescent="0.2">
      <c r="B40" t="s">
        <v>23</v>
      </c>
      <c r="D40" t="s">
        <v>24</v>
      </c>
    </row>
    <row r="41" spans="1:5" x14ac:dyDescent="0.2">
      <c r="A41" t="s">
        <v>16</v>
      </c>
      <c r="B41">
        <v>6.5</v>
      </c>
    </row>
    <row r="42" spans="1:5" x14ac:dyDescent="0.2">
      <c r="A42" t="s">
        <v>17</v>
      </c>
      <c r="B42">
        <v>2</v>
      </c>
      <c r="C42" s="2">
        <f>B41-B42</f>
        <v>4.5</v>
      </c>
      <c r="D42" s="1">
        <f>C42/B42*100</f>
        <v>225</v>
      </c>
      <c r="E42" s="18">
        <f>C42/B41*100</f>
        <v>69.230769230769226</v>
      </c>
    </row>
    <row r="43" spans="1:5" x14ac:dyDescent="0.2">
      <c r="A43" t="s">
        <v>18</v>
      </c>
      <c r="B43">
        <v>4.5</v>
      </c>
      <c r="C43" s="16">
        <f>B41-B43</f>
        <v>2</v>
      </c>
      <c r="D43" s="17">
        <f>C43/B43*100</f>
        <v>44.444444444444443</v>
      </c>
      <c r="E43" s="18">
        <f>C43/B41*100</f>
        <v>30.76923076923077</v>
      </c>
    </row>
    <row r="45" spans="1:5" x14ac:dyDescent="0.2">
      <c r="C45">
        <f>(B41-B43)/B43*100</f>
        <v>44.444444444444443</v>
      </c>
      <c r="D45">
        <f>(B41-B42)/B42*100</f>
        <v>225</v>
      </c>
    </row>
  </sheetData>
  <autoFilter ref="A1:H7" xr:uid="{B1BFC319-8C7C-49CF-97BB-892370D01522}">
    <sortState xmlns:xlrd2="http://schemas.microsoft.com/office/spreadsheetml/2017/richdata2" ref="A2:H7">
      <sortCondition ref="B1:B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Oughton</dc:creator>
  <cp:lastModifiedBy>Microsoft Office User</cp:lastModifiedBy>
  <dcterms:created xsi:type="dcterms:W3CDTF">2023-08-17T15:21:13Z</dcterms:created>
  <dcterms:modified xsi:type="dcterms:W3CDTF">2023-08-25T18:47:49Z</dcterms:modified>
</cp:coreProperties>
</file>