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"/>
    </mc:Choice>
  </mc:AlternateContent>
  <xr:revisionPtr revIDLastSave="0" documentId="13_ncr:1_{6A5C57D1-8D54-48C3-BB4F-7F118792C90F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Transpo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6" l="1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A1" i="4" s="1" a="1"/>
  <c r="E23" i="4" s="1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H12" i="4" l="1"/>
  <c r="A22" i="4"/>
  <c r="A15" i="4"/>
  <c r="C24" i="4"/>
  <c r="C17" i="4"/>
  <c r="E26" i="4"/>
  <c r="E19" i="4"/>
  <c r="H10" i="4"/>
  <c r="B2" i="4"/>
  <c r="E3" i="4"/>
  <c r="A13" i="4"/>
  <c r="C22" i="4"/>
  <c r="G5" i="4"/>
  <c r="C15" i="4"/>
  <c r="F6" i="4"/>
  <c r="I7" i="4"/>
  <c r="E17" i="4"/>
  <c r="G26" i="4"/>
  <c r="H1" i="4"/>
  <c r="A11" i="4"/>
  <c r="I21" i="4"/>
  <c r="F4" i="4"/>
  <c r="C6" i="4"/>
  <c r="E15" i="4"/>
  <c r="E8" i="4"/>
  <c r="A9" i="4"/>
  <c r="G10" i="4"/>
  <c r="C11" i="4"/>
  <c r="B22" i="4"/>
  <c r="C1" i="4"/>
  <c r="A1" i="4"/>
  <c r="B5" i="4"/>
  <c r="B9" i="4"/>
  <c r="C12" i="4"/>
  <c r="C16" i="4"/>
  <c r="C20" i="4"/>
  <c r="D23" i="4"/>
  <c r="D27" i="4"/>
  <c r="C5" i="4"/>
  <c r="C9" i="4"/>
  <c r="E12" i="4"/>
  <c r="D16" i="4"/>
  <c r="D20" i="4"/>
  <c r="F23" i="4"/>
  <c r="E27" i="4"/>
  <c r="F1" i="4"/>
  <c r="F13" i="4"/>
  <c r="G20" i="4"/>
  <c r="H5" i="4"/>
  <c r="G13" i="4"/>
  <c r="H20" i="4"/>
  <c r="B1" i="4"/>
  <c r="D1" i="4"/>
  <c r="D5" i="4"/>
  <c r="D9" i="4"/>
  <c r="F12" i="4"/>
  <c r="E16" i="4"/>
  <c r="E20" i="4"/>
  <c r="G23" i="4"/>
  <c r="F27" i="4"/>
  <c r="E1" i="4"/>
  <c r="E5" i="4"/>
  <c r="E9" i="4"/>
  <c r="G12" i="4"/>
  <c r="F16" i="4"/>
  <c r="F20" i="4"/>
  <c r="H23" i="4"/>
  <c r="G27" i="4"/>
  <c r="F5" i="4"/>
  <c r="F9" i="4"/>
  <c r="G16" i="4"/>
  <c r="G24" i="4"/>
  <c r="H27" i="4"/>
  <c r="F2" i="4"/>
  <c r="G9" i="4"/>
  <c r="I16" i="4"/>
  <c r="H24" i="4"/>
  <c r="G2" i="4"/>
  <c r="I5" i="4"/>
  <c r="H9" i="4"/>
  <c r="H13" i="4"/>
  <c r="A17" i="4"/>
  <c r="I20" i="4"/>
  <c r="I24" i="4"/>
  <c r="I27" i="4"/>
  <c r="H2" i="4"/>
  <c r="A6" i="4"/>
  <c r="I9" i="4"/>
  <c r="I13" i="4"/>
  <c r="B17" i="4"/>
  <c r="A21" i="4"/>
  <c r="A25" i="4"/>
  <c r="I2" i="4"/>
  <c r="I6" i="4"/>
  <c r="A10" i="4"/>
  <c r="A14" i="4"/>
  <c r="A18" i="4"/>
  <c r="B21" i="4"/>
  <c r="B25" i="4"/>
  <c r="A3" i="4"/>
  <c r="A7" i="4"/>
  <c r="C10" i="4"/>
  <c r="B14" i="4"/>
  <c r="B18" i="4"/>
  <c r="D21" i="4"/>
  <c r="C25" i="4"/>
  <c r="B3" i="4"/>
  <c r="B7" i="4"/>
  <c r="D10" i="4"/>
  <c r="C14" i="4"/>
  <c r="C18" i="4"/>
  <c r="E21" i="4"/>
  <c r="D25" i="4"/>
  <c r="C3" i="4"/>
  <c r="C7" i="4"/>
  <c r="E10" i="4"/>
  <c r="D14" i="4"/>
  <c r="D18" i="4"/>
  <c r="F21" i="4"/>
  <c r="E25" i="4"/>
  <c r="D3" i="4"/>
  <c r="D7" i="4"/>
  <c r="D11" i="4"/>
  <c r="E14" i="4"/>
  <c r="E18" i="4"/>
  <c r="E22" i="4"/>
  <c r="F25" i="4"/>
  <c r="F3" i="4"/>
  <c r="E7" i="4"/>
  <c r="E11" i="4"/>
  <c r="G14" i="4"/>
  <c r="F18" i="4"/>
  <c r="F22" i="4"/>
  <c r="H25" i="4"/>
  <c r="G3" i="4"/>
  <c r="F7" i="4"/>
  <c r="F11" i="4"/>
  <c r="H3" i="4"/>
  <c r="B16" i="4"/>
  <c r="G4" i="4"/>
  <c r="G18" i="4"/>
  <c r="H4" i="4"/>
  <c r="H18" i="4"/>
  <c r="I4" i="4"/>
  <c r="I18" i="4"/>
  <c r="A5" i="4"/>
  <c r="B19" i="4"/>
  <c r="G7" i="4"/>
  <c r="C19" i="4"/>
  <c r="H7" i="4"/>
  <c r="D19" i="4"/>
  <c r="A8" i="4"/>
  <c r="G22" i="4"/>
  <c r="B8" i="4"/>
  <c r="H22" i="4"/>
  <c r="C8" i="4"/>
  <c r="I22" i="4"/>
  <c r="G11" i="4"/>
  <c r="A23" i="4"/>
  <c r="H11" i="4"/>
  <c r="B23" i="4"/>
  <c r="I11" i="4"/>
  <c r="C23" i="4"/>
  <c r="A12" i="4"/>
  <c r="I25" i="4"/>
  <c r="B12" i="4"/>
  <c r="A26" i="4"/>
  <c r="H14" i="4"/>
  <c r="I26" i="4"/>
  <c r="I14" i="4"/>
  <c r="A27" i="4"/>
  <c r="H15" i="4"/>
  <c r="B27" i="4"/>
  <c r="I15" i="4"/>
  <c r="C27" i="4"/>
  <c r="A16" i="4"/>
  <c r="I12" i="4"/>
  <c r="C4" i="4"/>
  <c r="E6" i="4"/>
  <c r="G15" i="4"/>
  <c r="G25" i="4"/>
  <c r="G8" i="4"/>
  <c r="I17" i="4"/>
  <c r="G1" i="4"/>
  <c r="I10" i="4"/>
  <c r="C2" i="4"/>
  <c r="I3" i="4"/>
  <c r="B13" i="4"/>
  <c r="D22" i="4"/>
  <c r="B6" i="4"/>
  <c r="A24" i="4"/>
  <c r="D15" i="4"/>
  <c r="F24" i="4"/>
  <c r="D8" i="4"/>
  <c r="C26" i="4"/>
  <c r="F17" i="4"/>
  <c r="I8" i="4"/>
  <c r="H26" i="4"/>
  <c r="B4" i="4"/>
  <c r="D13" i="4"/>
  <c r="D6" i="4"/>
  <c r="F15" i="4"/>
  <c r="F8" i="4"/>
  <c r="H17" i="4"/>
  <c r="A20" i="4"/>
  <c r="G21" i="4"/>
  <c r="D4" i="4"/>
  <c r="I23" i="4"/>
  <c r="E24" i="4"/>
  <c r="B26" i="4"/>
  <c r="H8" i="4"/>
  <c r="B10" i="4"/>
  <c r="G19" i="4"/>
  <c r="D2" i="4"/>
  <c r="D12" i="4"/>
  <c r="A4" i="4"/>
  <c r="C13" i="4"/>
  <c r="F14" i="4"/>
  <c r="B24" i="4"/>
  <c r="H6" i="4"/>
  <c r="H16" i="4"/>
  <c r="D26" i="4"/>
  <c r="G17" i="4"/>
  <c r="A19" i="4"/>
  <c r="A2" i="4"/>
  <c r="I19" i="4"/>
  <c r="C21" i="4"/>
  <c r="E13" i="4"/>
  <c r="B15" i="4"/>
  <c r="D24" i="4"/>
  <c r="D17" i="4"/>
  <c r="F26" i="4"/>
  <c r="F19" i="4"/>
  <c r="B20" i="4"/>
  <c r="H21" i="4"/>
  <c r="E4" i="4"/>
  <c r="G6" i="4"/>
  <c r="F10" i="4"/>
  <c r="I1" i="4"/>
  <c r="H19" i="4"/>
  <c r="B11" i="4"/>
  <c r="E2" i="4"/>
  <c r="Y5" i="6"/>
  <c r="Z9" i="6"/>
  <c r="Z7" i="6"/>
  <c r="AA8" i="6"/>
  <c r="Z4" i="6"/>
  <c r="Y7" i="6"/>
  <c r="Z5" i="6"/>
  <c r="AA9" i="6"/>
  <c r="Y8" i="6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V27" i="2" l="1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<sst xmlns="http://schemas.openxmlformats.org/spreadsheetml/2006/main" count="300" uniqueCount="147">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</sst>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opLeftCell="H1" workbookViewId="0">
      <selection activeCell="N15" sqref="N15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35" bestFit="1" customWidth="1"/>
    <col min="5" max="5" width="16.44140625" bestFit="1" customWidth="1"/>
    <col min="6" max="6" width="22.44140625" bestFit="1" customWidth="1"/>
    <col min="7" max="7" width="31.109375" bestFit="1" customWidth="1"/>
    <col min="8" max="8" width="53.6640625" bestFit="1" customWidth="1"/>
    <col min="9" max="9" width="34.4414062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44140625" bestFit="1" customWidth="1"/>
    <col min="16" max="16" width="23.4414062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777343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3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3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3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3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3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3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3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3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3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3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3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3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3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3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3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3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3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3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tabSelected="1" topLeftCell="I1" zoomScale="115" zoomScaleNormal="115" workbookViewId="0">
      <selection activeCell="D1" sqref="D1:J1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17" bestFit="1" customWidth="1"/>
    <col min="5" max="5" width="18.6640625" bestFit="1" customWidth="1"/>
    <col min="6" max="6" width="11.4414062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77734375" bestFit="1" customWidth="1"/>
    <col min="12" max="12" width="18.44140625" bestFit="1" customWidth="1"/>
    <col min="13" max="13" width="12" bestFit="1" customWidth="1"/>
    <col min="14" max="14" width="28.44140625" bestFit="1" customWidth="1"/>
    <col min="15" max="15" width="25.777343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77734375" bestFit="1" customWidth="1"/>
    <col min="22" max="22" width="27" bestFit="1" customWidth="1"/>
    <col min="23" max="23" width="32.77734375" bestFit="1" customWidth="1"/>
    <col min="24" max="24" width="25.44140625" bestFit="1" customWidth="1"/>
    <col min="26" max="26" width="13.77734375" bestFit="1" customWidth="1"/>
    <col min="27" max="27" width="19.6640625" bestFit="1" customWidth="1"/>
    <col min="28" max="28" width="15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3" t="s">
        <v>146</v>
      </c>
      <c r="E1" s="13" t="s">
        <v>146</v>
      </c>
      <c r="F1" s="13" t="s">
        <v>146</v>
      </c>
      <c r="G1" s="13" t="s">
        <v>146</v>
      </c>
      <c r="H1" s="13" t="s">
        <v>146</v>
      </c>
      <c r="I1" s="13" t="s">
        <v>146</v>
      </c>
      <c r="J1" s="13" t="s">
        <v>146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3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3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3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3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3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3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3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3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3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3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3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3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3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3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3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3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3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3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3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3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3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3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3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3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3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3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3">
      <c r="L30" t="s">
        <v>137</v>
      </c>
      <c r="M30" t="s">
        <v>138</v>
      </c>
    </row>
    <row r="31" spans="1:28" x14ac:dyDescent="0.3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3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defaultColWidth="8.77734375" defaultRowHeight="14.4" x14ac:dyDescent="0.3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bestFit="1" customWidth="1"/>
    <col min="9" max="9" width="12.6640625" bestFit="1" customWidth="1"/>
    <col min="10" max="10" width="59.44140625" bestFit="1" customWidth="1"/>
    <col min="12" max="12" width="11" bestFit="1" customWidth="1"/>
  </cols>
  <sheetData>
    <row r="1" spans="1:14" x14ac:dyDescent="0.3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3">
      <c r="A2" s="28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3">
      <c r="A3" s="28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3">
      <c r="A4" s="28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3">
      <c r="A5" s="6"/>
      <c r="H5" s="2"/>
      <c r="N5" s="8"/>
    </row>
    <row r="6" spans="1:14" x14ac:dyDescent="0.3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3">
      <c r="A7" s="28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3">
      <c r="A8" s="28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3">
      <c r="A9" s="28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3">
      <c r="A10" s="6"/>
      <c r="H10" s="2"/>
    </row>
    <row r="11" spans="1:14" x14ac:dyDescent="0.3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3">
      <c r="A12" s="28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3">
      <c r="A13" s="28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3">
      <c r="A14" s="28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3">
      <c r="A15" s="6"/>
      <c r="H15" s="2"/>
    </row>
    <row r="16" spans="1:14" x14ac:dyDescent="0.3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3">
      <c r="A17" s="28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3">
      <c r="A18" s="28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3">
      <c r="A19" s="28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3">
      <c r="A20" s="6"/>
      <c r="H20" s="2"/>
    </row>
    <row r="21" spans="1:14" x14ac:dyDescent="0.3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3">
      <c r="A22" s="28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3">
      <c r="A23" s="28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3">
      <c r="A24" s="28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3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9"/>
  <sheetViews>
    <sheetView topLeftCell="C5" zoomScale="85" zoomScaleNormal="85" workbookViewId="0">
      <selection activeCell="D53" sqref="D53:D55"/>
    </sheetView>
  </sheetViews>
  <sheetFormatPr defaultColWidth="8.77734375" defaultRowHeight="14.4" x14ac:dyDescent="0.3"/>
  <cols>
    <col min="2" max="2" width="55.109375" bestFit="1" customWidth="1"/>
    <col min="3" max="3" width="13.33203125" bestFit="1" customWidth="1"/>
    <col min="4" max="4" width="16.33203125" bestFit="1" customWidth="1"/>
    <col min="5" max="5" width="17.77734375" bestFit="1" customWidth="1"/>
    <col min="6" max="6" width="12.109375" bestFit="1" customWidth="1"/>
    <col min="7" max="7" width="13" customWidth="1"/>
    <col min="8" max="8" width="16.109375" bestFit="1" customWidth="1"/>
    <col min="9" max="9" width="11.109375" bestFit="1" customWidth="1"/>
    <col min="10" max="12" width="16.109375" bestFit="1" customWidth="1"/>
    <col min="13" max="13" width="14.77734375" bestFit="1" customWidth="1"/>
    <col min="14" max="15" width="16.109375" bestFit="1" customWidth="1"/>
    <col min="16" max="16" width="12.6640625" bestFit="1" customWidth="1"/>
    <col min="17" max="17" width="16.109375" bestFit="1" customWidth="1"/>
    <col min="18" max="18" width="14.77734375" bestFit="1" customWidth="1"/>
    <col min="19" max="19" width="16.109375" bestFit="1" customWidth="1"/>
    <col min="20" max="20" width="14.77734375" bestFit="1" customWidth="1"/>
    <col min="21" max="21" width="13.77734375" bestFit="1" customWidth="1"/>
    <col min="22" max="22" width="14.77734375" bestFit="1" customWidth="1"/>
    <col min="23" max="23" width="11.109375" bestFit="1" customWidth="1"/>
    <col min="24" max="24" width="14.77734375" bestFit="1" customWidth="1"/>
    <col min="25" max="27" width="16.109375" bestFit="1" customWidth="1"/>
  </cols>
  <sheetData>
    <row r="1" spans="1:27" x14ac:dyDescent="0.3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Kuiper</v>
      </c>
      <c r="E1" s="17" t="str">
        <f>Results!E1</f>
        <v>Kuiper</v>
      </c>
      <c r="F1" s="17" t="str">
        <f>Results!F1</f>
        <v>Kuiper</v>
      </c>
      <c r="G1" s="17" t="str">
        <f>Results!G1</f>
        <v>Kuiper</v>
      </c>
      <c r="H1" s="17" t="str">
        <f>Results!H1</f>
        <v>Kuiper</v>
      </c>
      <c r="I1" s="17" t="str">
        <f>Results!I1</f>
        <v>Kuiper</v>
      </c>
      <c r="J1" s="17" t="str">
        <f>Results!J1</f>
        <v>Kuiper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3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3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3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3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3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3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3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3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4" sqref="A4"/>
    </sheetView>
  </sheetViews>
  <sheetFormatPr defaultColWidth="8.77734375" defaultRowHeight="14.4" x14ac:dyDescent="0.3"/>
  <cols>
    <col min="2" max="2" width="34.44140625" customWidth="1"/>
    <col min="3" max="3" width="17.33203125" customWidth="1"/>
    <col min="4" max="4" width="25.109375" customWidth="1"/>
    <col min="5" max="5" width="20.88671875" style="27" customWidth="1"/>
    <col min="6" max="6" width="23.109375" customWidth="1"/>
    <col min="7" max="7" width="21.88671875" customWidth="1"/>
    <col min="8" max="8" width="37.21875" bestFit="1" customWidth="1"/>
    <col min="9" max="9" width="18.21875" customWidth="1"/>
    <col min="24" max="24" width="10.77734375" customWidth="1"/>
    <col min="25" max="27" width="16.33203125" bestFit="1" customWidth="1"/>
  </cols>
  <sheetData>
    <row r="1" spans="1:9" x14ac:dyDescent="0.3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7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3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7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3">
      <c r="A3" t="str">
        <v>Reference unit</v>
      </c>
      <c r="B3" t="str">
        <v>Reference unit</v>
      </c>
      <c r="C3" t="str">
        <v>kg CO2 eq</v>
      </c>
      <c r="D3" t="str">
        <v>kg CO2 eq</v>
      </c>
      <c r="E3" s="27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3">
      <c r="A4" t="str">
        <v>Kuiper</v>
      </c>
      <c r="B4" t="str">
        <v>Ariane 5 Launches</v>
      </c>
      <c r="C4" s="26">
        <v>25262107.200000141</v>
      </c>
      <c r="D4" s="26">
        <v>5812740532.8000002</v>
      </c>
      <c r="E4" s="27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3">
      <c r="A5" t="str">
        <v>Kuiper</v>
      </c>
      <c r="B5" t="str">
        <v>Ariane 5 Production</v>
      </c>
      <c r="C5" s="26">
        <v>595012795.90014386</v>
      </c>
      <c r="D5" s="26">
        <v>595012795.90014386</v>
      </c>
      <c r="E5" s="27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3">
      <c r="A6" t="str">
        <v>Kuiper</v>
      </c>
      <c r="B6" t="str">
        <v>Ariane 5 AIT</v>
      </c>
      <c r="C6" s="26">
        <v>87278232.091468528</v>
      </c>
      <c r="D6" s="26">
        <v>87278232.091468528</v>
      </c>
      <c r="E6" s="27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3">
      <c r="A7" t="str">
        <v>Kuiper</v>
      </c>
      <c r="B7" t="str">
        <v>Ariane 5 Propellant Production</v>
      </c>
      <c r="C7" s="26">
        <v>258836443.898379</v>
      </c>
      <c r="D7" s="26">
        <v>258836443.898379</v>
      </c>
      <c r="E7" s="27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3">
      <c r="A8" t="str">
        <v>Kuiper</v>
      </c>
      <c r="B8" t="str">
        <v>SCHD of Ariane 5 Propellant</v>
      </c>
      <c r="C8" s="26">
        <v>485150868.1496706</v>
      </c>
      <c r="D8" s="26">
        <v>485150868.1496706</v>
      </c>
      <c r="E8" s="27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3">
      <c r="A9" t="str">
        <v>Kuiper</v>
      </c>
      <c r="B9" t="str">
        <v>Transportation of Ariane 5</v>
      </c>
      <c r="C9" s="26">
        <v>596332.08846138336</v>
      </c>
      <c r="D9" s="26">
        <v>596332.08846138336</v>
      </c>
      <c r="E9" s="27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3">
      <c r="A10" t="str">
        <v>Kuiper</v>
      </c>
      <c r="B10" t="str">
        <v>Ariane 5 Launch Campaign</v>
      </c>
      <c r="C10" s="26">
        <v>305994064.08806497</v>
      </c>
      <c r="D10" s="26">
        <v>305994064.08806497</v>
      </c>
      <c r="E10" s="27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x14ac:dyDescent="0.3">
      <c r="A11" t="str">
        <v>Starlink</v>
      </c>
      <c r="B11" t="str">
        <v>Falcon 9 Launches</v>
      </c>
      <c r="C11" s="26">
        <v>304401509.1212461</v>
      </c>
      <c r="D11" s="26">
        <v>1977942961.2047997</v>
      </c>
      <c r="E11" s="27">
        <v>505951.31999999977</v>
      </c>
      <c r="F11" s="26">
        <v>2276780.94</v>
      </c>
      <c r="G11" s="26">
        <v>0</v>
      </c>
      <c r="H11" s="26">
        <v>0</v>
      </c>
      <c r="I11" s="26">
        <v>0</v>
      </c>
    </row>
    <row r="12" spans="1:9" x14ac:dyDescent="0.3">
      <c r="A12" t="str">
        <v>Starlink</v>
      </c>
      <c r="B12" t="str">
        <v>Falcon 9 Production</v>
      </c>
      <c r="C12" s="26">
        <v>304401509.1212461</v>
      </c>
      <c r="D12" s="26">
        <v>304401509.1212461</v>
      </c>
      <c r="E12" s="27">
        <v>20.533410038395193</v>
      </c>
      <c r="F12" s="26">
        <v>20.533410038395193</v>
      </c>
      <c r="G12" s="26">
        <v>131966.94671489566</v>
      </c>
      <c r="H12" s="26">
        <v>1498766521.1906075</v>
      </c>
      <c r="I12" s="26">
        <v>112.13279643924123</v>
      </c>
    </row>
    <row r="13" spans="1:9" x14ac:dyDescent="0.3">
      <c r="A13" t="str">
        <v>Starlink</v>
      </c>
      <c r="B13" t="str">
        <v>Falcon 9 AIT</v>
      </c>
      <c r="C13" s="26">
        <v>119603503.23645689</v>
      </c>
      <c r="D13" s="26">
        <v>119603503.23645689</v>
      </c>
      <c r="E13" s="27">
        <v>11.586571918254084</v>
      </c>
      <c r="F13" s="26">
        <v>11.586571918254084</v>
      </c>
      <c r="G13" s="26">
        <v>1158.4451616058375</v>
      </c>
      <c r="H13" s="26">
        <v>569881029.45665491</v>
      </c>
      <c r="I13" s="26">
        <v>35.981327184051509</v>
      </c>
    </row>
    <row r="14" spans="1:9" x14ac:dyDescent="0.3">
      <c r="A14" t="str">
        <v>Starlink</v>
      </c>
      <c r="B14" t="str">
        <v>Falcon 9 Propellant Production</v>
      </c>
      <c r="C14" s="26">
        <v>351111747.05649108</v>
      </c>
      <c r="D14" s="26">
        <v>351111747.05649108</v>
      </c>
      <c r="E14" s="27">
        <v>40.468724318488675</v>
      </c>
      <c r="F14" s="26">
        <v>40.468724318488675</v>
      </c>
      <c r="G14" s="26">
        <v>2436.5707651715225</v>
      </c>
      <c r="H14" s="26">
        <v>1131678388.6168551</v>
      </c>
      <c r="I14" s="26">
        <v>102.02586932806355</v>
      </c>
    </row>
    <row r="15" spans="1:9" x14ac:dyDescent="0.3">
      <c r="A15" t="str">
        <v>Starlink</v>
      </c>
      <c r="B15" t="str">
        <v>SCHD of Falcon 9 Propellant</v>
      </c>
      <c r="C15" s="26">
        <v>414029327.84313387</v>
      </c>
      <c r="D15" s="26">
        <v>414029327.84313387</v>
      </c>
      <c r="E15" s="27">
        <v>36.957303083202042</v>
      </c>
      <c r="F15" s="26">
        <v>36.957303083202042</v>
      </c>
      <c r="G15" s="26">
        <v>20554.015418601182</v>
      </c>
      <c r="H15" s="26">
        <v>2734227013.054121</v>
      </c>
      <c r="I15" s="26">
        <v>179.96259678193101</v>
      </c>
    </row>
    <row r="16" spans="1:9" x14ac:dyDescent="0.3">
      <c r="A16" t="str">
        <v>Starlink</v>
      </c>
      <c r="B16" t="str">
        <v>Transportation of Falcon 9 by truck</v>
      </c>
      <c r="C16" s="26">
        <v>1274333.6433872997</v>
      </c>
      <c r="D16" s="26">
        <v>1274333.6433872997</v>
      </c>
      <c r="E16" s="27">
        <v>0.26405299983326103</v>
      </c>
      <c r="F16" s="26">
        <v>0.26405299983326103</v>
      </c>
      <c r="G16" s="26">
        <v>61.928501379508617</v>
      </c>
      <c r="H16" s="26">
        <v>3520269.0527360979</v>
      </c>
      <c r="I16" s="26">
        <v>0.35273464827915968</v>
      </c>
    </row>
    <row r="17" spans="1:9" x14ac:dyDescent="0.3">
      <c r="A17" t="str">
        <v>Starlink</v>
      </c>
      <c r="B17" t="str">
        <v>Falcon 9 Launch Campaign</v>
      </c>
      <c r="C17" s="26">
        <v>419325198.93549639</v>
      </c>
      <c r="D17" s="26">
        <v>419325198.93549639</v>
      </c>
      <c r="E17" s="27">
        <v>57.562409948738853</v>
      </c>
      <c r="F17" s="26">
        <v>57.562409948738853</v>
      </c>
      <c r="G17" s="26">
        <v>2458.7247385173391</v>
      </c>
      <c r="H17" s="26">
        <v>1382571364.3416095</v>
      </c>
      <c r="I17" s="26">
        <v>125.4937412172051</v>
      </c>
    </row>
    <row r="18" spans="1:9" x14ac:dyDescent="0.3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7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3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7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3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7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3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7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3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7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3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7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3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7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3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7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3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7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3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7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3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Results</vt:lpstr>
      <vt:lpstr>Results Visualisation</vt:lpstr>
      <vt:lpstr>Final</vt:lpstr>
      <vt:lpstr>Transpose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2023-07-20T20:02:14Z</dcterms:modified>
</cp:coreProperties>
</file>