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soro/Documents/GitHub/saleos/validation/"/>
    </mc:Choice>
  </mc:AlternateContent>
  <xr:revisionPtr revIDLastSave="0" documentId="13_ncr:1_{1D4C799E-955E-544E-A833-709DDD5B25B7}" xr6:coauthVersionLast="47" xr6:coauthVersionMax="47" xr10:uidLastSave="{00000000-0000-0000-0000-000000000000}"/>
  <bookViews>
    <workbookView xWindow="70900" yWindow="500" windowWidth="38480" windowHeight="17440" xr2:uid="{9509160A-B7FD-9E42-B5D6-15488951CEB4}"/>
  </bookViews>
  <sheets>
    <sheet name="Sheet1" sheetId="1" r:id="rId1"/>
    <sheet name="ol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2" l="1"/>
  <c r="N7" i="2" s="1"/>
  <c r="K12" i="2"/>
  <c r="H12" i="2"/>
  <c r="E12" i="2"/>
  <c r="E7" i="2" s="1"/>
  <c r="N11" i="2"/>
  <c r="K11" i="2"/>
  <c r="H11" i="2"/>
  <c r="E11" i="2"/>
  <c r="N10" i="2"/>
  <c r="K10" i="2"/>
  <c r="H10" i="2"/>
  <c r="E10" i="2"/>
  <c r="N8" i="2"/>
  <c r="K8" i="2"/>
  <c r="H8" i="2"/>
  <c r="E8" i="2"/>
  <c r="K7" i="2"/>
  <c r="H7" i="2"/>
  <c r="N6" i="2"/>
  <c r="K6" i="2"/>
  <c r="H6" i="2"/>
  <c r="E6" i="2"/>
  <c r="N5" i="2"/>
  <c r="K5" i="2"/>
  <c r="H5" i="2"/>
  <c r="E5" i="2"/>
  <c r="N4" i="2"/>
  <c r="K4" i="2"/>
  <c r="H4" i="2"/>
  <c r="E4" i="2"/>
  <c r="N3" i="2"/>
  <c r="K3" i="2"/>
  <c r="H3" i="2"/>
  <c r="E3" i="2"/>
  <c r="N6" i="1"/>
  <c r="N8" i="1"/>
  <c r="N10" i="1"/>
  <c r="N11" i="1"/>
  <c r="N7" i="1" s="1"/>
  <c r="N5" i="1"/>
  <c r="K6" i="1"/>
  <c r="K8" i="1"/>
  <c r="K10" i="1"/>
  <c r="K11" i="1"/>
  <c r="K5" i="1"/>
  <c r="H6" i="1"/>
  <c r="H8" i="1"/>
  <c r="H10" i="1"/>
  <c r="H11" i="1"/>
  <c r="H7" i="1" s="1"/>
  <c r="H5" i="1"/>
  <c r="E6" i="1"/>
  <c r="E8" i="1"/>
  <c r="E10" i="1"/>
  <c r="E11" i="1"/>
  <c r="E5" i="1"/>
  <c r="E7" i="1" s="1"/>
  <c r="N4" i="1"/>
  <c r="K4" i="1"/>
  <c r="H4" i="1"/>
  <c r="E4" i="1"/>
  <c r="N3" i="1"/>
  <c r="K3" i="1"/>
  <c r="H3" i="1"/>
  <c r="E3" i="1"/>
  <c r="K7" i="1" l="1"/>
</calcChain>
</file>

<file path=xl/sharedStrings.xml><?xml version="1.0" encoding="utf-8"?>
<sst xmlns="http://schemas.openxmlformats.org/spreadsheetml/2006/main" count="82" uniqueCount="28">
  <si>
    <t>Parameter</t>
  </si>
  <si>
    <t>Unit</t>
  </si>
  <si>
    <t>Quantity</t>
  </si>
  <si>
    <t>Unit Cost ($US mn)</t>
  </si>
  <si>
    <t>Total Cost (US$ mn)</t>
  </si>
  <si>
    <t>GEO</t>
  </si>
  <si>
    <t>Satellite Manufacturing</t>
  </si>
  <si>
    <t>Satellite Launch</t>
  </si>
  <si>
    <t>Regulatory Fees</t>
  </si>
  <si>
    <t>Maintenance</t>
  </si>
  <si>
    <t>Staff</t>
  </si>
  <si>
    <t>Subscriber Acquisition</t>
  </si>
  <si>
    <t>Ground Station Energy</t>
  </si>
  <si>
    <t>Research and Development</t>
  </si>
  <si>
    <t>Fiber Infrastructure</t>
  </si>
  <si>
    <t>Discount Rate</t>
  </si>
  <si>
    <t>Assessment Period</t>
  </si>
  <si>
    <t>_</t>
  </si>
  <si>
    <t>Kuiper</t>
  </si>
  <si>
    <t>OneWeb</t>
  </si>
  <si>
    <t>Starlink</t>
  </si>
  <si>
    <t xml:space="preserve">Ground Station </t>
  </si>
  <si>
    <t>Planes</t>
  </si>
  <si>
    <t>People</t>
  </si>
  <si>
    <t>US$ per Station</t>
  </si>
  <si>
    <t>US$ per Satellite</t>
  </si>
  <si>
    <t>%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</si>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</sst>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_);_(* \(#,##0.000\);_(* &quot;-&quot;??_);_(@_)"/>
    <numFmt numFmtId="165" formatCode="0.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43" fontId="0" fillId="0" borderId="0" xfId="1" applyFont="1"/>
    <xf numFmtId="2" fontId="0" fillId="0" borderId="0" xfId="1" applyNumberFormat="1" applyFont="1"/>
    <xf numFmtId="0" fontId="0" fillId="0" borderId="0" xfId="1" applyNumberFormat="1" applyFont="1"/>
    <xf numFmtId="0" fontId="0" fillId="0" borderId="1" xfId="0" applyBorder="1"/>
    <xf numFmtId="43" fontId="0" fillId="0" borderId="1" xfId="1" applyFont="1" applyBorder="1"/>
    <xf numFmtId="2" fontId="0" fillId="0" borderId="1" xfId="1" applyNumberFormat="1" applyFont="1" applyBorder="1"/>
    <xf numFmtId="0" fontId="0" fillId="0" borderId="1" xfId="1" applyNumberFormat="1" applyFont="1" applyBorder="1"/>
    <xf numFmtId="0" fontId="2" fillId="3" borderId="1" xfId="0" applyFont="1" applyFill="1" applyBorder="1"/>
    <xf numFmtId="0" fontId="0" fillId="2" borderId="1" xfId="0" applyFill="1" applyBorder="1"/>
    <xf numFmtId="0" fontId="3" fillId="0" borderId="1" xfId="0" applyFont="1" applyBorder="1"/>
    <xf numFmtId="0" fontId="0" fillId="4" borderId="1" xfId="0" applyFill="1" applyBorder="1"/>
    <xf numFmtId="43" fontId="1" fillId="4" borderId="1" xfId="1" applyFont="1" applyFill="1" applyBorder="1"/>
    <xf numFmtId="2" fontId="1" fillId="4" borderId="1" xfId="1" applyNumberFormat="1" applyFont="1" applyFill="1" applyBorder="1"/>
    <xf numFmtId="0" fontId="1" fillId="4" borderId="1" xfId="1" applyNumberFormat="1" applyFont="1" applyFill="1" applyBorder="1"/>
    <xf numFmtId="164" fontId="0" fillId="0" borderId="1" xfId="1" applyNumberFormat="1" applyFont="1" applyBorder="1"/>
    <xf numFmtId="0" fontId="2" fillId="3" borderId="1" xfId="0" applyFont="1" applyFill="1" applyBorder="1" applyAlignment="1">
      <alignment horizontal="center"/>
    </xf>
    <xf numFmtId="2" fontId="2" fillId="3" borderId="1" xfId="1" applyNumberFormat="1" applyFont="1" applyFill="1" applyBorder="1" applyAlignment="1">
      <alignment horizontal="center"/>
    </xf>
    <xf numFmtId="165" fontId="0" fillId="0" borderId="1" xfId="0" applyNumberFormat="1" applyBorder="1"/>
    <xf numFmtId="0" fontId="0" fillId="0" borderId="1" xfId="0" applyFill="1" applyBorder="1"/>
    <xf numFmtId="43" fontId="0" fillId="0" borderId="1" xfId="1" applyFont="1" applyFill="1" applyBorder="1"/>
    <xf numFmtId="2" fontId="0" fillId="0" borderId="1" xfId="1" applyNumberFormat="1" applyFont="1" applyFill="1" applyBorder="1"/>
    <xf numFmtId="0" fontId="0" fillId="0" borderId="1" xfId="1" applyNumberFormat="1" applyFont="1" applyFill="1" applyBorder="1"/>
    <xf numFmtId="0" fontId="0" fillId="0" borderId="0" xfId="0" applyFill="1"/>
    <xf numFmtId="0" fontId="0" fillId="0" borderId="1" xfId="0" applyFont="1" applyFill="1" applyBorder="1"/>
    <xf numFmtId="43" fontId="1" fillId="0" borderId="1" xfId="1" applyFont="1" applyFill="1" applyBorder="1"/>
    <xf numFmtId="2" fontId="1" fillId="0" borderId="1" xfId="1" applyNumberFormat="1" applyFont="1" applyFill="1" applyBorder="1"/>
    <xf numFmtId="0" fontId="1" fillId="0" borderId="1" xfId="1" applyNumberFormat="1" applyFont="1" applyFill="1" applyBorder="1"/>
    <xf numFmtId="0" fontId="0" fillId="0" borderId="0" xfId="0" applyFont="1" applyFill="1"/>
    <xf numFmtId="0" fontId="0" fillId="2" borderId="1" xfId="0" applyFont="1" applyFill="1" applyBorder="1"/>
    <xf numFmtId="0" fontId="0" fillId="0" borderId="1" xfId="0" applyFont="1" applyBorder="1"/>
    <xf numFmtId="43" fontId="1" fillId="0" borderId="1" xfId="1" applyFont="1" applyBorder="1"/>
    <xf numFmtId="164" fontId="1" fillId="0" borderId="1" xfId="1" applyNumberFormat="1" applyFont="1" applyBorder="1"/>
    <xf numFmtId="2" fontId="1" fillId="0" borderId="1" xfId="1" applyNumberFormat="1" applyFont="1" applyBorder="1"/>
    <xf numFmtId="0" fontId="1" fillId="0" borderId="1" xfId="1" applyNumberFormat="1" applyFont="1" applyBorder="1"/>
    <xf numFmtId="0" fontId="0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832D-80E1-234C-9EF7-D348814AE402}">
  <dimension ref="A1:N13"/>
  <sheetViews>
    <sheetView tabSelected="1" zoomScale="136" zoomScaleNormal="136" workbookViewId="0">
      <selection activeCell="E17" sqref="E17"/>
    </sheetView>
  </sheetViews>
  <sheetFormatPr baseColWidth="10" defaultRowHeight="16" x14ac:dyDescent="0.2"/>
  <cols>
    <col min="1" max="1" width="23.83203125" bestFit="1" customWidth="1"/>
    <col min="2" max="2" width="14" bestFit="1" customWidth="1"/>
    <col min="4" max="4" width="17.1640625" bestFit="1" customWidth="1"/>
    <col min="5" max="5" width="17.83203125" style="1" bestFit="1" customWidth="1"/>
    <col min="7" max="7" width="17.1640625" bestFit="1" customWidth="1"/>
    <col min="8" max="8" width="17.83203125" style="1" bestFit="1" customWidth="1"/>
    <col min="9" max="9" width="10.83203125" style="2"/>
    <col min="10" max="10" width="17.1640625" style="3" bestFit="1" customWidth="1"/>
    <col min="11" max="11" width="17.83203125" style="1" bestFit="1" customWidth="1"/>
    <col min="13" max="13" width="17.1640625" bestFit="1" customWidth="1"/>
    <col min="14" max="14" width="17.83203125" style="1" bestFit="1" customWidth="1"/>
  </cols>
  <sheetData>
    <row r="1" spans="1:14" x14ac:dyDescent="0.2">
      <c r="A1" s="8" t="s">
        <v>0</v>
      </c>
      <c r="B1" s="8" t="s">
        <v>1</v>
      </c>
      <c r="C1" s="16" t="s">
        <v>5</v>
      </c>
      <c r="D1" s="16"/>
      <c r="E1" s="16"/>
      <c r="F1" s="16" t="s">
        <v>18</v>
      </c>
      <c r="G1" s="16"/>
      <c r="H1" s="16"/>
      <c r="I1" s="17" t="s">
        <v>19</v>
      </c>
      <c r="J1" s="17"/>
      <c r="K1" s="17"/>
      <c r="L1" s="16" t="s">
        <v>20</v>
      </c>
      <c r="M1" s="16"/>
      <c r="N1" s="16"/>
    </row>
    <row r="2" spans="1:14" x14ac:dyDescent="0.2">
      <c r="A2" s="11"/>
      <c r="B2" s="11"/>
      <c r="C2" s="11" t="s">
        <v>2</v>
      </c>
      <c r="D2" s="11" t="s">
        <v>3</v>
      </c>
      <c r="E2" s="12" t="s">
        <v>4</v>
      </c>
      <c r="F2" s="11" t="s">
        <v>2</v>
      </c>
      <c r="G2" s="11" t="s">
        <v>3</v>
      </c>
      <c r="H2" s="12" t="s">
        <v>4</v>
      </c>
      <c r="I2" s="13" t="s">
        <v>2</v>
      </c>
      <c r="J2" s="14" t="s">
        <v>3</v>
      </c>
      <c r="K2" s="12" t="s">
        <v>4</v>
      </c>
      <c r="L2" s="11" t="s">
        <v>2</v>
      </c>
      <c r="M2" s="11" t="s">
        <v>3</v>
      </c>
      <c r="N2" s="12" t="s">
        <v>4</v>
      </c>
    </row>
    <row r="3" spans="1:14" x14ac:dyDescent="0.2">
      <c r="A3" s="9" t="s">
        <v>6</v>
      </c>
      <c r="B3" s="4" t="s">
        <v>17</v>
      </c>
      <c r="C3" s="4">
        <v>19</v>
      </c>
      <c r="D3" s="5">
        <v>300</v>
      </c>
      <c r="E3" s="5">
        <f>D3*C3</f>
        <v>5700</v>
      </c>
      <c r="F3" s="4">
        <v>3236</v>
      </c>
      <c r="G3" s="4">
        <v>0.4</v>
      </c>
      <c r="H3" s="5">
        <f>F3*G3</f>
        <v>1294.4000000000001</v>
      </c>
      <c r="I3" s="7">
        <v>648</v>
      </c>
      <c r="J3" s="7">
        <v>0.4</v>
      </c>
      <c r="K3" s="5">
        <f>I3*J3</f>
        <v>259.2</v>
      </c>
      <c r="L3" s="4">
        <v>4425</v>
      </c>
      <c r="M3" s="4">
        <v>0.25</v>
      </c>
      <c r="N3" s="5">
        <f>L3*M3</f>
        <v>1106.25</v>
      </c>
    </row>
    <row r="4" spans="1:14" s="35" customFormat="1" x14ac:dyDescent="0.2">
      <c r="A4" s="29" t="s">
        <v>7</v>
      </c>
      <c r="B4" s="30" t="s">
        <v>17</v>
      </c>
      <c r="C4" s="30">
        <v>19</v>
      </c>
      <c r="D4" s="30">
        <v>105</v>
      </c>
      <c r="E4" s="31">
        <f>C4*D4</f>
        <v>1995</v>
      </c>
      <c r="F4" s="30">
        <v>3236</v>
      </c>
      <c r="G4" s="30">
        <v>0.63</v>
      </c>
      <c r="H4" s="31">
        <f>F4*G4</f>
        <v>2038.68</v>
      </c>
      <c r="I4" s="34">
        <v>648</v>
      </c>
      <c r="J4" s="34">
        <v>0.1575</v>
      </c>
      <c r="K4" s="31">
        <f>I4*J4</f>
        <v>102.06</v>
      </c>
      <c r="L4" s="30">
        <v>4425</v>
      </c>
      <c r="M4" s="30">
        <v>0.27300000000000002</v>
      </c>
      <c r="N4" s="31">
        <f>L4*M4</f>
        <v>1208.0250000000001</v>
      </c>
    </row>
    <row r="5" spans="1:14" s="35" customFormat="1" x14ac:dyDescent="0.2">
      <c r="A5" s="29" t="s">
        <v>21</v>
      </c>
      <c r="B5" s="30" t="s">
        <v>17</v>
      </c>
      <c r="C5" s="30">
        <v>8</v>
      </c>
      <c r="D5" s="30">
        <v>0.5</v>
      </c>
      <c r="E5" s="31">
        <f>C5*D5</f>
        <v>4</v>
      </c>
      <c r="F5" s="30">
        <v>12</v>
      </c>
      <c r="G5" s="30">
        <v>0.5</v>
      </c>
      <c r="H5" s="31">
        <f>F5*G5</f>
        <v>6</v>
      </c>
      <c r="I5" s="34">
        <v>44</v>
      </c>
      <c r="J5" s="34">
        <v>0.5</v>
      </c>
      <c r="K5" s="31">
        <f>I5*J5</f>
        <v>22</v>
      </c>
      <c r="L5" s="30">
        <v>150</v>
      </c>
      <c r="M5" s="30">
        <v>0.5</v>
      </c>
      <c r="N5" s="31">
        <f>L5*M5</f>
        <v>75</v>
      </c>
    </row>
    <row r="6" spans="1:14" s="35" customFormat="1" x14ac:dyDescent="0.2">
      <c r="A6" s="29" t="s">
        <v>8</v>
      </c>
      <c r="B6" s="30" t="s">
        <v>22</v>
      </c>
      <c r="C6" s="30">
        <v>4</v>
      </c>
      <c r="D6" s="30">
        <v>0.11758</v>
      </c>
      <c r="E6" s="31">
        <f t="shared" ref="E6:E11" si="0">C6*D6</f>
        <v>0.47032000000000002</v>
      </c>
      <c r="F6" s="30">
        <v>98</v>
      </c>
      <c r="G6" s="30">
        <v>1.2215E-2</v>
      </c>
      <c r="H6" s="32">
        <f t="shared" ref="H6:H11" si="1">F6*G6</f>
        <v>1.1970700000000001</v>
      </c>
      <c r="I6" s="33">
        <v>100</v>
      </c>
      <c r="J6" s="34">
        <v>1.2215E-2</v>
      </c>
      <c r="K6" s="31">
        <f t="shared" ref="K6:K11" si="2">I6*J6</f>
        <v>1.2215</v>
      </c>
      <c r="L6" s="30">
        <v>190</v>
      </c>
      <c r="M6" s="30">
        <v>1.2215E-2</v>
      </c>
      <c r="N6" s="32">
        <f t="shared" ref="N6:N11" si="3">L6*M6</f>
        <v>2.3208500000000001</v>
      </c>
    </row>
    <row r="7" spans="1:14" s="28" customFormat="1" x14ac:dyDescent="0.2">
      <c r="A7" s="24" t="s">
        <v>9</v>
      </c>
      <c r="B7" s="24" t="s">
        <v>17</v>
      </c>
      <c r="C7" s="24"/>
      <c r="D7" s="24"/>
      <c r="E7" s="25">
        <f>(E11+E5)*0.1</f>
        <v>0.45</v>
      </c>
      <c r="F7" s="24"/>
      <c r="G7" s="24"/>
      <c r="H7" s="25">
        <f>(H11+H5)*0.1</f>
        <v>0.67500000000000004</v>
      </c>
      <c r="I7" s="26"/>
      <c r="J7" s="27"/>
      <c r="K7" s="25">
        <f>(K11+K5)*0.1</f>
        <v>2.4750000000000001</v>
      </c>
      <c r="L7" s="24"/>
      <c r="M7" s="24"/>
      <c r="N7" s="25">
        <f>(N11+N5)*0.1</f>
        <v>8.4375</v>
      </c>
    </row>
    <row r="8" spans="1:14" x14ac:dyDescent="0.2">
      <c r="A8" s="9" t="s">
        <v>10</v>
      </c>
      <c r="B8" s="4" t="s">
        <v>23</v>
      </c>
      <c r="C8" s="4">
        <v>2000</v>
      </c>
      <c r="D8" s="4">
        <v>0.188</v>
      </c>
      <c r="E8" s="5">
        <f t="shared" si="0"/>
        <v>376</v>
      </c>
      <c r="F8" s="4">
        <v>1200</v>
      </c>
      <c r="G8" s="4">
        <v>0.188</v>
      </c>
      <c r="H8" s="5">
        <f t="shared" si="1"/>
        <v>225.6</v>
      </c>
      <c r="I8" s="6">
        <v>548</v>
      </c>
      <c r="J8" s="7">
        <v>0.188</v>
      </c>
      <c r="K8" s="5">
        <f t="shared" si="2"/>
        <v>103.024</v>
      </c>
      <c r="L8" s="4">
        <v>2200</v>
      </c>
      <c r="M8" s="4">
        <v>0.188</v>
      </c>
      <c r="N8" s="5">
        <f t="shared" si="3"/>
        <v>413.6</v>
      </c>
    </row>
    <row r="9" spans="1:14" x14ac:dyDescent="0.2">
      <c r="A9" s="9" t="s">
        <v>11</v>
      </c>
      <c r="B9" s="4" t="s">
        <v>17</v>
      </c>
      <c r="C9" s="4"/>
      <c r="D9" s="4"/>
      <c r="E9" s="5">
        <v>3.3</v>
      </c>
      <c r="F9" s="4"/>
      <c r="G9" s="4"/>
      <c r="H9" s="5">
        <v>16</v>
      </c>
      <c r="I9" s="6"/>
      <c r="J9" s="7"/>
      <c r="K9" s="5">
        <v>3.3</v>
      </c>
      <c r="L9" s="4"/>
      <c r="M9" s="4"/>
      <c r="N9" s="5">
        <v>23</v>
      </c>
    </row>
    <row r="10" spans="1:14" x14ac:dyDescent="0.2">
      <c r="A10" s="9" t="s">
        <v>12</v>
      </c>
      <c r="B10" s="4" t="s">
        <v>24</v>
      </c>
      <c r="C10" s="4">
        <v>8</v>
      </c>
      <c r="D10" s="4">
        <v>8.0000000000000004E-4</v>
      </c>
      <c r="E10" s="5">
        <f t="shared" si="0"/>
        <v>6.4000000000000003E-3</v>
      </c>
      <c r="F10" s="4">
        <v>12</v>
      </c>
      <c r="G10" s="4">
        <v>8.0000000000000004E-4</v>
      </c>
      <c r="H10" s="5">
        <f t="shared" si="1"/>
        <v>9.6000000000000009E-3</v>
      </c>
      <c r="I10" s="6">
        <v>44</v>
      </c>
      <c r="J10" s="10">
        <v>8.0000000000000004E-4</v>
      </c>
      <c r="K10" s="5">
        <f t="shared" si="2"/>
        <v>3.5200000000000002E-2</v>
      </c>
      <c r="L10" s="4">
        <v>150</v>
      </c>
      <c r="M10" s="10">
        <v>8.0000000000000004E-4</v>
      </c>
      <c r="N10" s="5">
        <f t="shared" si="3"/>
        <v>0.12000000000000001</v>
      </c>
    </row>
    <row r="11" spans="1:14" x14ac:dyDescent="0.2">
      <c r="A11" s="9" t="s">
        <v>14</v>
      </c>
      <c r="B11" s="4" t="s">
        <v>25</v>
      </c>
      <c r="C11" s="4">
        <v>8</v>
      </c>
      <c r="D11" s="18">
        <v>6.25E-2</v>
      </c>
      <c r="E11" s="5">
        <f t="shared" si="0"/>
        <v>0.5</v>
      </c>
      <c r="F11" s="4">
        <v>12</v>
      </c>
      <c r="G11" s="4">
        <v>6.25E-2</v>
      </c>
      <c r="H11" s="5">
        <f t="shared" si="1"/>
        <v>0.75</v>
      </c>
      <c r="I11" s="6">
        <v>44</v>
      </c>
      <c r="J11" s="4">
        <v>6.25E-2</v>
      </c>
      <c r="K11" s="5">
        <f t="shared" si="2"/>
        <v>2.75</v>
      </c>
      <c r="L11" s="4">
        <v>150</v>
      </c>
      <c r="M11" s="4">
        <v>6.25E-2</v>
      </c>
      <c r="N11" s="5">
        <f t="shared" si="3"/>
        <v>9.375</v>
      </c>
    </row>
    <row r="12" spans="1:14" x14ac:dyDescent="0.2">
      <c r="A12" s="9" t="s">
        <v>15</v>
      </c>
      <c r="B12" s="4" t="s">
        <v>26</v>
      </c>
      <c r="C12" s="4"/>
      <c r="D12" s="4">
        <v>7</v>
      </c>
      <c r="E12" s="5"/>
      <c r="F12" s="4"/>
      <c r="G12" s="4">
        <v>7</v>
      </c>
      <c r="H12" s="5"/>
      <c r="I12" s="6"/>
      <c r="J12" s="7">
        <v>7</v>
      </c>
      <c r="K12" s="5"/>
      <c r="L12" s="4"/>
      <c r="M12" s="4">
        <v>7</v>
      </c>
      <c r="N12" s="5"/>
    </row>
    <row r="13" spans="1:14" x14ac:dyDescent="0.2">
      <c r="A13" s="9" t="s">
        <v>16</v>
      </c>
      <c r="B13" s="4" t="s">
        <v>27</v>
      </c>
      <c r="C13" s="4"/>
      <c r="D13" s="4">
        <v>15</v>
      </c>
      <c r="E13" s="5"/>
      <c r="F13" s="4"/>
      <c r="G13" s="4">
        <v>5</v>
      </c>
      <c r="H13" s="5"/>
      <c r="I13" s="6"/>
      <c r="J13" s="7">
        <v>5</v>
      </c>
      <c r="K13" s="5"/>
      <c r="L13" s="4"/>
      <c r="M13" s="4">
        <v>5</v>
      </c>
      <c r="N13" s="5"/>
    </row>
  </sheetData>
  <mergeCells count="4">
    <mergeCell ref="C1:E1"/>
    <mergeCell ref="F1:H1"/>
    <mergeCell ref="I1:K1"/>
    <mergeCell ref="L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92088-3647-5E43-A76D-AB8030D3D4FD}">
  <dimension ref="A1:N14"/>
  <sheetViews>
    <sheetView workbookViewId="0">
      <selection activeCell="A36" sqref="A36"/>
    </sheetView>
  </sheetViews>
  <sheetFormatPr baseColWidth="10" defaultRowHeight="16" x14ac:dyDescent="0.2"/>
  <cols>
    <col min="1" max="1" width="23.83203125" bestFit="1" customWidth="1"/>
    <col min="2" max="2" width="14" bestFit="1" customWidth="1"/>
    <col min="4" max="4" width="17.1640625" bestFit="1" customWidth="1"/>
    <col min="5" max="5" width="17.83203125" style="1" bestFit="1" customWidth="1"/>
    <col min="7" max="7" width="17.1640625" bestFit="1" customWidth="1"/>
    <col min="8" max="8" width="17.83203125" style="1" bestFit="1" customWidth="1"/>
    <col min="9" max="9" width="10.83203125" style="2"/>
    <col min="10" max="10" width="17.1640625" style="3" bestFit="1" customWidth="1"/>
    <col min="11" max="11" width="17.83203125" style="1" bestFit="1" customWidth="1"/>
    <col min="13" max="13" width="17.1640625" bestFit="1" customWidth="1"/>
    <col min="14" max="14" width="17.83203125" style="1" bestFit="1" customWidth="1"/>
  </cols>
  <sheetData>
    <row r="1" spans="1:14" x14ac:dyDescent="0.2">
      <c r="A1" s="8" t="s">
        <v>0</v>
      </c>
      <c r="B1" s="8" t="s">
        <v>1</v>
      </c>
      <c r="C1" s="16" t="s">
        <v>5</v>
      </c>
      <c r="D1" s="16"/>
      <c r="E1" s="16"/>
      <c r="F1" s="16" t="s">
        <v>18</v>
      </c>
      <c r="G1" s="16"/>
      <c r="H1" s="16"/>
      <c r="I1" s="17" t="s">
        <v>19</v>
      </c>
      <c r="J1" s="17"/>
      <c r="K1" s="17"/>
      <c r="L1" s="16" t="s">
        <v>20</v>
      </c>
      <c r="M1" s="16"/>
      <c r="N1" s="16"/>
    </row>
    <row r="2" spans="1:14" x14ac:dyDescent="0.2">
      <c r="A2" s="11"/>
      <c r="B2" s="11"/>
      <c r="C2" s="11" t="s">
        <v>2</v>
      </c>
      <c r="D2" s="11" t="s">
        <v>3</v>
      </c>
      <c r="E2" s="12" t="s">
        <v>4</v>
      </c>
      <c r="F2" s="11" t="s">
        <v>2</v>
      </c>
      <c r="G2" s="11" t="s">
        <v>3</v>
      </c>
      <c r="H2" s="12" t="s">
        <v>4</v>
      </c>
      <c r="I2" s="13" t="s">
        <v>2</v>
      </c>
      <c r="J2" s="14" t="s">
        <v>3</v>
      </c>
      <c r="K2" s="12" t="s">
        <v>4</v>
      </c>
      <c r="L2" s="11" t="s">
        <v>2</v>
      </c>
      <c r="M2" s="11" t="s">
        <v>3</v>
      </c>
      <c r="N2" s="12" t="s">
        <v>4</v>
      </c>
    </row>
    <row r="3" spans="1:14" x14ac:dyDescent="0.2">
      <c r="A3" s="9" t="s">
        <v>6</v>
      </c>
      <c r="B3" s="4" t="s">
        <v>17</v>
      </c>
      <c r="C3" s="4">
        <v>19</v>
      </c>
      <c r="D3" s="5">
        <v>300</v>
      </c>
      <c r="E3" s="5">
        <f>D3*C3</f>
        <v>5700</v>
      </c>
      <c r="F3" s="4">
        <v>3236</v>
      </c>
      <c r="G3" s="4">
        <v>0.4</v>
      </c>
      <c r="H3" s="5">
        <f>F3*G3</f>
        <v>1294.4000000000001</v>
      </c>
      <c r="I3" s="7">
        <v>648</v>
      </c>
      <c r="J3" s="7">
        <v>0.4</v>
      </c>
      <c r="K3" s="5">
        <f>I3*J3</f>
        <v>259.2</v>
      </c>
      <c r="L3" s="4">
        <v>4425</v>
      </c>
      <c r="M3" s="4">
        <v>0.25</v>
      </c>
      <c r="N3" s="5">
        <f>L3*M3</f>
        <v>1106.25</v>
      </c>
    </row>
    <row r="4" spans="1:14" x14ac:dyDescent="0.2">
      <c r="A4" s="9" t="s">
        <v>7</v>
      </c>
      <c r="B4" s="4" t="s">
        <v>17</v>
      </c>
      <c r="C4" s="4">
        <v>19</v>
      </c>
      <c r="D4" s="4">
        <v>105</v>
      </c>
      <c r="E4" s="5">
        <f>C4*D4</f>
        <v>1995</v>
      </c>
      <c r="F4" s="4">
        <v>3236</v>
      </c>
      <c r="G4" s="4">
        <v>0.63</v>
      </c>
      <c r="H4" s="5">
        <f>F4*G4</f>
        <v>2038.68</v>
      </c>
      <c r="I4" s="7">
        <v>648</v>
      </c>
      <c r="J4" s="7">
        <v>0.1575</v>
      </c>
      <c r="K4" s="5">
        <f>I4*J4</f>
        <v>102.06</v>
      </c>
      <c r="L4" s="4">
        <v>4425</v>
      </c>
      <c r="M4" s="4">
        <v>0.27300000000000002</v>
      </c>
      <c r="N4" s="5">
        <f>L4*M4</f>
        <v>1208.0250000000001</v>
      </c>
    </row>
    <row r="5" spans="1:14" x14ac:dyDescent="0.2">
      <c r="A5" s="9" t="s">
        <v>21</v>
      </c>
      <c r="B5" s="4" t="s">
        <v>17</v>
      </c>
      <c r="C5" s="4">
        <v>8</v>
      </c>
      <c r="D5" s="4">
        <v>0.5</v>
      </c>
      <c r="E5" s="5">
        <f>C5*D5</f>
        <v>4</v>
      </c>
      <c r="F5" s="4">
        <v>12</v>
      </c>
      <c r="G5" s="4">
        <v>0.5</v>
      </c>
      <c r="H5" s="5">
        <f>F5*G5</f>
        <v>6</v>
      </c>
      <c r="I5" s="7">
        <v>44</v>
      </c>
      <c r="J5" s="7">
        <v>0.5</v>
      </c>
      <c r="K5" s="5">
        <f>I5*J5</f>
        <v>22</v>
      </c>
      <c r="L5" s="4">
        <v>150</v>
      </c>
      <c r="M5" s="4">
        <v>0.5</v>
      </c>
      <c r="N5" s="5">
        <f>L5*M5</f>
        <v>75</v>
      </c>
    </row>
    <row r="6" spans="1:14" x14ac:dyDescent="0.2">
      <c r="A6" s="9" t="s">
        <v>8</v>
      </c>
      <c r="B6" s="4" t="s">
        <v>22</v>
      </c>
      <c r="C6" s="4">
        <v>4</v>
      </c>
      <c r="D6" s="4">
        <v>0.11758</v>
      </c>
      <c r="E6" s="5">
        <f t="shared" ref="E6:E12" si="0">C6*D6</f>
        <v>0.47032000000000002</v>
      </c>
      <c r="F6" s="4">
        <v>98</v>
      </c>
      <c r="G6" s="4">
        <v>1.2215E-2</v>
      </c>
      <c r="H6" s="15">
        <f t="shared" ref="H6:H12" si="1">F6*G6</f>
        <v>1.1970700000000001</v>
      </c>
      <c r="I6" s="6">
        <v>100</v>
      </c>
      <c r="J6" s="7">
        <v>1.2215E-2</v>
      </c>
      <c r="K6" s="5">
        <f t="shared" ref="K6:K12" si="2">I6*J6</f>
        <v>1.2215</v>
      </c>
      <c r="L6" s="4">
        <v>190</v>
      </c>
      <c r="M6" s="4">
        <v>1.2215E-2</v>
      </c>
      <c r="N6" s="15">
        <f t="shared" ref="N6:N12" si="3">L6*M6</f>
        <v>2.3208500000000001</v>
      </c>
    </row>
    <row r="7" spans="1:14" s="23" customFormat="1" x14ac:dyDescent="0.2">
      <c r="A7" s="19" t="s">
        <v>9</v>
      </c>
      <c r="B7" s="19" t="s">
        <v>17</v>
      </c>
      <c r="C7" s="19"/>
      <c r="D7" s="19"/>
      <c r="E7" s="20">
        <f>(E12+E5)*0.1</f>
        <v>0.45</v>
      </c>
      <c r="F7" s="19"/>
      <c r="G7" s="19"/>
      <c r="H7" s="20">
        <f>(H12+H5)*0.1</f>
        <v>0.67500000000000004</v>
      </c>
      <c r="I7" s="21"/>
      <c r="J7" s="22"/>
      <c r="K7" s="20">
        <f>(K12+K5)*0.1</f>
        <v>2.4750000000000001</v>
      </c>
      <c r="L7" s="19"/>
      <c r="M7" s="19"/>
      <c r="N7" s="20">
        <f>(N12+N5)*0.1</f>
        <v>8.4375</v>
      </c>
    </row>
    <row r="8" spans="1:14" x14ac:dyDescent="0.2">
      <c r="A8" s="9" t="s">
        <v>10</v>
      </c>
      <c r="B8" s="4" t="s">
        <v>23</v>
      </c>
      <c r="C8" s="4">
        <v>2000</v>
      </c>
      <c r="D8" s="4">
        <v>0.188</v>
      </c>
      <c r="E8" s="5">
        <f t="shared" si="0"/>
        <v>376</v>
      </c>
      <c r="F8" s="4">
        <v>1200</v>
      </c>
      <c r="G8" s="4">
        <v>0.188</v>
      </c>
      <c r="H8" s="5">
        <f t="shared" si="1"/>
        <v>225.6</v>
      </c>
      <c r="I8" s="6">
        <v>548</v>
      </c>
      <c r="J8" s="7">
        <v>0.188</v>
      </c>
      <c r="K8" s="5">
        <f t="shared" si="2"/>
        <v>103.024</v>
      </c>
      <c r="L8" s="4">
        <v>2200</v>
      </c>
      <c r="M8" s="4">
        <v>0.188</v>
      </c>
      <c r="N8" s="5">
        <f t="shared" si="3"/>
        <v>413.6</v>
      </c>
    </row>
    <row r="9" spans="1:14" x14ac:dyDescent="0.2">
      <c r="A9" s="9" t="s">
        <v>11</v>
      </c>
      <c r="B9" s="4" t="s">
        <v>17</v>
      </c>
      <c r="C9" s="4"/>
      <c r="D9" s="4"/>
      <c r="E9" s="5">
        <v>3.3</v>
      </c>
      <c r="F9" s="4"/>
      <c r="G9" s="4"/>
      <c r="H9" s="5">
        <v>16</v>
      </c>
      <c r="I9" s="6"/>
      <c r="J9" s="7"/>
      <c r="K9" s="5">
        <v>3.3</v>
      </c>
      <c r="L9" s="4"/>
      <c r="M9" s="4"/>
      <c r="N9" s="5">
        <v>23</v>
      </c>
    </row>
    <row r="10" spans="1:14" x14ac:dyDescent="0.2">
      <c r="A10" s="9" t="s">
        <v>12</v>
      </c>
      <c r="B10" s="4" t="s">
        <v>24</v>
      </c>
      <c r="C10" s="4">
        <v>8</v>
      </c>
      <c r="D10" s="4">
        <v>8.0000000000000004E-4</v>
      </c>
      <c r="E10" s="5">
        <f t="shared" si="0"/>
        <v>6.4000000000000003E-3</v>
      </c>
      <c r="F10" s="4">
        <v>12</v>
      </c>
      <c r="G10" s="4">
        <v>8.0000000000000004E-4</v>
      </c>
      <c r="H10" s="5">
        <f t="shared" si="1"/>
        <v>9.6000000000000009E-3</v>
      </c>
      <c r="I10" s="6">
        <v>44</v>
      </c>
      <c r="J10" s="10">
        <v>8.0000000000000004E-4</v>
      </c>
      <c r="K10" s="5">
        <f t="shared" si="2"/>
        <v>3.5200000000000002E-2</v>
      </c>
      <c r="L10" s="4">
        <v>150</v>
      </c>
      <c r="M10" s="10">
        <v>8.0000000000000004E-4</v>
      </c>
      <c r="N10" s="5">
        <f t="shared" si="3"/>
        <v>0.12000000000000001</v>
      </c>
    </row>
    <row r="11" spans="1:14" x14ac:dyDescent="0.2">
      <c r="A11" s="9" t="s">
        <v>13</v>
      </c>
      <c r="B11" s="4" t="s">
        <v>25</v>
      </c>
      <c r="C11" s="4">
        <v>19</v>
      </c>
      <c r="D11" s="4">
        <v>0.14499999999999999</v>
      </c>
      <c r="E11" s="5">
        <f t="shared" si="0"/>
        <v>2.7549999999999999</v>
      </c>
      <c r="F11" s="4">
        <v>3236</v>
      </c>
      <c r="G11" s="4">
        <v>0.14499999999999999</v>
      </c>
      <c r="H11" s="5">
        <f t="shared" si="1"/>
        <v>469.21999999999997</v>
      </c>
      <c r="I11" s="6">
        <v>648</v>
      </c>
      <c r="J11" s="10">
        <v>0.14499999999999999</v>
      </c>
      <c r="K11" s="5">
        <f t="shared" si="2"/>
        <v>93.96</v>
      </c>
      <c r="L11" s="4">
        <v>4425</v>
      </c>
      <c r="M11" s="10">
        <v>0.14499999999999999</v>
      </c>
      <c r="N11" s="5">
        <f t="shared" si="3"/>
        <v>641.625</v>
      </c>
    </row>
    <row r="12" spans="1:14" x14ac:dyDescent="0.2">
      <c r="A12" s="9" t="s">
        <v>14</v>
      </c>
      <c r="B12" s="4" t="s">
        <v>25</v>
      </c>
      <c r="C12" s="4">
        <v>8</v>
      </c>
      <c r="D12" s="18">
        <v>6.25E-2</v>
      </c>
      <c r="E12" s="5">
        <f t="shared" si="0"/>
        <v>0.5</v>
      </c>
      <c r="F12" s="4">
        <v>12</v>
      </c>
      <c r="G12" s="4">
        <v>6.25E-2</v>
      </c>
      <c r="H12" s="5">
        <f t="shared" si="1"/>
        <v>0.75</v>
      </c>
      <c r="I12" s="6">
        <v>44</v>
      </c>
      <c r="J12" s="4">
        <v>6.25E-2</v>
      </c>
      <c r="K12" s="5">
        <f t="shared" si="2"/>
        <v>2.75</v>
      </c>
      <c r="L12" s="4">
        <v>150</v>
      </c>
      <c r="M12" s="4">
        <v>6.25E-2</v>
      </c>
      <c r="N12" s="5">
        <f t="shared" si="3"/>
        <v>9.375</v>
      </c>
    </row>
    <row r="13" spans="1:14" x14ac:dyDescent="0.2">
      <c r="A13" s="9" t="s">
        <v>15</v>
      </c>
      <c r="B13" s="4" t="s">
        <v>26</v>
      </c>
      <c r="C13" s="4"/>
      <c r="D13" s="4">
        <v>7</v>
      </c>
      <c r="E13" s="5"/>
      <c r="F13" s="4"/>
      <c r="G13" s="4">
        <v>7</v>
      </c>
      <c r="H13" s="5"/>
      <c r="I13" s="6"/>
      <c r="J13" s="7">
        <v>7</v>
      </c>
      <c r="K13" s="5"/>
      <c r="L13" s="4"/>
      <c r="M13" s="4">
        <v>7</v>
      </c>
      <c r="N13" s="5"/>
    </row>
    <row r="14" spans="1:14" x14ac:dyDescent="0.2">
      <c r="A14" s="9" t="s">
        <v>16</v>
      </c>
      <c r="B14" s="4" t="s">
        <v>27</v>
      </c>
      <c r="C14" s="4"/>
      <c r="D14" s="4">
        <v>15</v>
      </c>
      <c r="E14" s="5"/>
      <c r="F14" s="4"/>
      <c r="G14" s="4">
        <v>5</v>
      </c>
      <c r="H14" s="5"/>
      <c r="I14" s="6"/>
      <c r="J14" s="7">
        <v>5</v>
      </c>
      <c r="K14" s="5"/>
      <c r="L14" s="4"/>
      <c r="M14" s="4">
        <v>5</v>
      </c>
      <c r="N14" s="5"/>
    </row>
  </sheetData>
  <mergeCells count="4">
    <mergeCell ref="C1:E1"/>
    <mergeCell ref="F1:H1"/>
    <mergeCell ref="I1:K1"/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Bonface Ogutu Osoro</dc:creator>
  <cp:lastModifiedBy>Bonface Ogutu Osoro</cp:lastModifiedBy>
  <dcterms:created xsi:type="dcterms:W3CDTF">2024-02-16T23:46:32Z</dcterms:created>
  <dcterms:modified xsi:type="dcterms:W3CDTF">2024-02-19T19:59:52Z</dcterms:modified>
</cp:coreProperties>
</file>