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afula Ian Elmer\Desktop\OGEFREM\python-prototype\template\laban\"/>
    </mc:Choice>
  </mc:AlternateContent>
  <bookViews>
    <workbookView xWindow="3144" yWindow="3720" windowWidth="16452" windowHeight="99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l="1"/>
  <c r="F19" i="1"/>
  <c r="F21" i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<sst xmlns="http://schemas.openxmlformats.org/spreadsheetml/2006/main" count="32" uniqueCount="31">
  <si>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</si>
  <si>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</si>
  <si>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</si>
  <si>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</si>
  <si>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</si>
  <si>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</si>
  <si>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</si>
  <si>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</si>
  <si>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</si>
  <si>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</si>
  <si>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</si>
  <si>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</si>
  <si>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</si>
  <si>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</si>
  <si>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</si>
  <si>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</si>
  <si>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</si>
  <si>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</si>
  <si>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</si>
  <si>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</si>
  <si>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</si>
  <si>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</si>
  <si>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MTN  MERCHANT- 305759 (KDBS MULTI-SERVICES LIMITED)</t>
  </si>
  <si>
    <t>AIRTEL MERCHANT - 4392823 (KDBS MULTI-SERVICES LIMITED)</t>
  </si>
  <si>
    <t>EQUITY BANK (UGX) - 1044203459111 (KDBS MULTI-SERVICES LIMITED)</t>
  </si>
  <si>
    <t>EQUITY BANK (USD) - 1044203459156 (KDBS MULTI-SERVICES LIMITED)</t>
  </si>
  <si>
    <t>FERI/AD: 2025TSLTZ1565272</t>
  </si>
  <si>
    <t>CERTIFICATE (FERI/ADR/AD) No : 2025TSLTZ1565272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</si>
  <si>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KIHUO NDONGA JULES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</si>
  <si>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STEEL AND TUBE INDUSTRIES LIMITED</t>
    </r>
  </si>
  <si>
    <t>E 46376/E 46447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</si>
</sst>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5" fillId="0" borderId="42" xfId="0" applyFont="1" applyBorder="1"/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807481</xdr:colOff>
      <xdr:row>1</xdr:row>
      <xdr:rowOff>324303</xdr:rowOff>
    </xdr:from>
    <xdr:to>
      <xdr:col>7</xdr:col>
      <xdr:colOff>1852052</xdr:colOff>
      <xdr:row>1</xdr:row>
      <xdr:rowOff>1284423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1376" y="513979"/>
          <a:ext cx="1044571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1659420</xdr:colOff>
      <xdr:row>2</xdr:row>
      <xdr:rowOff>3367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675068-8DFE-40DD-9F85-668EE73ED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377" y="189676"/>
          <a:ext cx="1659420" cy="1430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zoomScale="66" zoomScaleNormal="85" workbookViewId="0">
      <selection activeCell="B14" sqref="B14:B15"/>
    </sheetView>
  </sheetViews>
  <sheetFormatPr defaultColWidth="8.77734375" defaultRowHeight="14.4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77734375" customWidth="1"/>
    <col min="6" max="6" width="15.5546875" customWidth="1"/>
    <col min="7" max="7" width="16.21875" style="25" customWidth="1"/>
    <col min="8" max="8" width="35" style="25" customWidth="1"/>
  </cols>
  <sheetData>
    <row r="1" spans="2:8" ht="15" thickBot="1"/>
    <row r="2" spans="2:8" ht="112.5" customHeight="1">
      <c r="B2" s="67"/>
      <c r="C2" s="68"/>
      <c r="D2" s="68"/>
      <c r="E2" s="68"/>
      <c r="F2" s="68"/>
      <c r="G2" s="68"/>
      <c r="H2" s="69"/>
    </row>
    <row r="3" spans="2:8" ht="18" customHeight="1">
      <c r="B3" s="62" t="s">
        <v>0</v>
      </c>
      <c r="C3" s="63"/>
      <c r="D3" s="63"/>
      <c r="E3" s="63"/>
      <c r="F3" s="63"/>
      <c r="G3" s="63"/>
      <c r="H3" s="64"/>
    </row>
    <row r="4" spans="2:8" ht="15.6">
      <c r="B4" s="74" t="s">
        <v>18</v>
      </c>
      <c r="C4" s="75"/>
      <c r="D4" s="75"/>
      <c r="E4" s="75"/>
      <c r="F4" s="75"/>
      <c r="G4" s="75"/>
      <c r="H4" s="76"/>
    </row>
    <row r="5" spans="2:8" ht="18" customHeight="1">
      <c r="B5" s="1"/>
      <c r="H5" s="31"/>
    </row>
    <row r="6" spans="2:8" ht="15.6" customHeight="1">
      <c r="B6" s="5" t="s">
        <v>15</v>
      </c>
      <c r="C6" s="79"/>
      <c r="D6" s="81"/>
      <c r="E6" s="79" t="s">
        <v>26</v>
      </c>
      <c r="F6" s="80"/>
      <c r="G6" s="81"/>
      <c r="H6" s="7">
        <f ca="1">TODAY()</f>
        <v>45899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549999999999997" customHeight="1">
      <c r="B8" s="82" t="s">
        <v>29</v>
      </c>
      <c r="C8" s="83"/>
      <c r="D8" s="83"/>
      <c r="E8" s="70"/>
      <c r="F8" s="70"/>
      <c r="G8" s="70"/>
      <c r="H8" s="71"/>
    </row>
    <row r="9" spans="2:8">
      <c r="B9" s="59"/>
      <c r="C9" s="60"/>
      <c r="D9" s="60"/>
      <c r="E9" s="60"/>
      <c r="F9" s="60"/>
      <c r="G9" s="60"/>
      <c r="H9" s="61"/>
    </row>
    <row r="10" spans="2:8">
      <c r="B10" s="77" t="s">
        <v>28</v>
      </c>
      <c r="C10" s="78"/>
      <c r="D10" s="78"/>
      <c r="E10" s="72"/>
      <c r="F10" s="72"/>
      <c r="G10" s="72"/>
      <c r="H10" s="73"/>
    </row>
    <row r="11" spans="2:8" ht="15.6">
      <c r="B11" s="54" t="s">
        <v>27</v>
      </c>
      <c r="C11" s="55"/>
      <c r="D11" s="55"/>
      <c r="E11" s="55"/>
      <c r="F11" s="55"/>
      <c r="G11" s="55"/>
      <c r="H11" s="56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86" t="s">
        <v>30</v>
      </c>
      <c r="C14" s="11" t="s">
        <v>13</v>
      </c>
      <c r="D14" s="47">
        <v>110</v>
      </c>
      <c r="E14" s="18">
        <v>1</v>
      </c>
      <c r="F14" s="18">
        <f>IF(D14*E14&lt;20,20,D14*E14)</f>
        <v>110</v>
      </c>
      <c r="G14" s="28">
        <v>4150</v>
      </c>
      <c r="H14" s="34">
        <f>G14*F14</f>
        <v>456500</v>
      </c>
    </row>
    <row r="15" spans="2:8" ht="15" thickBot="1">
      <c r="B15" s="87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4150</v>
      </c>
      <c r="H15" s="35">
        <f>G15*F15</f>
        <v>166000</v>
      </c>
    </row>
    <row r="16" spans="2:8" ht="16.2" thickBot="1">
      <c r="B16" s="65" t="s">
        <v>7</v>
      </c>
      <c r="C16" s="66"/>
      <c r="D16" s="66"/>
      <c r="E16" s="66"/>
      <c r="F16" s="20">
        <f>SUM(F14:F15)</f>
        <v>150</v>
      </c>
      <c r="G16" s="84"/>
      <c r="H16" s="85"/>
    </row>
    <row r="17" spans="2:8" ht="23.1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3600</v>
      </c>
      <c r="H17" s="28">
        <f>G17*F17</f>
        <v>0</v>
      </c>
    </row>
    <row r="18" spans="2:8" ht="37.5" customHeight="1" thickBot="1">
      <c r="B18" s="17" t="s">
        <v>12</v>
      </c>
      <c r="C18" s="46" t="s">
        <v>11</v>
      </c>
      <c r="D18" s="8">
        <v>250</v>
      </c>
      <c r="E18" s="9">
        <v>1.7999999999999999E-2</v>
      </c>
      <c r="F18" s="10">
        <f>D18*E18</f>
        <v>4.5</v>
      </c>
      <c r="G18" s="29">
        <v>3600</v>
      </c>
      <c r="H18" s="36">
        <f>F18*G18</f>
        <v>16200</v>
      </c>
    </row>
    <row r="19" spans="2:8" ht="16.2" thickBot="1">
      <c r="B19" s="57" t="s">
        <v>14</v>
      </c>
      <c r="C19" s="58"/>
      <c r="D19" s="22"/>
      <c r="E19" s="22"/>
      <c r="F19" s="23">
        <f>SUM(F17:F18)</f>
        <v>4.5</v>
      </c>
      <c r="G19" s="29">
        <v>3600</v>
      </c>
      <c r="H19" s="30">
        <f t="shared" ref="H19" si="0">SUM(H17:H18)</f>
        <v>16200</v>
      </c>
    </row>
    <row r="20" spans="2:8" ht="19.05" customHeight="1" thickBot="1">
      <c r="B20" s="88" t="s">
        <v>16</v>
      </c>
      <c r="C20" s="89"/>
      <c r="D20" s="89"/>
      <c r="E20" s="89"/>
      <c r="F20" s="24">
        <v>0</v>
      </c>
      <c r="G20" s="29">
        <v>3600</v>
      </c>
      <c r="H20" s="37">
        <f>F20*G18</f>
        <v>0</v>
      </c>
    </row>
    <row r="21" spans="2:8" ht="18.600000000000001" thickBot="1">
      <c r="B21" s="51" t="s">
        <v>6</v>
      </c>
      <c r="C21" s="52"/>
      <c r="D21" s="52"/>
      <c r="E21" s="53"/>
      <c r="F21" s="38">
        <f>(F16*1.17)+F19-(F20)</f>
        <v>180</v>
      </c>
      <c r="G21" s="29">
        <v>3600</v>
      </c>
      <c r="H21" s="39">
        <f>SUM(H14:H15)+H18</f>
        <v>638700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49" t="s">
        <v>20</v>
      </c>
      <c r="C24" s="49"/>
      <c r="D24" s="49"/>
      <c r="E24" s="49"/>
      <c r="F24" s="44"/>
      <c r="G24" s="45"/>
      <c r="H24" s="45"/>
    </row>
    <row r="25" spans="2:8" ht="24" customHeight="1">
      <c r="B25" s="49" t="s">
        <v>21</v>
      </c>
      <c r="C25" s="49"/>
      <c r="D25" s="49"/>
      <c r="E25" s="44"/>
      <c r="F25" s="44"/>
      <c r="G25" s="45"/>
      <c r="H25" s="45"/>
    </row>
    <row r="26" spans="2:8" ht="27.75" customHeight="1">
      <c r="B26" s="48" t="s">
        <v>22</v>
      </c>
      <c r="C26" s="48"/>
      <c r="D26" s="48"/>
      <c r="E26" s="44"/>
      <c r="F26" s="44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49" t="s">
        <v>23</v>
      </c>
      <c r="C28" s="50"/>
      <c r="D28" s="50"/>
      <c r="E28" s="50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48" t="s">
        <v>24</v>
      </c>
      <c r="C30" s="48"/>
      <c r="D30" s="48"/>
      <c r="E30" s="48"/>
      <c r="F30" s="48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48" t="s">
        <v>25</v>
      </c>
      <c r="C32" s="48"/>
      <c r="D32" s="48"/>
      <c r="E32" s="48"/>
      <c r="F32" s="48"/>
      <c r="G32" s="45"/>
      <c r="H32" s="45"/>
    </row>
  </sheetData>
  <mergeCells count="23"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  <mergeCell ref="B32:F32"/>
    <mergeCell ref="B28:E28"/>
    <mergeCell ref="B26:D26"/>
    <mergeCell ref="B21:E21"/>
    <mergeCell ref="B11:H11"/>
    <mergeCell ref="B25:D25"/>
    <mergeCell ref="B19:C19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Wafula Ian Elmer</cp:lastModifiedBy>
  <cp:lastPrinted>2025-08-30T07:29:51Z</cp:lastPrinted>
  <dcterms:created xsi:type="dcterms:W3CDTF">2024-03-17T09:02:41Z</dcterms:created>
  <dcterms:modified xsi:type="dcterms:W3CDTF">2025-08-30T07:30:32Z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