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2\rys\"/>
    </mc:Choice>
  </mc:AlternateContent>
  <xr:revisionPtr revIDLastSave="0" documentId="13_ncr:1_{D89895F1-7E03-44AC-9B4A-D5591E11D561}" xr6:coauthVersionLast="45" xr6:coauthVersionMax="45" xr10:uidLastSave="{00000000-0000-0000-0000-000000000000}"/>
  <bookViews>
    <workbookView xWindow="8055" yWindow="4005" windowWidth="14310" windowHeight="113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I8" i="1"/>
  <c r="H8" i="1"/>
  <c r="G8" i="1"/>
  <c r="F8" i="1"/>
  <c r="F7" i="1"/>
  <c r="G7" i="1"/>
  <c r="H7" i="1"/>
  <c r="I7" i="1"/>
  <c r="I6" i="1"/>
  <c r="H6" i="1"/>
  <c r="G6" i="1"/>
  <c r="F6" i="1"/>
  <c r="I5" i="1"/>
  <c r="H5" i="1"/>
  <c r="Q57" i="1" l="1"/>
  <c r="T57" i="1"/>
  <c r="Q58" i="1"/>
  <c r="T58" i="1"/>
  <c r="Q59" i="1"/>
  <c r="T59" i="1"/>
  <c r="Q60" i="1"/>
  <c r="T60" i="1"/>
  <c r="Q61" i="1"/>
  <c r="T61" i="1"/>
  <c r="Q62" i="1"/>
  <c r="T62" i="1"/>
  <c r="Q63" i="1"/>
  <c r="T63" i="1"/>
  <c r="Q64" i="1"/>
  <c r="T64" i="1"/>
  <c r="Q65" i="1"/>
  <c r="T65" i="1"/>
  <c r="Q66" i="1"/>
  <c r="T66" i="1"/>
  <c r="Q67" i="1"/>
  <c r="T67" i="1"/>
  <c r="Q68" i="1"/>
  <c r="T68" i="1"/>
  <c r="Q69" i="1"/>
  <c r="T69" i="1"/>
  <c r="Q70" i="1"/>
  <c r="T70" i="1"/>
  <c r="Q71" i="1"/>
  <c r="T71" i="1"/>
  <c r="Q72" i="1"/>
  <c r="T72" i="1"/>
  <c r="Q73" i="1"/>
  <c r="T73" i="1"/>
  <c r="Q74" i="1"/>
  <c r="T74" i="1"/>
  <c r="Q75" i="1"/>
  <c r="T75" i="1"/>
  <c r="Q76" i="1"/>
  <c r="T76" i="1"/>
  <c r="Q77" i="1"/>
  <c r="T77" i="1"/>
  <c r="Q78" i="1"/>
  <c r="T78" i="1"/>
  <c r="Q79" i="1"/>
  <c r="T79" i="1"/>
  <c r="Q80" i="1"/>
  <c r="T80" i="1"/>
  <c r="Q81" i="1"/>
  <c r="T81" i="1"/>
  <c r="Q82" i="1"/>
  <c r="T82" i="1"/>
  <c r="Q83" i="1"/>
  <c r="T83" i="1"/>
  <c r="Q84" i="1"/>
  <c r="T84" i="1"/>
  <c r="Q85" i="1"/>
  <c r="T85" i="1"/>
  <c r="Q86" i="1"/>
  <c r="T86" i="1"/>
  <c r="Q87" i="1"/>
  <c r="T87" i="1"/>
  <c r="Q88" i="1"/>
  <c r="T88" i="1"/>
  <c r="Q89" i="1"/>
  <c r="T89" i="1"/>
  <c r="Q90" i="1"/>
  <c r="T90" i="1"/>
  <c r="Q91" i="1"/>
  <c r="T91" i="1"/>
  <c r="Q92" i="1"/>
  <c r="T92" i="1"/>
  <c r="Q93" i="1"/>
  <c r="T93" i="1"/>
  <c r="Q94" i="1"/>
  <c r="T94" i="1"/>
  <c r="Q95" i="1"/>
  <c r="T95" i="1"/>
  <c r="Q96" i="1"/>
  <c r="T96" i="1"/>
  <c r="Q97" i="1"/>
  <c r="T97" i="1"/>
  <c r="Q98" i="1"/>
  <c r="T98" i="1"/>
  <c r="Q99" i="1"/>
  <c r="T99" i="1"/>
  <c r="Q100" i="1"/>
  <c r="T100" i="1"/>
  <c r="Q101" i="1"/>
  <c r="T101" i="1"/>
  <c r="Q102" i="1"/>
  <c r="T102" i="1"/>
  <c r="Q103" i="1"/>
  <c r="T103" i="1"/>
  <c r="Q104" i="1"/>
  <c r="T104" i="1"/>
  <c r="Q105" i="1"/>
  <c r="T105" i="1"/>
  <c r="Q106" i="1"/>
  <c r="T106" i="1"/>
  <c r="Q107" i="1"/>
  <c r="T107" i="1"/>
  <c r="Q108" i="1"/>
  <c r="T108" i="1"/>
  <c r="Q109" i="1"/>
  <c r="T109" i="1"/>
  <c r="Q110" i="1"/>
  <c r="T110" i="1"/>
  <c r="Q111" i="1"/>
  <c r="T111" i="1"/>
  <c r="Q112" i="1"/>
  <c r="T112" i="1"/>
  <c r="Q113" i="1"/>
  <c r="T113" i="1"/>
  <c r="Q114" i="1"/>
  <c r="T114" i="1"/>
  <c r="Q115" i="1"/>
  <c r="T115" i="1"/>
  <c r="Q116" i="1"/>
  <c r="T116" i="1"/>
  <c r="T56" i="1"/>
  <c r="Q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57" i="1"/>
  <c r="K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56" i="1"/>
</calcChain>
</file>

<file path=xl/sharedStrings.xml><?xml version="1.0" encoding="utf-8"?>
<sst xmlns="http://schemas.openxmlformats.org/spreadsheetml/2006/main" count="57" uniqueCount="35">
  <si>
    <t>średni</t>
  </si>
  <si>
    <t>a</t>
  </si>
  <si>
    <t>b</t>
  </si>
  <si>
    <t>c</t>
  </si>
  <si>
    <t>d</t>
  </si>
  <si>
    <t>x</t>
  </si>
  <si>
    <t>x_</t>
  </si>
  <si>
    <t>szerokosc</t>
  </si>
  <si>
    <t>wynik</t>
  </si>
  <si>
    <t>niski &amp; 50 &amp; 2  \\</t>
  </si>
  <si>
    <t>średni &amp; 68 &amp; 2  \\</t>
  </si>
  <si>
    <t>wysoki &amp; 78 &amp; 2  \\</t>
  </si>
  <si>
    <t>bardzo wysoki &amp; 95 &amp; 2  \\</t>
  </si>
  <si>
    <t>sigma</t>
  </si>
  <si>
    <t>x1</t>
  </si>
  <si>
    <t>x2</t>
  </si>
  <si>
    <t>nazwa</t>
  </si>
  <si>
    <t>bardzo chudy</t>
  </si>
  <si>
    <t>chudy</t>
  </si>
  <si>
    <t>gruby</t>
  </si>
  <si>
    <t>słabe</t>
  </si>
  <si>
    <t>średnie</t>
  </si>
  <si>
    <t>dobre</t>
  </si>
  <si>
    <t>bardzo dobre</t>
  </si>
  <si>
    <t>bardzo słabe</t>
  </si>
  <si>
    <t>\item \textsl{(30-60) słabe}</t>
  </si>
  <si>
    <t>\item \textsl{(6-35) bardzo słabe}</t>
  </si>
  <si>
    <t>\item \textsl{(50-70) średnie}</t>
  </si>
  <si>
    <t>\item \textsl{(68-87) dobre}</t>
  </si>
  <si>
    <t>\item \textsl{(85-94) bardzo dobre}</t>
  </si>
  <si>
    <t>prawie wszyscy</t>
  </si>
  <si>
    <t>prawie nikt</t>
  </si>
  <si>
    <t>większość</t>
  </si>
  <si>
    <t>połowa</t>
  </si>
  <si>
    <t>mniejszość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</si>
</sst>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prawie nikt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Arkusz1!$F$5:$I$5</c:f>
              <c:numCache>
                <c:formatCode>0.000</c:formatCode>
                <c:ptCount val="4"/>
                <c:pt idx="0">
                  <c:v>-10000</c:v>
                </c:pt>
                <c:pt idx="1">
                  <c:v>0</c:v>
                </c:pt>
                <c:pt idx="2">
                  <c:v>5.4710581026370497E-2</c:v>
                </c:pt>
                <c:pt idx="3">
                  <c:v>0.16413174307911149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9-47BC-A4D6-23BF552A3D39}"/>
            </c:ext>
          </c:extLst>
        </c:ser>
        <c:ser>
          <c:idx val="1"/>
          <c:order val="1"/>
          <c:tx>
            <c:strRef>
              <c:f>Arkusz1!$E$6</c:f>
              <c:strCache>
                <c:ptCount val="1"/>
                <c:pt idx="0">
                  <c:v>mniejszość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Arkusz1!$F$6:$I$6</c:f>
              <c:numCache>
                <c:formatCode>0.000</c:formatCode>
                <c:ptCount val="4"/>
                <c:pt idx="0">
                  <c:v>0.10942116205274099</c:v>
                </c:pt>
                <c:pt idx="1">
                  <c:v>0.16413174307911149</c:v>
                </c:pt>
                <c:pt idx="2">
                  <c:v>0.38297406718459348</c:v>
                </c:pt>
                <c:pt idx="3">
                  <c:v>0.43768464821096398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9-47BC-A4D6-23BF552A3D39}"/>
            </c:ext>
          </c:extLst>
        </c:ser>
        <c:ser>
          <c:idx val="2"/>
          <c:order val="2"/>
          <c:tx>
            <c:strRef>
              <c:f>Arkusz1!$E$7</c:f>
              <c:strCache>
                <c:ptCount val="1"/>
                <c:pt idx="0">
                  <c:v>połowa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Arkusz1!$F$7:$I$7</c:f>
              <c:numCache>
                <c:formatCode>0.000</c:formatCode>
                <c:ptCount val="4"/>
                <c:pt idx="0">
                  <c:v>0.41032935769777873</c:v>
                </c:pt>
                <c:pt idx="1">
                  <c:v>0.43768464821096398</c:v>
                </c:pt>
                <c:pt idx="2">
                  <c:v>0.54710581026370497</c:v>
                </c:pt>
                <c:pt idx="3">
                  <c:v>0.57446110077689028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9-47BC-A4D6-23BF552A3D39}"/>
            </c:ext>
          </c:extLst>
        </c:ser>
        <c:ser>
          <c:idx val="3"/>
          <c:order val="3"/>
          <c:tx>
            <c:strRef>
              <c:f>Arkusz1!$E$8</c:f>
              <c:strCache>
                <c:ptCount val="1"/>
                <c:pt idx="0">
                  <c:v>większość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Arkusz1!$F$8:$I$8</c:f>
              <c:numCache>
                <c:formatCode>0.000</c:formatCode>
                <c:ptCount val="4"/>
                <c:pt idx="0">
                  <c:v>0.54710581026370497</c:v>
                </c:pt>
                <c:pt idx="1">
                  <c:v>0.60181639129007547</c:v>
                </c:pt>
                <c:pt idx="2">
                  <c:v>0.82065871539555746</c:v>
                </c:pt>
                <c:pt idx="3">
                  <c:v>0.87536929642192796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9-47BC-A4D6-23BF552A3D39}"/>
            </c:ext>
          </c:extLst>
        </c:ser>
        <c:ser>
          <c:idx val="4"/>
          <c:order val="4"/>
          <c:tx>
            <c:strRef>
              <c:f>Arkusz1!$E$9</c:f>
              <c:strCache>
                <c:ptCount val="1"/>
                <c:pt idx="0">
                  <c:v>prawie wszyscy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Arkusz1!$F$9:$I$9</c:f>
              <c:numCache>
                <c:formatCode>0.000</c:formatCode>
                <c:ptCount val="4"/>
                <c:pt idx="0">
                  <c:v>0.82065871539555746</c:v>
                </c:pt>
                <c:pt idx="1">
                  <c:v>0.90272458693511326</c:v>
                </c:pt>
                <c:pt idx="2">
                  <c:v>1</c:v>
                </c:pt>
                <c:pt idx="3">
                  <c:v>100000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368-4D02-A5FE-FE74125F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54912"/>
        <c:axId val="1385052688"/>
        <c:extLst/>
      </c:scatterChart>
      <c:valAx>
        <c:axId val="1456754912"/>
        <c:scaling>
          <c:orientation val="minMax"/>
          <c:max val="1"/>
          <c:min val="0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5052688"/>
        <c:crosses val="autoZero"/>
        <c:crossBetween val="midCat"/>
      </c:valAx>
      <c:valAx>
        <c:axId val="1385052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7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Arkusz1!$G$33</c:f>
              <c:strCache>
                <c:ptCount val="1"/>
                <c:pt idx="0">
                  <c:v>bardzo słabe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Arkusz1!$H$33:$J$33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35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A-46D1-BDBF-001F9105BCDE}"/>
            </c:ext>
          </c:extLst>
        </c:ser>
        <c:ser>
          <c:idx val="1"/>
          <c:order val="1"/>
          <c:tx>
            <c:strRef>
              <c:f>Arkusz1!$G$34</c:f>
              <c:strCache>
                <c:ptCount val="1"/>
                <c:pt idx="0">
                  <c:v>słabe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Arkusz1!$H$34:$J$34</c:f>
              <c:numCache>
                <c:formatCode>General</c:formatCode>
                <c:ptCount val="3"/>
                <c:pt idx="0">
                  <c:v>20</c:v>
                </c:pt>
                <c:pt idx="1">
                  <c:v>35</c:v>
                </c:pt>
                <c:pt idx="2">
                  <c:v>60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A-46D1-BDBF-001F9105BCDE}"/>
            </c:ext>
          </c:extLst>
        </c:ser>
        <c:ser>
          <c:idx val="2"/>
          <c:order val="2"/>
          <c:tx>
            <c:strRef>
              <c:f>Arkusz1!$G$35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Arkusz1!$H$35:$J$35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A-46D1-BDBF-001F9105BCDE}"/>
            </c:ext>
          </c:extLst>
        </c:ser>
        <c:ser>
          <c:idx val="3"/>
          <c:order val="3"/>
          <c:tx>
            <c:strRef>
              <c:f>Arkusz1!$G$36</c:f>
              <c:strCache>
                <c:ptCount val="1"/>
                <c:pt idx="0">
                  <c:v>dobre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Arkusz1!$H$36:$J$36</c:f>
              <c:numCache>
                <c:formatCode>General</c:formatCode>
                <c:ptCount val="3"/>
                <c:pt idx="0">
                  <c:v>68</c:v>
                </c:pt>
                <c:pt idx="1">
                  <c:v>75</c:v>
                </c:pt>
                <c:pt idx="2">
                  <c:v>87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A-46D1-BDBF-001F9105BCDE}"/>
            </c:ext>
          </c:extLst>
        </c:ser>
        <c:ser>
          <c:idx val="4"/>
          <c:order val="4"/>
          <c:tx>
            <c:strRef>
              <c:f>Arkusz1!$G$37</c:f>
              <c:strCache>
                <c:ptCount val="1"/>
                <c:pt idx="0">
                  <c:v>bardzo dobre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Arkusz1!$H$37:$J$37</c:f>
              <c:numCache>
                <c:formatCode>General</c:formatCode>
                <c:ptCount val="3"/>
                <c:pt idx="0">
                  <c:v>85</c:v>
                </c:pt>
                <c:pt idx="1">
                  <c:v>94</c:v>
                </c:pt>
                <c:pt idx="2">
                  <c:v>150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D-48F9-A202-B2835AA8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8832"/>
        <c:axId val="1385037712"/>
      </c:scatterChart>
      <c:valAx>
        <c:axId val="1453558832"/>
        <c:scaling>
          <c:orientation val="minMax"/>
          <c:max val="94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5037712"/>
        <c:crosses val="autoZero"/>
        <c:crossBetween val="midCat"/>
      </c:valAx>
      <c:valAx>
        <c:axId val="138503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5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Arkusz1!$K$54</c:f>
              <c:strCache>
                <c:ptCount val="1"/>
                <c:pt idx="0">
                  <c:v>bardzo chudy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Arkusz1!$J$56:$J$256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Arkusz1!$K$56:$K$256</c:f>
              <c:numCache>
                <c:formatCode>General</c:formatCode>
                <c:ptCount val="201"/>
                <c:pt idx="0">
                  <c:v>1</c:v>
                </c:pt>
                <c:pt idx="1">
                  <c:v>0.98449643700540845</c:v>
                </c:pt>
                <c:pt idx="2">
                  <c:v>0.93941306281347581</c:v>
                </c:pt>
                <c:pt idx="3">
                  <c:v>0.86881505626284317</c:v>
                </c:pt>
                <c:pt idx="4">
                  <c:v>0.77880078307140488</c:v>
                </c:pt>
                <c:pt idx="5">
                  <c:v>0.67663384616172895</c:v>
                </c:pt>
                <c:pt idx="6">
                  <c:v>0.56978282473092301</c:v>
                </c:pt>
                <c:pt idx="7">
                  <c:v>0.46504318813405632</c:v>
                </c:pt>
                <c:pt idx="8">
                  <c:v>0.36787944117144233</c:v>
                </c:pt>
                <c:pt idx="9">
                  <c:v>0.28206295169381546</c:v>
                </c:pt>
                <c:pt idx="10">
                  <c:v>0.20961138715109781</c:v>
                </c:pt>
                <c:pt idx="11">
                  <c:v>0.15097741845591461</c:v>
                </c:pt>
                <c:pt idx="12">
                  <c:v>0.10539922456186433</c:v>
                </c:pt>
                <c:pt idx="13">
                  <c:v>7.1316682697758038E-2</c:v>
                </c:pt>
                <c:pt idx="14">
                  <c:v>4.677062238395898E-2</c:v>
                </c:pt>
                <c:pt idx="15">
                  <c:v>2.972921638615875E-2</c:v>
                </c:pt>
                <c:pt idx="16">
                  <c:v>1.8315638888734179E-2</c:v>
                </c:pt>
                <c:pt idx="17">
                  <c:v>1.0936767510604966E-2</c:v>
                </c:pt>
                <c:pt idx="18">
                  <c:v>6.329715427485747E-3</c:v>
                </c:pt>
                <c:pt idx="19">
                  <c:v>3.550648557242539E-3</c:v>
                </c:pt>
                <c:pt idx="20">
                  <c:v>1.9304541362277093E-3</c:v>
                </c:pt>
                <c:pt idx="21">
                  <c:v>1.0172778436147007E-3</c:v>
                </c:pt>
                <c:pt idx="22">
                  <c:v>5.1957468215483844E-4</c:v>
                </c:pt>
                <c:pt idx="23">
                  <c:v>2.5720811880066503E-4</c:v>
                </c:pt>
                <c:pt idx="24">
                  <c:v>1.2340980408667956E-4</c:v>
                </c:pt>
                <c:pt idx="25">
                  <c:v>5.7390888739468748E-5</c:v>
                </c:pt>
                <c:pt idx="26">
                  <c:v>2.586810022265412E-5</c:v>
                </c:pt>
                <c:pt idx="27">
                  <c:v>1.1300936043146307E-5</c:v>
                </c:pt>
                <c:pt idx="28">
                  <c:v>4.7851173921290088E-6</c:v>
                </c:pt>
                <c:pt idx="29">
                  <c:v>1.9638082208988035E-6</c:v>
                </c:pt>
                <c:pt idx="30">
                  <c:v>7.811489408304491E-7</c:v>
                </c:pt>
                <c:pt idx="31">
                  <c:v>3.0115974460573396E-7</c:v>
                </c:pt>
                <c:pt idx="32">
                  <c:v>1.1253517471925912E-7</c:v>
                </c:pt>
                <c:pt idx="33">
                  <c:v>4.0757539335682951E-8</c:v>
                </c:pt>
                <c:pt idx="34">
                  <c:v>1.4307241918567688E-8</c:v>
                </c:pt>
                <c:pt idx="35">
                  <c:v>4.8677939021081986E-9</c:v>
                </c:pt>
                <c:pt idx="36">
                  <c:v>1.6052280551856116E-9</c:v>
                </c:pt>
                <c:pt idx="37">
                  <c:v>5.1306170260917582E-10</c:v>
                </c:pt>
                <c:pt idx="38">
                  <c:v>1.5893910094516368E-10</c:v>
                </c:pt>
                <c:pt idx="39">
                  <c:v>4.7722172201745827E-11</c:v>
                </c:pt>
                <c:pt idx="40">
                  <c:v>1.3887943864964021E-11</c:v>
                </c:pt>
                <c:pt idx="41">
                  <c:v>3.9172744395097678E-12</c:v>
                </c:pt>
                <c:pt idx="42">
                  <c:v>1.0709232382508077E-12</c:v>
                </c:pt>
                <c:pt idx="43">
                  <c:v>2.8376640863457112E-13</c:v>
                </c:pt>
                <c:pt idx="44">
                  <c:v>7.2877240958196922E-14</c:v>
                </c:pt>
                <c:pt idx="45">
                  <c:v>1.814057958631673E-14</c:v>
                </c:pt>
                <c:pt idx="46">
                  <c:v>4.3766185028708502E-15</c:v>
                </c:pt>
                <c:pt idx="47">
                  <c:v>1.0234214686210202E-15</c:v>
                </c:pt>
                <c:pt idx="48">
                  <c:v>2.3195228302435691E-16</c:v>
                </c:pt>
                <c:pt idx="49">
                  <c:v>5.0953154627374451E-17</c:v>
                </c:pt>
                <c:pt idx="50">
                  <c:v>1.0848552640429378E-17</c:v>
                </c:pt>
                <c:pt idx="51">
                  <c:v>2.2387253727661659E-18</c:v>
                </c:pt>
                <c:pt idx="52">
                  <c:v>4.4777324417183015E-19</c:v>
                </c:pt>
                <c:pt idx="53">
                  <c:v>8.6804802881784647E-20</c:v>
                </c:pt>
                <c:pt idx="54">
                  <c:v>1.6310139226701858E-20</c:v>
                </c:pt>
                <c:pt idx="55">
                  <c:v>2.9702970150297558E-21</c:v>
                </c:pt>
                <c:pt idx="56">
                  <c:v>5.2428856633634639E-22</c:v>
                </c:pt>
                <c:pt idx="57">
                  <c:v>8.9695197841021672E-23</c:v>
                </c:pt>
                <c:pt idx="58">
                  <c:v>1.4872921816512705E-23</c:v>
                </c:pt>
                <c:pt idx="59">
                  <c:v>2.390296057869049E-24</c:v>
                </c:pt>
                <c:pt idx="60">
                  <c:v>3.7233631217505106E-25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B85-896B-DF27992CAB17}"/>
            </c:ext>
          </c:extLst>
        </c:ser>
        <c:ser>
          <c:idx val="1"/>
          <c:order val="1"/>
          <c:tx>
            <c:strRef>
              <c:f>Arkusz1!$N$54</c:f>
              <c:strCache>
                <c:ptCount val="1"/>
                <c:pt idx="0">
                  <c:v>chudy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Arkusz1!$M$56:$M$256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Arkusz1!$N$56:$N$256</c:f>
              <c:numCache>
                <c:formatCode>General</c:formatCode>
                <c:ptCount val="201"/>
                <c:pt idx="0">
                  <c:v>1.9304541362277093E-3</c:v>
                </c:pt>
                <c:pt idx="1">
                  <c:v>3.550648557242539E-3</c:v>
                </c:pt>
                <c:pt idx="2">
                  <c:v>6.329715427485747E-3</c:v>
                </c:pt>
                <c:pt idx="3">
                  <c:v>1.0936767510604966E-2</c:v>
                </c:pt>
                <c:pt idx="4">
                  <c:v>1.8315638888734179E-2</c:v>
                </c:pt>
                <c:pt idx="5">
                  <c:v>2.972921638615875E-2</c:v>
                </c:pt>
                <c:pt idx="6">
                  <c:v>4.677062238395898E-2</c:v>
                </c:pt>
                <c:pt idx="7">
                  <c:v>7.1316682697758038E-2</c:v>
                </c:pt>
                <c:pt idx="8">
                  <c:v>0.10539922456186433</c:v>
                </c:pt>
                <c:pt idx="9">
                  <c:v>0.15097741845591461</c:v>
                </c:pt>
                <c:pt idx="10">
                  <c:v>0.20961138715109781</c:v>
                </c:pt>
                <c:pt idx="11">
                  <c:v>0.28206295169381546</c:v>
                </c:pt>
                <c:pt idx="12">
                  <c:v>0.36787944117144233</c:v>
                </c:pt>
                <c:pt idx="13">
                  <c:v>0.46504318813405632</c:v>
                </c:pt>
                <c:pt idx="14">
                  <c:v>0.56978282473092301</c:v>
                </c:pt>
                <c:pt idx="15">
                  <c:v>0.67663384616172895</c:v>
                </c:pt>
                <c:pt idx="16">
                  <c:v>0.77880078307140488</c:v>
                </c:pt>
                <c:pt idx="17">
                  <c:v>0.86881505626284317</c:v>
                </c:pt>
                <c:pt idx="18">
                  <c:v>0.93941306281347581</c:v>
                </c:pt>
                <c:pt idx="19">
                  <c:v>0.98449643700540845</c:v>
                </c:pt>
                <c:pt idx="20">
                  <c:v>1</c:v>
                </c:pt>
                <c:pt idx="21">
                  <c:v>0.98449643700540845</c:v>
                </c:pt>
                <c:pt idx="22">
                  <c:v>0.93941306281347581</c:v>
                </c:pt>
                <c:pt idx="23">
                  <c:v>0.86881505626284317</c:v>
                </c:pt>
                <c:pt idx="24">
                  <c:v>0.77880078307140488</c:v>
                </c:pt>
                <c:pt idx="25">
                  <c:v>0.67663384616172895</c:v>
                </c:pt>
                <c:pt idx="26">
                  <c:v>0.56978282473092301</c:v>
                </c:pt>
                <c:pt idx="27">
                  <c:v>0.46504318813405632</c:v>
                </c:pt>
                <c:pt idx="28">
                  <c:v>0.36787944117144233</c:v>
                </c:pt>
                <c:pt idx="29">
                  <c:v>0.28206295169381546</c:v>
                </c:pt>
                <c:pt idx="30">
                  <c:v>0.20961138715109781</c:v>
                </c:pt>
                <c:pt idx="31">
                  <c:v>0.15097741845591461</c:v>
                </c:pt>
                <c:pt idx="32">
                  <c:v>0.10539922456186433</c:v>
                </c:pt>
                <c:pt idx="33">
                  <c:v>7.1316682697758038E-2</c:v>
                </c:pt>
                <c:pt idx="34">
                  <c:v>4.677062238395898E-2</c:v>
                </c:pt>
                <c:pt idx="35">
                  <c:v>2.972921638615875E-2</c:v>
                </c:pt>
                <c:pt idx="36">
                  <c:v>1.8315638888734179E-2</c:v>
                </c:pt>
                <c:pt idx="37">
                  <c:v>1.0936767510604966E-2</c:v>
                </c:pt>
                <c:pt idx="38">
                  <c:v>6.329715427485747E-3</c:v>
                </c:pt>
                <c:pt idx="39">
                  <c:v>3.550648557242539E-3</c:v>
                </c:pt>
                <c:pt idx="40">
                  <c:v>1.9304541362277093E-3</c:v>
                </c:pt>
                <c:pt idx="41">
                  <c:v>1.0172778436147007E-3</c:v>
                </c:pt>
                <c:pt idx="42">
                  <c:v>5.1957468215483844E-4</c:v>
                </c:pt>
                <c:pt idx="43">
                  <c:v>2.5720811880066503E-4</c:v>
                </c:pt>
                <c:pt idx="44">
                  <c:v>1.2340980408667956E-4</c:v>
                </c:pt>
                <c:pt idx="45">
                  <c:v>5.7390888739468748E-5</c:v>
                </c:pt>
                <c:pt idx="46">
                  <c:v>2.586810022265412E-5</c:v>
                </c:pt>
                <c:pt idx="47">
                  <c:v>1.1300936043146307E-5</c:v>
                </c:pt>
                <c:pt idx="48">
                  <c:v>4.7851173921290088E-6</c:v>
                </c:pt>
                <c:pt idx="49">
                  <c:v>1.9638082208988035E-6</c:v>
                </c:pt>
                <c:pt idx="50">
                  <c:v>7.811489408304491E-7</c:v>
                </c:pt>
                <c:pt idx="51">
                  <c:v>3.0115974460573396E-7</c:v>
                </c:pt>
                <c:pt idx="52">
                  <c:v>1.1253517471925912E-7</c:v>
                </c:pt>
                <c:pt idx="53">
                  <c:v>4.0757539335682951E-8</c:v>
                </c:pt>
                <c:pt idx="54">
                  <c:v>1.4307241918567688E-8</c:v>
                </c:pt>
                <c:pt idx="55">
                  <c:v>4.8677939021081986E-9</c:v>
                </c:pt>
                <c:pt idx="56">
                  <c:v>1.6052280551856116E-9</c:v>
                </c:pt>
                <c:pt idx="57">
                  <c:v>5.1306170260917582E-10</c:v>
                </c:pt>
                <c:pt idx="58">
                  <c:v>1.5893910094516368E-10</c:v>
                </c:pt>
                <c:pt idx="59">
                  <c:v>4.7722172201745827E-11</c:v>
                </c:pt>
                <c:pt idx="60">
                  <c:v>1.3887943864964021E-11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1-4B85-896B-DF27992CAB17}"/>
            </c:ext>
          </c:extLst>
        </c:ser>
        <c:ser>
          <c:idx val="2"/>
          <c:order val="2"/>
          <c:tx>
            <c:strRef>
              <c:f>Arkusz1!$Q$54</c:f>
              <c:strCache>
                <c:ptCount val="1"/>
                <c:pt idx="0">
                  <c:v>średni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Arkusz1!$P$56:$P$116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Arkusz1!$Q$56:$Q$116</c:f>
              <c:numCache>
                <c:formatCode>General</c:formatCode>
                <c:ptCount val="61"/>
                <c:pt idx="0">
                  <c:v>1.3887943864964021E-11</c:v>
                </c:pt>
                <c:pt idx="1">
                  <c:v>4.7722172201745827E-11</c:v>
                </c:pt>
                <c:pt idx="2">
                  <c:v>1.5893910094516368E-10</c:v>
                </c:pt>
                <c:pt idx="3">
                  <c:v>5.1306170260917582E-10</c:v>
                </c:pt>
                <c:pt idx="4">
                  <c:v>1.6052280551856116E-9</c:v>
                </c:pt>
                <c:pt idx="5">
                  <c:v>4.8677939021081986E-9</c:v>
                </c:pt>
                <c:pt idx="6">
                  <c:v>1.4307241918567688E-8</c:v>
                </c:pt>
                <c:pt idx="7">
                  <c:v>4.0757539335682951E-8</c:v>
                </c:pt>
                <c:pt idx="8">
                  <c:v>1.1253517471925912E-7</c:v>
                </c:pt>
                <c:pt idx="9">
                  <c:v>3.0115974460573396E-7</c:v>
                </c:pt>
                <c:pt idx="10">
                  <c:v>7.811489408304491E-7</c:v>
                </c:pt>
                <c:pt idx="11">
                  <c:v>1.9638082208988035E-6</c:v>
                </c:pt>
                <c:pt idx="12">
                  <c:v>4.7851173921290088E-6</c:v>
                </c:pt>
                <c:pt idx="13">
                  <c:v>1.1300936043146307E-5</c:v>
                </c:pt>
                <c:pt idx="14">
                  <c:v>2.586810022265412E-5</c:v>
                </c:pt>
                <c:pt idx="15">
                  <c:v>5.7390888739468748E-5</c:v>
                </c:pt>
                <c:pt idx="16">
                  <c:v>1.2340980408667956E-4</c:v>
                </c:pt>
                <c:pt idx="17">
                  <c:v>2.5720811880066503E-4</c:v>
                </c:pt>
                <c:pt idx="18">
                  <c:v>5.1957468215483844E-4</c:v>
                </c:pt>
                <c:pt idx="19">
                  <c:v>1.0172778436147007E-3</c:v>
                </c:pt>
                <c:pt idx="20">
                  <c:v>1.9304541362277093E-3</c:v>
                </c:pt>
                <c:pt idx="21">
                  <c:v>3.550648557242539E-3</c:v>
                </c:pt>
                <c:pt idx="22">
                  <c:v>6.329715427485747E-3</c:v>
                </c:pt>
                <c:pt idx="23">
                  <c:v>1.0936767510604966E-2</c:v>
                </c:pt>
                <c:pt idx="24">
                  <c:v>1.8315638888734179E-2</c:v>
                </c:pt>
                <c:pt idx="25">
                  <c:v>2.972921638615875E-2</c:v>
                </c:pt>
                <c:pt idx="26">
                  <c:v>4.677062238395898E-2</c:v>
                </c:pt>
                <c:pt idx="27">
                  <c:v>7.1316682697758038E-2</c:v>
                </c:pt>
                <c:pt idx="28">
                  <c:v>0.10539922456186433</c:v>
                </c:pt>
                <c:pt idx="29">
                  <c:v>0.15097741845591461</c:v>
                </c:pt>
                <c:pt idx="30">
                  <c:v>0.20961138715109781</c:v>
                </c:pt>
                <c:pt idx="31">
                  <c:v>0.28206295169381546</c:v>
                </c:pt>
                <c:pt idx="32">
                  <c:v>0.36787944117144233</c:v>
                </c:pt>
                <c:pt idx="33">
                  <c:v>0.46504318813405632</c:v>
                </c:pt>
                <c:pt idx="34">
                  <c:v>0.56978282473092301</c:v>
                </c:pt>
                <c:pt idx="35">
                  <c:v>0.67663384616172895</c:v>
                </c:pt>
                <c:pt idx="36">
                  <c:v>0.77880078307140488</c:v>
                </c:pt>
                <c:pt idx="37">
                  <c:v>0.86881505626284317</c:v>
                </c:pt>
                <c:pt idx="38">
                  <c:v>0.93941306281347581</c:v>
                </c:pt>
                <c:pt idx="39">
                  <c:v>0.98449643700540845</c:v>
                </c:pt>
                <c:pt idx="40">
                  <c:v>1</c:v>
                </c:pt>
                <c:pt idx="41">
                  <c:v>0.98449643700540845</c:v>
                </c:pt>
                <c:pt idx="42">
                  <c:v>0.93941306281347581</c:v>
                </c:pt>
                <c:pt idx="43">
                  <c:v>0.86881505626284317</c:v>
                </c:pt>
                <c:pt idx="44">
                  <c:v>0.77880078307140488</c:v>
                </c:pt>
                <c:pt idx="45">
                  <c:v>0.67663384616172895</c:v>
                </c:pt>
                <c:pt idx="46">
                  <c:v>0.56978282473092301</c:v>
                </c:pt>
                <c:pt idx="47">
                  <c:v>0.46504318813405632</c:v>
                </c:pt>
                <c:pt idx="48">
                  <c:v>0.36787944117144233</c:v>
                </c:pt>
                <c:pt idx="49">
                  <c:v>0.28206295169381546</c:v>
                </c:pt>
                <c:pt idx="50">
                  <c:v>0.20961138715109781</c:v>
                </c:pt>
                <c:pt idx="51">
                  <c:v>0.15097741845591461</c:v>
                </c:pt>
                <c:pt idx="52">
                  <c:v>0.10539922456186433</c:v>
                </c:pt>
                <c:pt idx="53">
                  <c:v>7.1316682697758038E-2</c:v>
                </c:pt>
                <c:pt idx="54">
                  <c:v>4.677062238395898E-2</c:v>
                </c:pt>
                <c:pt idx="55">
                  <c:v>2.972921638615875E-2</c:v>
                </c:pt>
                <c:pt idx="56">
                  <c:v>1.8315638888734179E-2</c:v>
                </c:pt>
                <c:pt idx="57">
                  <c:v>1.0936767510604966E-2</c:v>
                </c:pt>
                <c:pt idx="58">
                  <c:v>6.329715427485747E-3</c:v>
                </c:pt>
                <c:pt idx="59">
                  <c:v>3.550648557242539E-3</c:v>
                </c:pt>
                <c:pt idx="60">
                  <c:v>1.9304541362277093E-3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1-4B85-896B-DF27992CAB17}"/>
            </c:ext>
          </c:extLst>
        </c:ser>
        <c:ser>
          <c:idx val="3"/>
          <c:order val="3"/>
          <c:tx>
            <c:strRef>
              <c:f>Arkusz1!$T$54</c:f>
              <c:strCache>
                <c:ptCount val="1"/>
                <c:pt idx="0">
                  <c:v>gruby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Arkusz1!$S$56:$S$116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Arkusz1!$T$56:$T$116</c:f>
              <c:numCache>
                <c:formatCode>General</c:formatCode>
                <c:ptCount val="61"/>
                <c:pt idx="0">
                  <c:v>3.7233631217505106E-25</c:v>
                </c:pt>
                <c:pt idx="1">
                  <c:v>2.390296057869049E-24</c:v>
                </c:pt>
                <c:pt idx="2">
                  <c:v>1.4872921816512705E-23</c:v>
                </c:pt>
                <c:pt idx="3">
                  <c:v>8.9695197841021672E-23</c:v>
                </c:pt>
                <c:pt idx="4">
                  <c:v>5.2428856633634639E-22</c:v>
                </c:pt>
                <c:pt idx="5">
                  <c:v>2.9702970150297558E-21</c:v>
                </c:pt>
                <c:pt idx="6">
                  <c:v>1.6310139226701858E-20</c:v>
                </c:pt>
                <c:pt idx="7">
                  <c:v>8.6804802881784647E-20</c:v>
                </c:pt>
                <c:pt idx="8">
                  <c:v>4.4777324417183015E-19</c:v>
                </c:pt>
                <c:pt idx="9">
                  <c:v>2.2387253727661659E-18</c:v>
                </c:pt>
                <c:pt idx="10">
                  <c:v>1.0848552640429378E-17</c:v>
                </c:pt>
                <c:pt idx="11">
                  <c:v>5.0953154627374451E-17</c:v>
                </c:pt>
                <c:pt idx="12">
                  <c:v>2.3195228302435691E-16</c:v>
                </c:pt>
                <c:pt idx="13">
                  <c:v>1.0234214686210202E-15</c:v>
                </c:pt>
                <c:pt idx="14">
                  <c:v>4.3766185028708502E-15</c:v>
                </c:pt>
                <c:pt idx="15">
                  <c:v>1.814057958631673E-14</c:v>
                </c:pt>
                <c:pt idx="16">
                  <c:v>7.2877240958196922E-14</c:v>
                </c:pt>
                <c:pt idx="17">
                  <c:v>2.8376640863457112E-13</c:v>
                </c:pt>
                <c:pt idx="18">
                  <c:v>1.0709232382508077E-12</c:v>
                </c:pt>
                <c:pt idx="19">
                  <c:v>3.9172744395097678E-12</c:v>
                </c:pt>
                <c:pt idx="20">
                  <c:v>1.3887943864964021E-11</c:v>
                </c:pt>
                <c:pt idx="21">
                  <c:v>4.7722172201745827E-11</c:v>
                </c:pt>
                <c:pt idx="22">
                  <c:v>1.5893910094516368E-10</c:v>
                </c:pt>
                <c:pt idx="23">
                  <c:v>5.1306170260917582E-10</c:v>
                </c:pt>
                <c:pt idx="24">
                  <c:v>1.6052280551856116E-9</c:v>
                </c:pt>
                <c:pt idx="25">
                  <c:v>4.8677939021081986E-9</c:v>
                </c:pt>
                <c:pt idx="26">
                  <c:v>1.4307241918567688E-8</c:v>
                </c:pt>
                <c:pt idx="27">
                  <c:v>4.0757539335682951E-8</c:v>
                </c:pt>
                <c:pt idx="28">
                  <c:v>1.1253517471925912E-7</c:v>
                </c:pt>
                <c:pt idx="29">
                  <c:v>3.0115974460573396E-7</c:v>
                </c:pt>
                <c:pt idx="30">
                  <c:v>7.811489408304491E-7</c:v>
                </c:pt>
                <c:pt idx="31">
                  <c:v>1.9638082208988035E-6</c:v>
                </c:pt>
                <c:pt idx="32">
                  <c:v>4.7851173921290088E-6</c:v>
                </c:pt>
                <c:pt idx="33">
                  <c:v>1.1300936043146307E-5</c:v>
                </c:pt>
                <c:pt idx="34">
                  <c:v>2.586810022265412E-5</c:v>
                </c:pt>
                <c:pt idx="35">
                  <c:v>5.7390888739468748E-5</c:v>
                </c:pt>
                <c:pt idx="36">
                  <c:v>1.2340980408667956E-4</c:v>
                </c:pt>
                <c:pt idx="37">
                  <c:v>2.5720811880066503E-4</c:v>
                </c:pt>
                <c:pt idx="38">
                  <c:v>5.1957468215483844E-4</c:v>
                </c:pt>
                <c:pt idx="39">
                  <c:v>1.0172778436147007E-3</c:v>
                </c:pt>
                <c:pt idx="40">
                  <c:v>1.9304541362277093E-3</c:v>
                </c:pt>
                <c:pt idx="41">
                  <c:v>3.550648557242539E-3</c:v>
                </c:pt>
                <c:pt idx="42">
                  <c:v>6.329715427485747E-3</c:v>
                </c:pt>
                <c:pt idx="43">
                  <c:v>1.0936767510604966E-2</c:v>
                </c:pt>
                <c:pt idx="44">
                  <c:v>1.8315638888734179E-2</c:v>
                </c:pt>
                <c:pt idx="45">
                  <c:v>2.972921638615875E-2</c:v>
                </c:pt>
                <c:pt idx="46">
                  <c:v>4.677062238395898E-2</c:v>
                </c:pt>
                <c:pt idx="47">
                  <c:v>7.1316682697758038E-2</c:v>
                </c:pt>
                <c:pt idx="48">
                  <c:v>0.10539922456186433</c:v>
                </c:pt>
                <c:pt idx="49">
                  <c:v>0.15097741845591461</c:v>
                </c:pt>
                <c:pt idx="50">
                  <c:v>0.20961138715109781</c:v>
                </c:pt>
                <c:pt idx="51">
                  <c:v>0.28206295169381546</c:v>
                </c:pt>
                <c:pt idx="52">
                  <c:v>0.36787944117144233</c:v>
                </c:pt>
                <c:pt idx="53">
                  <c:v>0.46504318813405632</c:v>
                </c:pt>
                <c:pt idx="54">
                  <c:v>0.56978282473092301</c:v>
                </c:pt>
                <c:pt idx="55">
                  <c:v>0.67663384616172895</c:v>
                </c:pt>
                <c:pt idx="56">
                  <c:v>0.77880078307140488</c:v>
                </c:pt>
                <c:pt idx="57">
                  <c:v>0.86881505626284317</c:v>
                </c:pt>
                <c:pt idx="58">
                  <c:v>0.93941306281347581</c:v>
                </c:pt>
                <c:pt idx="59">
                  <c:v>0.98449643700540845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1-4B85-896B-DF27992C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30752"/>
        <c:axId val="1380190752"/>
      </c:scatterChart>
      <c:valAx>
        <c:axId val="1636830752"/>
        <c:scaling>
          <c:orientation val="minMax"/>
          <c:max val="11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190752"/>
        <c:crosses val="autoZero"/>
        <c:crossBetween val="midCat"/>
      </c:valAx>
      <c:valAx>
        <c:axId val="138019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83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533398</xdr:colOff>
      <xdr:row>2</xdr:row>
      <xdr:rowOff>57150</xdr:rowOff>
    </xdr:from>
    <xdr:to>
      <xdr:col>22</xdr:col>
      <xdr:colOff>295274</xdr:colOff>
      <xdr:row>24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834AEA1-0ECB-44CE-8378-04BF2A890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26</xdr:row>
      <xdr:rowOff>157162</xdr:rowOff>
    </xdr:from>
    <xdr:to>
      <xdr:col>22</xdr:col>
      <xdr:colOff>57150</xdr:colOff>
      <xdr:row>45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468D4F-56BC-467C-A239-433AEE43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49</xdr:row>
      <xdr:rowOff>90486</xdr:rowOff>
    </xdr:from>
    <xdr:to>
      <xdr:col>31</xdr:col>
      <xdr:colOff>476250</xdr:colOff>
      <xdr:row>68</xdr:row>
      <xdr:rowOff>133349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BB3DF31-3B03-4CD0-A3C4-DE0681C9B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256"/>
  <sheetViews>
    <sheetView tabSelected="1" workbookViewId="0">
      <selection activeCell="I9" sqref="F5:I9"/>
    </sheetView>
  </sheetViews>
  <sheetFormatPr defaultRowHeight="15" x14ac:dyDescent="0.25"/>
  <cols>
    <col min="5" max="5" width="14" customWidth="1"/>
    <col min="6" max="6" width="12.28515625" bestFit="1" customWidth="1"/>
    <col min="7" max="7" width="12" customWidth="1"/>
    <col min="8" max="8" width="9.28515625" bestFit="1" customWidth="1"/>
    <col min="9" max="9" width="12.5703125" bestFit="1" customWidth="1"/>
    <col min="10" max="10" width="9.5703125" customWidth="1"/>
    <col min="11" max="11" width="12" bestFit="1" customWidth="1"/>
  </cols>
  <sheetData>
    <row r="2" spans="4:9" x14ac:dyDescent="0.25">
      <c r="F2">
        <v>0</v>
      </c>
      <c r="G2">
        <v>1</v>
      </c>
      <c r="H2">
        <v>1</v>
      </c>
      <c r="I2">
        <v>0</v>
      </c>
    </row>
    <row r="3" spans="4:9" x14ac:dyDescent="0.25">
      <c r="E3">
        <v>0</v>
      </c>
      <c r="F3">
        <v>25</v>
      </c>
    </row>
    <row r="4" spans="4:9" x14ac:dyDescent="0.25">
      <c r="F4" t="s">
        <v>1</v>
      </c>
      <c r="G4" t="s">
        <v>2</v>
      </c>
      <c r="H4" t="s">
        <v>3</v>
      </c>
      <c r="I4" t="s">
        <v>4</v>
      </c>
    </row>
    <row r="5" spans="4:9" x14ac:dyDescent="0.25">
      <c r="E5" t="s">
        <v>31</v>
      </c>
      <c r="F5" s="5">
        <v>-10000</v>
      </c>
      <c r="G5" s="5">
        <v>0</v>
      </c>
      <c r="H5" s="5">
        <f>1000/D12</f>
        <v>5.4710581026370497E-2</v>
      </c>
      <c r="I5" s="5">
        <f>3000/D12</f>
        <v>0.16413174307911149</v>
      </c>
    </row>
    <row r="6" spans="4:9" x14ac:dyDescent="0.25">
      <c r="E6" t="s">
        <v>34</v>
      </c>
      <c r="F6" s="5">
        <f>2000/D12</f>
        <v>0.10942116205274099</v>
      </c>
      <c r="G6" s="5">
        <f>3000/D12</f>
        <v>0.16413174307911149</v>
      </c>
      <c r="H6" s="5">
        <f>7000/D12</f>
        <v>0.38297406718459348</v>
      </c>
      <c r="I6" s="5">
        <f>8000/D12</f>
        <v>0.43768464821096398</v>
      </c>
    </row>
    <row r="7" spans="4:9" x14ac:dyDescent="0.25">
      <c r="E7" t="s">
        <v>33</v>
      </c>
      <c r="F7" s="5">
        <f>7500/D12</f>
        <v>0.41032935769777873</v>
      </c>
      <c r="G7" s="5">
        <f>8000/D12</f>
        <v>0.43768464821096398</v>
      </c>
      <c r="H7" s="5">
        <f>10000/D12</f>
        <v>0.54710581026370497</v>
      </c>
      <c r="I7" s="5">
        <f>10500/D12</f>
        <v>0.57446110077689028</v>
      </c>
    </row>
    <row r="8" spans="4:9" x14ac:dyDescent="0.25">
      <c r="E8" t="s">
        <v>32</v>
      </c>
      <c r="F8" s="5">
        <f>10000/D12</f>
        <v>0.54710581026370497</v>
      </c>
      <c r="G8" s="5">
        <f>11000/D12</f>
        <v>0.60181639129007547</v>
      </c>
      <c r="H8" s="5">
        <f>15000/D12</f>
        <v>0.82065871539555746</v>
      </c>
      <c r="I8" s="5">
        <f>16000/D12</f>
        <v>0.87536929642192796</v>
      </c>
    </row>
    <row r="9" spans="4:9" x14ac:dyDescent="0.25">
      <c r="E9" t="s">
        <v>30</v>
      </c>
      <c r="F9" s="5">
        <f>15000/D12</f>
        <v>0.82065871539555746</v>
      </c>
      <c r="G9" s="5">
        <f>16500/D12</f>
        <v>0.90272458693511326</v>
      </c>
      <c r="H9" s="5">
        <f>18278/D12</f>
        <v>1</v>
      </c>
      <c r="I9" s="5">
        <v>100000</v>
      </c>
    </row>
    <row r="12" spans="4:9" x14ac:dyDescent="0.25">
      <c r="D12">
        <v>18278</v>
      </c>
    </row>
    <row r="31" spans="8:10" x14ac:dyDescent="0.25">
      <c r="H31">
        <v>0</v>
      </c>
      <c r="I31">
        <v>1</v>
      </c>
      <c r="J31">
        <v>0</v>
      </c>
    </row>
    <row r="32" spans="8:10" x14ac:dyDescent="0.25">
      <c r="H32" t="s">
        <v>1</v>
      </c>
      <c r="I32" t="s">
        <v>2</v>
      </c>
      <c r="J32" t="s">
        <v>3</v>
      </c>
    </row>
    <row r="33" spans="3:10" x14ac:dyDescent="0.25">
      <c r="G33" t="s">
        <v>24</v>
      </c>
      <c r="H33">
        <v>0</v>
      </c>
      <c r="I33">
        <v>6</v>
      </c>
      <c r="J33">
        <v>35</v>
      </c>
    </row>
    <row r="34" spans="3:10" x14ac:dyDescent="0.25">
      <c r="G34" t="s">
        <v>20</v>
      </c>
      <c r="H34">
        <v>20</v>
      </c>
      <c r="I34">
        <v>35</v>
      </c>
      <c r="J34">
        <v>60</v>
      </c>
    </row>
    <row r="35" spans="3:10" x14ac:dyDescent="0.25">
      <c r="G35" t="s">
        <v>21</v>
      </c>
      <c r="H35">
        <v>50</v>
      </c>
      <c r="I35">
        <v>60</v>
      </c>
      <c r="J35">
        <v>70</v>
      </c>
    </row>
    <row r="36" spans="3:10" x14ac:dyDescent="0.25">
      <c r="G36" t="s">
        <v>22</v>
      </c>
      <c r="H36">
        <v>68</v>
      </c>
      <c r="I36">
        <v>75</v>
      </c>
      <c r="J36">
        <v>87</v>
      </c>
    </row>
    <row r="37" spans="3:10" x14ac:dyDescent="0.25">
      <c r="G37" t="s">
        <v>23</v>
      </c>
      <c r="H37">
        <v>85</v>
      </c>
      <c r="I37">
        <v>94</v>
      </c>
      <c r="J37">
        <v>150</v>
      </c>
    </row>
    <row r="40" spans="3:10" x14ac:dyDescent="0.25">
      <c r="C40" t="s">
        <v>26</v>
      </c>
    </row>
    <row r="41" spans="3:10" x14ac:dyDescent="0.25">
      <c r="D41" t="s">
        <v>25</v>
      </c>
    </row>
    <row r="42" spans="3:10" x14ac:dyDescent="0.25">
      <c r="D42" t="s">
        <v>27</v>
      </c>
    </row>
    <row r="43" spans="3:10" x14ac:dyDescent="0.25">
      <c r="D43" t="s">
        <v>28</v>
      </c>
    </row>
    <row r="44" spans="3:10" x14ac:dyDescent="0.25">
      <c r="D44" t="s">
        <v>29</v>
      </c>
    </row>
    <row r="49" spans="3:20" x14ac:dyDescent="0.25">
      <c r="F49" s="2" t="s">
        <v>6</v>
      </c>
      <c r="G49" s="2" t="s">
        <v>7</v>
      </c>
    </row>
    <row r="50" spans="3:20" x14ac:dyDescent="0.25">
      <c r="F50" s="2">
        <v>50</v>
      </c>
      <c r="G50" s="2">
        <v>2</v>
      </c>
      <c r="J50" t="s">
        <v>14</v>
      </c>
      <c r="K50">
        <v>50</v>
      </c>
      <c r="M50" t="s">
        <v>14</v>
      </c>
      <c r="N50">
        <v>50</v>
      </c>
      <c r="P50" t="s">
        <v>14</v>
      </c>
      <c r="Q50">
        <v>50</v>
      </c>
      <c r="S50" t="s">
        <v>14</v>
      </c>
      <c r="T50">
        <v>50</v>
      </c>
    </row>
    <row r="51" spans="3:20" x14ac:dyDescent="0.25">
      <c r="C51" t="s">
        <v>9</v>
      </c>
      <c r="J51" t="s">
        <v>15</v>
      </c>
      <c r="K51">
        <v>60</v>
      </c>
      <c r="M51" t="s">
        <v>15</v>
      </c>
      <c r="N51">
        <v>60</v>
      </c>
      <c r="P51" t="s">
        <v>15</v>
      </c>
      <c r="Q51">
        <v>60</v>
      </c>
      <c r="S51" t="s">
        <v>15</v>
      </c>
      <c r="T51">
        <v>60</v>
      </c>
    </row>
    <row r="52" spans="3:20" x14ac:dyDescent="0.25">
      <c r="E52" t="s">
        <v>10</v>
      </c>
      <c r="J52" t="s">
        <v>6</v>
      </c>
      <c r="K52">
        <v>50</v>
      </c>
      <c r="M52" t="s">
        <v>6</v>
      </c>
      <c r="N52">
        <v>70</v>
      </c>
      <c r="P52" t="s">
        <v>6</v>
      </c>
      <c r="Q52">
        <v>90</v>
      </c>
      <c r="S52" t="s">
        <v>6</v>
      </c>
      <c r="T52">
        <v>110</v>
      </c>
    </row>
    <row r="53" spans="3:20" x14ac:dyDescent="0.25">
      <c r="E53" s="4" t="s">
        <v>11</v>
      </c>
      <c r="F53" s="1"/>
      <c r="G53" s="1"/>
      <c r="H53" s="1"/>
      <c r="I53" s="3"/>
      <c r="J53" t="s">
        <v>7</v>
      </c>
      <c r="K53">
        <v>8</v>
      </c>
      <c r="M53" t="s">
        <v>13</v>
      </c>
      <c r="N53">
        <v>8</v>
      </c>
      <c r="P53" t="s">
        <v>13</v>
      </c>
      <c r="Q53">
        <v>8</v>
      </c>
      <c r="S53" t="s">
        <v>13</v>
      </c>
      <c r="T53">
        <v>8</v>
      </c>
    </row>
    <row r="54" spans="3:20" x14ac:dyDescent="0.25">
      <c r="E54" t="s">
        <v>12</v>
      </c>
      <c r="J54" t="s">
        <v>16</v>
      </c>
      <c r="K54" t="s">
        <v>17</v>
      </c>
      <c r="N54" t="s">
        <v>18</v>
      </c>
      <c r="Q54" t="s">
        <v>0</v>
      </c>
      <c r="T54" t="s">
        <v>19</v>
      </c>
    </row>
    <row r="55" spans="3:20" x14ac:dyDescent="0.25">
      <c r="J55" t="s">
        <v>5</v>
      </c>
      <c r="K55" t="s">
        <v>8</v>
      </c>
      <c r="M55" t="s">
        <v>5</v>
      </c>
      <c r="N55" t="s">
        <v>8</v>
      </c>
      <c r="P55" t="s">
        <v>5</v>
      </c>
      <c r="Q55" t="s">
        <v>8</v>
      </c>
      <c r="S55" t="s">
        <v>5</v>
      </c>
      <c r="T55" t="s">
        <v>8</v>
      </c>
    </row>
    <row r="56" spans="3:20" x14ac:dyDescent="0.25">
      <c r="J56">
        <v>50</v>
      </c>
      <c r="K56" s="2">
        <f>EXP(-((J56-K$52)/K$53)* ((J56-K$52)/K$53))</f>
        <v>1</v>
      </c>
      <c r="M56">
        <v>50</v>
      </c>
      <c r="N56" s="2">
        <f>EXP(-((M56-N$52)/N$53)* ((M56-N$52)/N$53))</f>
        <v>1.9304541362277093E-3</v>
      </c>
      <c r="P56">
        <v>50</v>
      </c>
      <c r="Q56" s="2">
        <f>EXP(-((P56-Q$52)/Q$53)* ((P56-Q$52)/Q$53))</f>
        <v>1.3887943864964021E-11</v>
      </c>
      <c r="S56">
        <v>50</v>
      </c>
      <c r="T56" s="2">
        <f>EXP(-((S56-T$52)/T$53)* ((S56-T$52)/T$53))</f>
        <v>3.7233631217505106E-25</v>
      </c>
    </row>
    <row r="57" spans="3:20" x14ac:dyDescent="0.25">
      <c r="J57">
        <v>51</v>
      </c>
      <c r="K57" s="2">
        <f t="shared" ref="K57:K116" si="0">EXP(-((J57-K$52)/K$53)* ((J57-K$52)/K$53))</f>
        <v>0.98449643700540845</v>
      </c>
      <c r="M57">
        <v>51</v>
      </c>
      <c r="N57" s="2">
        <f t="shared" ref="N57:N116" si="1">EXP(-((M57-N$52)/N$53)* ((M57-N$52)/N$53))</f>
        <v>3.550648557242539E-3</v>
      </c>
      <c r="P57">
        <v>51</v>
      </c>
      <c r="Q57" s="2">
        <f t="shared" ref="Q57:Q116" si="2">EXP(-((P57-Q$52)/Q$53)* ((P57-Q$52)/Q$53))</f>
        <v>4.7722172201745827E-11</v>
      </c>
      <c r="S57">
        <v>51</v>
      </c>
      <c r="T57" s="2">
        <f t="shared" ref="T57:T116" si="3">EXP(-((S57-T$52)/T$53)* ((S57-T$52)/T$53))</f>
        <v>2.390296057869049E-24</v>
      </c>
    </row>
    <row r="58" spans="3:20" x14ac:dyDescent="0.25">
      <c r="J58">
        <v>52</v>
      </c>
      <c r="K58" s="2">
        <f t="shared" si="0"/>
        <v>0.93941306281347581</v>
      </c>
      <c r="M58">
        <v>52</v>
      </c>
      <c r="N58" s="2">
        <f t="shared" si="1"/>
        <v>6.329715427485747E-3</v>
      </c>
      <c r="P58">
        <v>52</v>
      </c>
      <c r="Q58" s="2">
        <f t="shared" si="2"/>
        <v>1.5893910094516368E-10</v>
      </c>
      <c r="S58">
        <v>52</v>
      </c>
      <c r="T58" s="2">
        <f t="shared" si="3"/>
        <v>1.4872921816512705E-23</v>
      </c>
    </row>
    <row r="59" spans="3:20" x14ac:dyDescent="0.25">
      <c r="J59">
        <v>53</v>
      </c>
      <c r="K59" s="2">
        <f t="shared" si="0"/>
        <v>0.86881505626284317</v>
      </c>
      <c r="M59">
        <v>53</v>
      </c>
      <c r="N59" s="2">
        <f t="shared" si="1"/>
        <v>1.0936767510604966E-2</v>
      </c>
      <c r="P59">
        <v>53</v>
      </c>
      <c r="Q59" s="2">
        <f t="shared" si="2"/>
        <v>5.1306170260917582E-10</v>
      </c>
      <c r="S59">
        <v>53</v>
      </c>
      <c r="T59" s="2">
        <f t="shared" si="3"/>
        <v>8.9695197841021672E-23</v>
      </c>
    </row>
    <row r="60" spans="3:20" x14ac:dyDescent="0.25">
      <c r="J60">
        <v>54</v>
      </c>
      <c r="K60" s="2">
        <f t="shared" si="0"/>
        <v>0.77880078307140488</v>
      </c>
      <c r="M60">
        <v>54</v>
      </c>
      <c r="N60" s="2">
        <f t="shared" si="1"/>
        <v>1.8315638888734179E-2</v>
      </c>
      <c r="P60">
        <v>54</v>
      </c>
      <c r="Q60" s="2">
        <f t="shared" si="2"/>
        <v>1.6052280551856116E-9</v>
      </c>
      <c r="S60">
        <v>54</v>
      </c>
      <c r="T60" s="2">
        <f t="shared" si="3"/>
        <v>5.2428856633634639E-22</v>
      </c>
    </row>
    <row r="61" spans="3:20" x14ac:dyDescent="0.25">
      <c r="J61">
        <v>55</v>
      </c>
      <c r="K61" s="2">
        <f t="shared" si="0"/>
        <v>0.67663384616172895</v>
      </c>
      <c r="M61">
        <v>55</v>
      </c>
      <c r="N61" s="2">
        <f t="shared" si="1"/>
        <v>2.972921638615875E-2</v>
      </c>
      <c r="P61">
        <v>55</v>
      </c>
      <c r="Q61" s="2">
        <f t="shared" si="2"/>
        <v>4.8677939021081986E-9</v>
      </c>
      <c r="S61">
        <v>55</v>
      </c>
      <c r="T61" s="2">
        <f t="shared" si="3"/>
        <v>2.9702970150297558E-21</v>
      </c>
    </row>
    <row r="62" spans="3:20" x14ac:dyDescent="0.25">
      <c r="J62">
        <v>56</v>
      </c>
      <c r="K62" s="2">
        <f t="shared" si="0"/>
        <v>0.56978282473092301</v>
      </c>
      <c r="M62">
        <v>56</v>
      </c>
      <c r="N62" s="2">
        <f t="shared" si="1"/>
        <v>4.677062238395898E-2</v>
      </c>
      <c r="P62">
        <v>56</v>
      </c>
      <c r="Q62" s="2">
        <f t="shared" si="2"/>
        <v>1.4307241918567688E-8</v>
      </c>
      <c r="S62">
        <v>56</v>
      </c>
      <c r="T62" s="2">
        <f t="shared" si="3"/>
        <v>1.6310139226701858E-20</v>
      </c>
    </row>
    <row r="63" spans="3:20" x14ac:dyDescent="0.25">
      <c r="J63">
        <v>57</v>
      </c>
      <c r="K63" s="2">
        <f t="shared" si="0"/>
        <v>0.46504318813405632</v>
      </c>
      <c r="M63">
        <v>57</v>
      </c>
      <c r="N63" s="2">
        <f t="shared" si="1"/>
        <v>7.1316682697758038E-2</v>
      </c>
      <c r="P63">
        <v>57</v>
      </c>
      <c r="Q63" s="2">
        <f t="shared" si="2"/>
        <v>4.0757539335682951E-8</v>
      </c>
      <c r="S63">
        <v>57</v>
      </c>
      <c r="T63" s="2">
        <f t="shared" si="3"/>
        <v>8.6804802881784647E-20</v>
      </c>
    </row>
    <row r="64" spans="3:20" x14ac:dyDescent="0.25">
      <c r="J64">
        <v>58</v>
      </c>
      <c r="K64" s="2">
        <f t="shared" si="0"/>
        <v>0.36787944117144233</v>
      </c>
      <c r="M64">
        <v>58</v>
      </c>
      <c r="N64" s="2">
        <f t="shared" si="1"/>
        <v>0.10539922456186433</v>
      </c>
      <c r="P64">
        <v>58</v>
      </c>
      <c r="Q64" s="2">
        <f t="shared" si="2"/>
        <v>1.1253517471925912E-7</v>
      </c>
      <c r="S64">
        <v>58</v>
      </c>
      <c r="T64" s="2">
        <f t="shared" si="3"/>
        <v>4.4777324417183015E-19</v>
      </c>
    </row>
    <row r="65" spans="10:20" x14ac:dyDescent="0.25">
      <c r="J65">
        <v>59</v>
      </c>
      <c r="K65" s="2">
        <f t="shared" si="0"/>
        <v>0.28206295169381546</v>
      </c>
      <c r="M65">
        <v>59</v>
      </c>
      <c r="N65" s="2">
        <f t="shared" si="1"/>
        <v>0.15097741845591461</v>
      </c>
      <c r="P65">
        <v>59</v>
      </c>
      <c r="Q65" s="2">
        <f t="shared" si="2"/>
        <v>3.0115974460573396E-7</v>
      </c>
      <c r="S65">
        <v>59</v>
      </c>
      <c r="T65" s="2">
        <f t="shared" si="3"/>
        <v>2.2387253727661659E-18</v>
      </c>
    </row>
    <row r="66" spans="10:20" x14ac:dyDescent="0.25">
      <c r="J66">
        <v>60</v>
      </c>
      <c r="K66" s="2">
        <f t="shared" si="0"/>
        <v>0.20961138715109781</v>
      </c>
      <c r="M66">
        <v>60</v>
      </c>
      <c r="N66" s="2">
        <f t="shared" si="1"/>
        <v>0.20961138715109781</v>
      </c>
      <c r="P66">
        <v>60</v>
      </c>
      <c r="Q66" s="2">
        <f t="shared" si="2"/>
        <v>7.811489408304491E-7</v>
      </c>
      <c r="S66">
        <v>60</v>
      </c>
      <c r="T66" s="2">
        <f t="shared" si="3"/>
        <v>1.0848552640429378E-17</v>
      </c>
    </row>
    <row r="67" spans="10:20" x14ac:dyDescent="0.25">
      <c r="J67">
        <v>61</v>
      </c>
      <c r="K67" s="2">
        <f t="shared" si="0"/>
        <v>0.15097741845591461</v>
      </c>
      <c r="M67">
        <v>61</v>
      </c>
      <c r="N67" s="2">
        <f t="shared" si="1"/>
        <v>0.28206295169381546</v>
      </c>
      <c r="P67">
        <v>61</v>
      </c>
      <c r="Q67" s="2">
        <f t="shared" si="2"/>
        <v>1.9638082208988035E-6</v>
      </c>
      <c r="S67">
        <v>61</v>
      </c>
      <c r="T67" s="2">
        <f t="shared" si="3"/>
        <v>5.0953154627374451E-17</v>
      </c>
    </row>
    <row r="68" spans="10:20" x14ac:dyDescent="0.25">
      <c r="J68">
        <v>62</v>
      </c>
      <c r="K68" s="2">
        <f t="shared" si="0"/>
        <v>0.10539922456186433</v>
      </c>
      <c r="M68">
        <v>62</v>
      </c>
      <c r="N68" s="2">
        <f t="shared" si="1"/>
        <v>0.36787944117144233</v>
      </c>
      <c r="P68">
        <v>62</v>
      </c>
      <c r="Q68" s="2">
        <f t="shared" si="2"/>
        <v>4.7851173921290088E-6</v>
      </c>
      <c r="S68">
        <v>62</v>
      </c>
      <c r="T68" s="2">
        <f t="shared" si="3"/>
        <v>2.3195228302435691E-16</v>
      </c>
    </row>
    <row r="69" spans="10:20" x14ac:dyDescent="0.25">
      <c r="J69">
        <v>63</v>
      </c>
      <c r="K69" s="2">
        <f t="shared" si="0"/>
        <v>7.1316682697758038E-2</v>
      </c>
      <c r="M69">
        <v>63</v>
      </c>
      <c r="N69" s="2">
        <f t="shared" si="1"/>
        <v>0.46504318813405632</v>
      </c>
      <c r="P69">
        <v>63</v>
      </c>
      <c r="Q69" s="2">
        <f t="shared" si="2"/>
        <v>1.1300936043146307E-5</v>
      </c>
      <c r="S69">
        <v>63</v>
      </c>
      <c r="T69" s="2">
        <f t="shared" si="3"/>
        <v>1.0234214686210202E-15</v>
      </c>
    </row>
    <row r="70" spans="10:20" x14ac:dyDescent="0.25">
      <c r="J70">
        <v>64</v>
      </c>
      <c r="K70" s="2">
        <f t="shared" si="0"/>
        <v>4.677062238395898E-2</v>
      </c>
      <c r="M70">
        <v>64</v>
      </c>
      <c r="N70" s="2">
        <f t="shared" si="1"/>
        <v>0.56978282473092301</v>
      </c>
      <c r="P70">
        <v>64</v>
      </c>
      <c r="Q70" s="2">
        <f t="shared" si="2"/>
        <v>2.586810022265412E-5</v>
      </c>
      <c r="S70">
        <v>64</v>
      </c>
      <c r="T70" s="2">
        <f t="shared" si="3"/>
        <v>4.3766185028708502E-15</v>
      </c>
    </row>
    <row r="71" spans="10:20" x14ac:dyDescent="0.25">
      <c r="J71">
        <v>65</v>
      </c>
      <c r="K71" s="2">
        <f t="shared" si="0"/>
        <v>2.972921638615875E-2</v>
      </c>
      <c r="M71">
        <v>65</v>
      </c>
      <c r="N71" s="2">
        <f t="shared" si="1"/>
        <v>0.67663384616172895</v>
      </c>
      <c r="P71">
        <v>65</v>
      </c>
      <c r="Q71" s="2">
        <f t="shared" si="2"/>
        <v>5.7390888739468748E-5</v>
      </c>
      <c r="S71">
        <v>65</v>
      </c>
      <c r="T71" s="2">
        <f t="shared" si="3"/>
        <v>1.814057958631673E-14</v>
      </c>
    </row>
    <row r="72" spans="10:20" x14ac:dyDescent="0.25">
      <c r="J72">
        <v>66</v>
      </c>
      <c r="K72" s="2">
        <f t="shared" si="0"/>
        <v>1.8315638888734179E-2</v>
      </c>
      <c r="M72">
        <v>66</v>
      </c>
      <c r="N72" s="2">
        <f t="shared" si="1"/>
        <v>0.77880078307140488</v>
      </c>
      <c r="P72">
        <v>66</v>
      </c>
      <c r="Q72" s="2">
        <f t="shared" si="2"/>
        <v>1.2340980408667956E-4</v>
      </c>
      <c r="S72">
        <v>66</v>
      </c>
      <c r="T72" s="2">
        <f t="shared" si="3"/>
        <v>7.2877240958196922E-14</v>
      </c>
    </row>
    <row r="73" spans="10:20" x14ac:dyDescent="0.25">
      <c r="J73">
        <v>67</v>
      </c>
      <c r="K73" s="2">
        <f t="shared" si="0"/>
        <v>1.0936767510604966E-2</v>
      </c>
      <c r="M73">
        <v>67</v>
      </c>
      <c r="N73" s="2">
        <f t="shared" si="1"/>
        <v>0.86881505626284317</v>
      </c>
      <c r="P73">
        <v>67</v>
      </c>
      <c r="Q73" s="2">
        <f t="shared" si="2"/>
        <v>2.5720811880066503E-4</v>
      </c>
      <c r="S73">
        <v>67</v>
      </c>
      <c r="T73" s="2">
        <f t="shared" si="3"/>
        <v>2.8376640863457112E-13</v>
      </c>
    </row>
    <row r="74" spans="10:20" x14ac:dyDescent="0.25">
      <c r="J74">
        <v>68</v>
      </c>
      <c r="K74" s="2">
        <f t="shared" si="0"/>
        <v>6.329715427485747E-3</v>
      </c>
      <c r="M74">
        <v>68</v>
      </c>
      <c r="N74" s="2">
        <f t="shared" si="1"/>
        <v>0.93941306281347581</v>
      </c>
      <c r="P74">
        <v>68</v>
      </c>
      <c r="Q74" s="2">
        <f t="shared" si="2"/>
        <v>5.1957468215483844E-4</v>
      </c>
      <c r="S74">
        <v>68</v>
      </c>
      <c r="T74" s="2">
        <f t="shared" si="3"/>
        <v>1.0709232382508077E-12</v>
      </c>
    </row>
    <row r="75" spans="10:20" x14ac:dyDescent="0.25">
      <c r="J75">
        <v>69</v>
      </c>
      <c r="K75" s="2">
        <f t="shared" si="0"/>
        <v>3.550648557242539E-3</v>
      </c>
      <c r="M75">
        <v>69</v>
      </c>
      <c r="N75" s="2">
        <f t="shared" si="1"/>
        <v>0.98449643700540845</v>
      </c>
      <c r="P75">
        <v>69</v>
      </c>
      <c r="Q75" s="2">
        <f t="shared" si="2"/>
        <v>1.0172778436147007E-3</v>
      </c>
      <c r="S75">
        <v>69</v>
      </c>
      <c r="T75" s="2">
        <f t="shared" si="3"/>
        <v>3.9172744395097678E-12</v>
      </c>
    </row>
    <row r="76" spans="10:20" x14ac:dyDescent="0.25">
      <c r="J76">
        <v>70</v>
      </c>
      <c r="K76" s="2">
        <f t="shared" si="0"/>
        <v>1.9304541362277093E-3</v>
      </c>
      <c r="M76">
        <v>70</v>
      </c>
      <c r="N76" s="2">
        <f t="shared" si="1"/>
        <v>1</v>
      </c>
      <c r="P76">
        <v>70</v>
      </c>
      <c r="Q76" s="2">
        <f t="shared" si="2"/>
        <v>1.9304541362277093E-3</v>
      </c>
      <c r="S76">
        <v>70</v>
      </c>
      <c r="T76" s="2">
        <f t="shared" si="3"/>
        <v>1.3887943864964021E-11</v>
      </c>
    </row>
    <row r="77" spans="10:20" x14ac:dyDescent="0.25">
      <c r="J77">
        <v>71</v>
      </c>
      <c r="K77" s="2">
        <f t="shared" si="0"/>
        <v>1.0172778436147007E-3</v>
      </c>
      <c r="M77">
        <v>71</v>
      </c>
      <c r="N77" s="2">
        <f t="shared" si="1"/>
        <v>0.98449643700540845</v>
      </c>
      <c r="P77">
        <v>71</v>
      </c>
      <c r="Q77" s="2">
        <f t="shared" si="2"/>
        <v>3.550648557242539E-3</v>
      </c>
      <c r="S77">
        <v>71</v>
      </c>
      <c r="T77" s="2">
        <f t="shared" si="3"/>
        <v>4.7722172201745827E-11</v>
      </c>
    </row>
    <row r="78" spans="10:20" x14ac:dyDescent="0.25">
      <c r="J78">
        <v>72</v>
      </c>
      <c r="K78" s="2">
        <f t="shared" si="0"/>
        <v>5.1957468215483844E-4</v>
      </c>
      <c r="M78">
        <v>72</v>
      </c>
      <c r="N78" s="2">
        <f t="shared" si="1"/>
        <v>0.93941306281347581</v>
      </c>
      <c r="P78">
        <v>72</v>
      </c>
      <c r="Q78" s="2">
        <f t="shared" si="2"/>
        <v>6.329715427485747E-3</v>
      </c>
      <c r="S78">
        <v>72</v>
      </c>
      <c r="T78" s="2">
        <f t="shared" si="3"/>
        <v>1.5893910094516368E-10</v>
      </c>
    </row>
    <row r="79" spans="10:20" x14ac:dyDescent="0.25">
      <c r="J79">
        <v>73</v>
      </c>
      <c r="K79" s="2">
        <f t="shared" si="0"/>
        <v>2.5720811880066503E-4</v>
      </c>
      <c r="M79">
        <v>73</v>
      </c>
      <c r="N79" s="2">
        <f t="shared" si="1"/>
        <v>0.86881505626284317</v>
      </c>
      <c r="P79">
        <v>73</v>
      </c>
      <c r="Q79" s="2">
        <f t="shared" si="2"/>
        <v>1.0936767510604966E-2</v>
      </c>
      <c r="S79">
        <v>73</v>
      </c>
      <c r="T79" s="2">
        <f t="shared" si="3"/>
        <v>5.1306170260917582E-10</v>
      </c>
    </row>
    <row r="80" spans="10:20" x14ac:dyDescent="0.25">
      <c r="J80">
        <v>74</v>
      </c>
      <c r="K80" s="2">
        <f t="shared" si="0"/>
        <v>1.2340980408667956E-4</v>
      </c>
      <c r="M80">
        <v>74</v>
      </c>
      <c r="N80" s="2">
        <f t="shared" si="1"/>
        <v>0.77880078307140488</v>
      </c>
      <c r="P80">
        <v>74</v>
      </c>
      <c r="Q80" s="2">
        <f t="shared" si="2"/>
        <v>1.8315638888734179E-2</v>
      </c>
      <c r="S80">
        <v>74</v>
      </c>
      <c r="T80" s="2">
        <f t="shared" si="3"/>
        <v>1.6052280551856116E-9</v>
      </c>
    </row>
    <row r="81" spans="10:20" x14ac:dyDescent="0.25">
      <c r="J81">
        <v>75</v>
      </c>
      <c r="K81" s="2">
        <f t="shared" si="0"/>
        <v>5.7390888739468748E-5</v>
      </c>
      <c r="M81">
        <v>75</v>
      </c>
      <c r="N81" s="2">
        <f t="shared" si="1"/>
        <v>0.67663384616172895</v>
      </c>
      <c r="P81">
        <v>75</v>
      </c>
      <c r="Q81" s="2">
        <f t="shared" si="2"/>
        <v>2.972921638615875E-2</v>
      </c>
      <c r="S81">
        <v>75</v>
      </c>
      <c r="T81" s="2">
        <f t="shared" si="3"/>
        <v>4.8677939021081986E-9</v>
      </c>
    </row>
    <row r="82" spans="10:20" x14ac:dyDescent="0.25">
      <c r="J82">
        <v>76</v>
      </c>
      <c r="K82" s="2">
        <f t="shared" si="0"/>
        <v>2.586810022265412E-5</v>
      </c>
      <c r="M82">
        <v>76</v>
      </c>
      <c r="N82" s="2">
        <f t="shared" si="1"/>
        <v>0.56978282473092301</v>
      </c>
      <c r="P82">
        <v>76</v>
      </c>
      <c r="Q82" s="2">
        <f t="shared" si="2"/>
        <v>4.677062238395898E-2</v>
      </c>
      <c r="S82">
        <v>76</v>
      </c>
      <c r="T82" s="2">
        <f t="shared" si="3"/>
        <v>1.4307241918567688E-8</v>
      </c>
    </row>
    <row r="83" spans="10:20" x14ac:dyDescent="0.25">
      <c r="J83">
        <v>77</v>
      </c>
      <c r="K83" s="2">
        <f t="shared" si="0"/>
        <v>1.1300936043146307E-5</v>
      </c>
      <c r="M83">
        <v>77</v>
      </c>
      <c r="N83" s="2">
        <f t="shared" si="1"/>
        <v>0.46504318813405632</v>
      </c>
      <c r="P83">
        <v>77</v>
      </c>
      <c r="Q83" s="2">
        <f t="shared" si="2"/>
        <v>7.1316682697758038E-2</v>
      </c>
      <c r="S83">
        <v>77</v>
      </c>
      <c r="T83" s="2">
        <f t="shared" si="3"/>
        <v>4.0757539335682951E-8</v>
      </c>
    </row>
    <row r="84" spans="10:20" x14ac:dyDescent="0.25">
      <c r="J84">
        <v>78</v>
      </c>
      <c r="K84" s="2">
        <f t="shared" si="0"/>
        <v>4.7851173921290088E-6</v>
      </c>
      <c r="M84">
        <v>78</v>
      </c>
      <c r="N84" s="2">
        <f t="shared" si="1"/>
        <v>0.36787944117144233</v>
      </c>
      <c r="P84">
        <v>78</v>
      </c>
      <c r="Q84" s="2">
        <f t="shared" si="2"/>
        <v>0.10539922456186433</v>
      </c>
      <c r="S84">
        <v>78</v>
      </c>
      <c r="T84" s="2">
        <f t="shared" si="3"/>
        <v>1.1253517471925912E-7</v>
      </c>
    </row>
    <row r="85" spans="10:20" x14ac:dyDescent="0.25">
      <c r="J85">
        <v>79</v>
      </c>
      <c r="K85" s="2">
        <f t="shared" si="0"/>
        <v>1.9638082208988035E-6</v>
      </c>
      <c r="M85">
        <v>79</v>
      </c>
      <c r="N85" s="2">
        <f t="shared" si="1"/>
        <v>0.28206295169381546</v>
      </c>
      <c r="P85">
        <v>79</v>
      </c>
      <c r="Q85" s="2">
        <f t="shared" si="2"/>
        <v>0.15097741845591461</v>
      </c>
      <c r="S85">
        <v>79</v>
      </c>
      <c r="T85" s="2">
        <f t="shared" si="3"/>
        <v>3.0115974460573396E-7</v>
      </c>
    </row>
    <row r="86" spans="10:20" x14ac:dyDescent="0.25">
      <c r="J86">
        <v>80</v>
      </c>
      <c r="K86" s="2">
        <f t="shared" si="0"/>
        <v>7.811489408304491E-7</v>
      </c>
      <c r="M86">
        <v>80</v>
      </c>
      <c r="N86" s="2">
        <f t="shared" si="1"/>
        <v>0.20961138715109781</v>
      </c>
      <c r="P86">
        <v>80</v>
      </c>
      <c r="Q86" s="2">
        <f t="shared" si="2"/>
        <v>0.20961138715109781</v>
      </c>
      <c r="S86">
        <v>80</v>
      </c>
      <c r="T86" s="2">
        <f t="shared" si="3"/>
        <v>7.811489408304491E-7</v>
      </c>
    </row>
    <row r="87" spans="10:20" x14ac:dyDescent="0.25">
      <c r="J87">
        <v>81</v>
      </c>
      <c r="K87" s="2">
        <f t="shared" si="0"/>
        <v>3.0115974460573396E-7</v>
      </c>
      <c r="M87">
        <v>81</v>
      </c>
      <c r="N87" s="2">
        <f t="shared" si="1"/>
        <v>0.15097741845591461</v>
      </c>
      <c r="P87">
        <v>81</v>
      </c>
      <c r="Q87" s="2">
        <f t="shared" si="2"/>
        <v>0.28206295169381546</v>
      </c>
      <c r="S87">
        <v>81</v>
      </c>
      <c r="T87" s="2">
        <f t="shared" si="3"/>
        <v>1.9638082208988035E-6</v>
      </c>
    </row>
    <row r="88" spans="10:20" x14ac:dyDescent="0.25">
      <c r="J88">
        <v>82</v>
      </c>
      <c r="K88" s="2">
        <f t="shared" si="0"/>
        <v>1.1253517471925912E-7</v>
      </c>
      <c r="M88">
        <v>82</v>
      </c>
      <c r="N88" s="2">
        <f t="shared" si="1"/>
        <v>0.10539922456186433</v>
      </c>
      <c r="P88">
        <v>82</v>
      </c>
      <c r="Q88" s="2">
        <f t="shared" si="2"/>
        <v>0.36787944117144233</v>
      </c>
      <c r="S88">
        <v>82</v>
      </c>
      <c r="T88" s="2">
        <f t="shared" si="3"/>
        <v>4.7851173921290088E-6</v>
      </c>
    </row>
    <row r="89" spans="10:20" x14ac:dyDescent="0.25">
      <c r="J89">
        <v>83</v>
      </c>
      <c r="K89" s="2">
        <f t="shared" si="0"/>
        <v>4.0757539335682951E-8</v>
      </c>
      <c r="M89">
        <v>83</v>
      </c>
      <c r="N89" s="2">
        <f t="shared" si="1"/>
        <v>7.1316682697758038E-2</v>
      </c>
      <c r="P89">
        <v>83</v>
      </c>
      <c r="Q89" s="2">
        <f t="shared" si="2"/>
        <v>0.46504318813405632</v>
      </c>
      <c r="S89">
        <v>83</v>
      </c>
      <c r="T89" s="2">
        <f t="shared" si="3"/>
        <v>1.1300936043146307E-5</v>
      </c>
    </row>
    <row r="90" spans="10:20" x14ac:dyDescent="0.25">
      <c r="J90">
        <v>84</v>
      </c>
      <c r="K90" s="2">
        <f t="shared" si="0"/>
        <v>1.4307241918567688E-8</v>
      </c>
      <c r="M90">
        <v>84</v>
      </c>
      <c r="N90" s="2">
        <f t="shared" si="1"/>
        <v>4.677062238395898E-2</v>
      </c>
      <c r="P90">
        <v>84</v>
      </c>
      <c r="Q90" s="2">
        <f t="shared" si="2"/>
        <v>0.56978282473092301</v>
      </c>
      <c r="S90">
        <v>84</v>
      </c>
      <c r="T90" s="2">
        <f t="shared" si="3"/>
        <v>2.586810022265412E-5</v>
      </c>
    </row>
    <row r="91" spans="10:20" x14ac:dyDescent="0.25">
      <c r="J91">
        <v>85</v>
      </c>
      <c r="K91" s="2">
        <f t="shared" si="0"/>
        <v>4.8677939021081986E-9</v>
      </c>
      <c r="M91">
        <v>85</v>
      </c>
      <c r="N91" s="2">
        <f t="shared" si="1"/>
        <v>2.972921638615875E-2</v>
      </c>
      <c r="P91">
        <v>85</v>
      </c>
      <c r="Q91" s="2">
        <f t="shared" si="2"/>
        <v>0.67663384616172895</v>
      </c>
      <c r="S91">
        <v>85</v>
      </c>
      <c r="T91" s="2">
        <f t="shared" si="3"/>
        <v>5.7390888739468748E-5</v>
      </c>
    </row>
    <row r="92" spans="10:20" x14ac:dyDescent="0.25">
      <c r="J92">
        <v>86</v>
      </c>
      <c r="K92" s="2">
        <f t="shared" si="0"/>
        <v>1.6052280551856116E-9</v>
      </c>
      <c r="M92">
        <v>86</v>
      </c>
      <c r="N92" s="2">
        <f t="shared" si="1"/>
        <v>1.8315638888734179E-2</v>
      </c>
      <c r="P92">
        <v>86</v>
      </c>
      <c r="Q92" s="2">
        <f t="shared" si="2"/>
        <v>0.77880078307140488</v>
      </c>
      <c r="S92">
        <v>86</v>
      </c>
      <c r="T92" s="2">
        <f t="shared" si="3"/>
        <v>1.2340980408667956E-4</v>
      </c>
    </row>
    <row r="93" spans="10:20" x14ac:dyDescent="0.25">
      <c r="J93">
        <v>87</v>
      </c>
      <c r="K93" s="2">
        <f t="shared" si="0"/>
        <v>5.1306170260917582E-10</v>
      </c>
      <c r="M93">
        <v>87</v>
      </c>
      <c r="N93" s="2">
        <f t="shared" si="1"/>
        <v>1.0936767510604966E-2</v>
      </c>
      <c r="P93">
        <v>87</v>
      </c>
      <c r="Q93" s="2">
        <f t="shared" si="2"/>
        <v>0.86881505626284317</v>
      </c>
      <c r="S93">
        <v>87</v>
      </c>
      <c r="T93" s="2">
        <f t="shared" si="3"/>
        <v>2.5720811880066503E-4</v>
      </c>
    </row>
    <row r="94" spans="10:20" x14ac:dyDescent="0.25">
      <c r="J94">
        <v>88</v>
      </c>
      <c r="K94" s="2">
        <f t="shared" si="0"/>
        <v>1.5893910094516368E-10</v>
      </c>
      <c r="M94">
        <v>88</v>
      </c>
      <c r="N94" s="2">
        <f t="shared" si="1"/>
        <v>6.329715427485747E-3</v>
      </c>
      <c r="P94">
        <v>88</v>
      </c>
      <c r="Q94" s="2">
        <f t="shared" si="2"/>
        <v>0.93941306281347581</v>
      </c>
      <c r="S94">
        <v>88</v>
      </c>
      <c r="T94" s="2">
        <f t="shared" si="3"/>
        <v>5.1957468215483844E-4</v>
      </c>
    </row>
    <row r="95" spans="10:20" x14ac:dyDescent="0.25">
      <c r="J95">
        <v>89</v>
      </c>
      <c r="K95" s="2">
        <f t="shared" si="0"/>
        <v>4.7722172201745827E-11</v>
      </c>
      <c r="M95">
        <v>89</v>
      </c>
      <c r="N95" s="2">
        <f t="shared" si="1"/>
        <v>3.550648557242539E-3</v>
      </c>
      <c r="P95">
        <v>89</v>
      </c>
      <c r="Q95" s="2">
        <f t="shared" si="2"/>
        <v>0.98449643700540845</v>
      </c>
      <c r="S95">
        <v>89</v>
      </c>
      <c r="T95" s="2">
        <f t="shared" si="3"/>
        <v>1.0172778436147007E-3</v>
      </c>
    </row>
    <row r="96" spans="10:20" x14ac:dyDescent="0.25">
      <c r="J96">
        <v>90</v>
      </c>
      <c r="K96" s="2">
        <f t="shared" si="0"/>
        <v>1.3887943864964021E-11</v>
      </c>
      <c r="M96">
        <v>90</v>
      </c>
      <c r="N96" s="2">
        <f t="shared" si="1"/>
        <v>1.9304541362277093E-3</v>
      </c>
      <c r="P96">
        <v>90</v>
      </c>
      <c r="Q96" s="2">
        <f t="shared" si="2"/>
        <v>1</v>
      </c>
      <c r="S96">
        <v>90</v>
      </c>
      <c r="T96" s="2">
        <f t="shared" si="3"/>
        <v>1.9304541362277093E-3</v>
      </c>
    </row>
    <row r="97" spans="10:20" x14ac:dyDescent="0.25">
      <c r="J97">
        <v>91</v>
      </c>
      <c r="K97" s="2">
        <f t="shared" si="0"/>
        <v>3.9172744395097678E-12</v>
      </c>
      <c r="M97">
        <v>91</v>
      </c>
      <c r="N97" s="2">
        <f t="shared" si="1"/>
        <v>1.0172778436147007E-3</v>
      </c>
      <c r="P97">
        <v>91</v>
      </c>
      <c r="Q97" s="2">
        <f t="shared" si="2"/>
        <v>0.98449643700540845</v>
      </c>
      <c r="S97">
        <v>91</v>
      </c>
      <c r="T97" s="2">
        <f t="shared" si="3"/>
        <v>3.550648557242539E-3</v>
      </c>
    </row>
    <row r="98" spans="10:20" x14ac:dyDescent="0.25">
      <c r="J98">
        <v>92</v>
      </c>
      <c r="K98" s="2">
        <f t="shared" si="0"/>
        <v>1.0709232382508077E-12</v>
      </c>
      <c r="M98">
        <v>92</v>
      </c>
      <c r="N98" s="2">
        <f t="shared" si="1"/>
        <v>5.1957468215483844E-4</v>
      </c>
      <c r="P98">
        <v>92</v>
      </c>
      <c r="Q98" s="2">
        <f t="shared" si="2"/>
        <v>0.93941306281347581</v>
      </c>
      <c r="S98">
        <v>92</v>
      </c>
      <c r="T98" s="2">
        <f t="shared" si="3"/>
        <v>6.329715427485747E-3</v>
      </c>
    </row>
    <row r="99" spans="10:20" x14ac:dyDescent="0.25">
      <c r="J99">
        <v>93</v>
      </c>
      <c r="K99" s="2">
        <f t="shared" si="0"/>
        <v>2.8376640863457112E-13</v>
      </c>
      <c r="M99">
        <v>93</v>
      </c>
      <c r="N99" s="2">
        <f t="shared" si="1"/>
        <v>2.5720811880066503E-4</v>
      </c>
      <c r="P99">
        <v>93</v>
      </c>
      <c r="Q99" s="2">
        <f t="shared" si="2"/>
        <v>0.86881505626284317</v>
      </c>
      <c r="S99">
        <v>93</v>
      </c>
      <c r="T99" s="2">
        <f t="shared" si="3"/>
        <v>1.0936767510604966E-2</v>
      </c>
    </row>
    <row r="100" spans="10:20" x14ac:dyDescent="0.25">
      <c r="J100">
        <v>94</v>
      </c>
      <c r="K100" s="2">
        <f t="shared" si="0"/>
        <v>7.2877240958196922E-14</v>
      </c>
      <c r="M100">
        <v>94</v>
      </c>
      <c r="N100" s="2">
        <f t="shared" si="1"/>
        <v>1.2340980408667956E-4</v>
      </c>
      <c r="P100">
        <v>94</v>
      </c>
      <c r="Q100" s="2">
        <f t="shared" si="2"/>
        <v>0.77880078307140488</v>
      </c>
      <c r="S100">
        <v>94</v>
      </c>
      <c r="T100" s="2">
        <f t="shared" si="3"/>
        <v>1.8315638888734179E-2</v>
      </c>
    </row>
    <row r="101" spans="10:20" x14ac:dyDescent="0.25">
      <c r="J101">
        <v>95</v>
      </c>
      <c r="K101" s="2">
        <f t="shared" si="0"/>
        <v>1.814057958631673E-14</v>
      </c>
      <c r="M101">
        <v>95</v>
      </c>
      <c r="N101" s="2">
        <f t="shared" si="1"/>
        <v>5.7390888739468748E-5</v>
      </c>
      <c r="P101">
        <v>95</v>
      </c>
      <c r="Q101" s="2">
        <f t="shared" si="2"/>
        <v>0.67663384616172895</v>
      </c>
      <c r="S101">
        <v>95</v>
      </c>
      <c r="T101" s="2">
        <f t="shared" si="3"/>
        <v>2.972921638615875E-2</v>
      </c>
    </row>
    <row r="102" spans="10:20" x14ac:dyDescent="0.25">
      <c r="J102">
        <v>96</v>
      </c>
      <c r="K102" s="2">
        <f t="shared" si="0"/>
        <v>4.3766185028708502E-15</v>
      </c>
      <c r="M102">
        <v>96</v>
      </c>
      <c r="N102" s="2">
        <f t="shared" si="1"/>
        <v>2.586810022265412E-5</v>
      </c>
      <c r="P102">
        <v>96</v>
      </c>
      <c r="Q102" s="2">
        <f t="shared" si="2"/>
        <v>0.56978282473092301</v>
      </c>
      <c r="S102">
        <v>96</v>
      </c>
      <c r="T102" s="2">
        <f t="shared" si="3"/>
        <v>4.677062238395898E-2</v>
      </c>
    </row>
    <row r="103" spans="10:20" x14ac:dyDescent="0.25">
      <c r="J103">
        <v>97</v>
      </c>
      <c r="K103" s="2">
        <f t="shared" si="0"/>
        <v>1.0234214686210202E-15</v>
      </c>
      <c r="M103">
        <v>97</v>
      </c>
      <c r="N103" s="2">
        <f t="shared" si="1"/>
        <v>1.1300936043146307E-5</v>
      </c>
      <c r="P103">
        <v>97</v>
      </c>
      <c r="Q103" s="2">
        <f t="shared" si="2"/>
        <v>0.46504318813405632</v>
      </c>
      <c r="S103">
        <v>97</v>
      </c>
      <c r="T103" s="2">
        <f t="shared" si="3"/>
        <v>7.1316682697758038E-2</v>
      </c>
    </row>
    <row r="104" spans="10:20" x14ac:dyDescent="0.25">
      <c r="J104">
        <v>98</v>
      </c>
      <c r="K104" s="2">
        <f t="shared" si="0"/>
        <v>2.3195228302435691E-16</v>
      </c>
      <c r="M104">
        <v>98</v>
      </c>
      <c r="N104" s="2">
        <f t="shared" si="1"/>
        <v>4.7851173921290088E-6</v>
      </c>
      <c r="P104">
        <v>98</v>
      </c>
      <c r="Q104" s="2">
        <f t="shared" si="2"/>
        <v>0.36787944117144233</v>
      </c>
      <c r="S104">
        <v>98</v>
      </c>
      <c r="T104" s="2">
        <f t="shared" si="3"/>
        <v>0.10539922456186433</v>
      </c>
    </row>
    <row r="105" spans="10:20" x14ac:dyDescent="0.25">
      <c r="J105">
        <v>99</v>
      </c>
      <c r="K105" s="2">
        <f t="shared" si="0"/>
        <v>5.0953154627374451E-17</v>
      </c>
      <c r="M105">
        <v>99</v>
      </c>
      <c r="N105" s="2">
        <f t="shared" si="1"/>
        <v>1.9638082208988035E-6</v>
      </c>
      <c r="P105">
        <v>99</v>
      </c>
      <c r="Q105" s="2">
        <f t="shared" si="2"/>
        <v>0.28206295169381546</v>
      </c>
      <c r="S105">
        <v>99</v>
      </c>
      <c r="T105" s="2">
        <f t="shared" si="3"/>
        <v>0.15097741845591461</v>
      </c>
    </row>
    <row r="106" spans="10:20" x14ac:dyDescent="0.25">
      <c r="J106">
        <v>100</v>
      </c>
      <c r="K106" s="2">
        <f t="shared" si="0"/>
        <v>1.0848552640429378E-17</v>
      </c>
      <c r="M106">
        <v>100</v>
      </c>
      <c r="N106" s="2">
        <f t="shared" si="1"/>
        <v>7.811489408304491E-7</v>
      </c>
      <c r="P106">
        <v>100</v>
      </c>
      <c r="Q106" s="2">
        <f t="shared" si="2"/>
        <v>0.20961138715109781</v>
      </c>
      <c r="S106">
        <v>100</v>
      </c>
      <c r="T106" s="2">
        <f t="shared" si="3"/>
        <v>0.20961138715109781</v>
      </c>
    </row>
    <row r="107" spans="10:20" x14ac:dyDescent="0.25">
      <c r="J107">
        <v>101</v>
      </c>
      <c r="K107" s="2">
        <f t="shared" si="0"/>
        <v>2.2387253727661659E-18</v>
      </c>
      <c r="M107">
        <v>101</v>
      </c>
      <c r="N107" s="2">
        <f t="shared" si="1"/>
        <v>3.0115974460573396E-7</v>
      </c>
      <c r="P107">
        <v>101</v>
      </c>
      <c r="Q107" s="2">
        <f t="shared" si="2"/>
        <v>0.15097741845591461</v>
      </c>
      <c r="S107">
        <v>101</v>
      </c>
      <c r="T107" s="2">
        <f t="shared" si="3"/>
        <v>0.28206295169381546</v>
      </c>
    </row>
    <row r="108" spans="10:20" x14ac:dyDescent="0.25">
      <c r="J108">
        <v>102</v>
      </c>
      <c r="K108" s="2">
        <f t="shared" si="0"/>
        <v>4.4777324417183015E-19</v>
      </c>
      <c r="M108">
        <v>102</v>
      </c>
      <c r="N108" s="2">
        <f t="shared" si="1"/>
        <v>1.1253517471925912E-7</v>
      </c>
      <c r="P108">
        <v>102</v>
      </c>
      <c r="Q108" s="2">
        <f t="shared" si="2"/>
        <v>0.10539922456186433</v>
      </c>
      <c r="S108">
        <v>102</v>
      </c>
      <c r="T108" s="2">
        <f t="shared" si="3"/>
        <v>0.36787944117144233</v>
      </c>
    </row>
    <row r="109" spans="10:20" x14ac:dyDescent="0.25">
      <c r="J109">
        <v>103</v>
      </c>
      <c r="K109" s="2">
        <f t="shared" si="0"/>
        <v>8.6804802881784647E-20</v>
      </c>
      <c r="M109">
        <v>103</v>
      </c>
      <c r="N109" s="2">
        <f t="shared" si="1"/>
        <v>4.0757539335682951E-8</v>
      </c>
      <c r="P109">
        <v>103</v>
      </c>
      <c r="Q109" s="2">
        <f t="shared" si="2"/>
        <v>7.1316682697758038E-2</v>
      </c>
      <c r="S109">
        <v>103</v>
      </c>
      <c r="T109" s="2">
        <f t="shared" si="3"/>
        <v>0.46504318813405632</v>
      </c>
    </row>
    <row r="110" spans="10:20" x14ac:dyDescent="0.25">
      <c r="J110">
        <v>104</v>
      </c>
      <c r="K110" s="2">
        <f t="shared" si="0"/>
        <v>1.6310139226701858E-20</v>
      </c>
      <c r="M110">
        <v>104</v>
      </c>
      <c r="N110" s="2">
        <f t="shared" si="1"/>
        <v>1.4307241918567688E-8</v>
      </c>
      <c r="P110">
        <v>104</v>
      </c>
      <c r="Q110" s="2">
        <f t="shared" si="2"/>
        <v>4.677062238395898E-2</v>
      </c>
      <c r="S110">
        <v>104</v>
      </c>
      <c r="T110" s="2">
        <f t="shared" si="3"/>
        <v>0.56978282473092301</v>
      </c>
    </row>
    <row r="111" spans="10:20" x14ac:dyDescent="0.25">
      <c r="J111">
        <v>105</v>
      </c>
      <c r="K111" s="2">
        <f t="shared" si="0"/>
        <v>2.9702970150297558E-21</v>
      </c>
      <c r="M111">
        <v>105</v>
      </c>
      <c r="N111" s="2">
        <f t="shared" si="1"/>
        <v>4.8677939021081986E-9</v>
      </c>
      <c r="P111">
        <v>105</v>
      </c>
      <c r="Q111" s="2">
        <f t="shared" si="2"/>
        <v>2.972921638615875E-2</v>
      </c>
      <c r="S111">
        <v>105</v>
      </c>
      <c r="T111" s="2">
        <f t="shared" si="3"/>
        <v>0.67663384616172895</v>
      </c>
    </row>
    <row r="112" spans="10:20" x14ac:dyDescent="0.25">
      <c r="J112">
        <v>106</v>
      </c>
      <c r="K112" s="2">
        <f t="shared" si="0"/>
        <v>5.2428856633634639E-22</v>
      </c>
      <c r="M112">
        <v>106</v>
      </c>
      <c r="N112" s="2">
        <f t="shared" si="1"/>
        <v>1.6052280551856116E-9</v>
      </c>
      <c r="P112">
        <v>106</v>
      </c>
      <c r="Q112" s="2">
        <f t="shared" si="2"/>
        <v>1.8315638888734179E-2</v>
      </c>
      <c r="S112">
        <v>106</v>
      </c>
      <c r="T112" s="2">
        <f t="shared" si="3"/>
        <v>0.77880078307140488</v>
      </c>
    </row>
    <row r="113" spans="10:20" x14ac:dyDescent="0.25">
      <c r="J113">
        <v>107</v>
      </c>
      <c r="K113" s="2">
        <f t="shared" si="0"/>
        <v>8.9695197841021672E-23</v>
      </c>
      <c r="M113">
        <v>107</v>
      </c>
      <c r="N113" s="2">
        <f t="shared" si="1"/>
        <v>5.1306170260917582E-10</v>
      </c>
      <c r="P113">
        <v>107</v>
      </c>
      <c r="Q113" s="2">
        <f t="shared" si="2"/>
        <v>1.0936767510604966E-2</v>
      </c>
      <c r="S113">
        <v>107</v>
      </c>
      <c r="T113" s="2">
        <f t="shared" si="3"/>
        <v>0.86881505626284317</v>
      </c>
    </row>
    <row r="114" spans="10:20" x14ac:dyDescent="0.25">
      <c r="J114">
        <v>108</v>
      </c>
      <c r="K114" s="2">
        <f t="shared" si="0"/>
        <v>1.4872921816512705E-23</v>
      </c>
      <c r="M114">
        <v>108</v>
      </c>
      <c r="N114" s="2">
        <f t="shared" si="1"/>
        <v>1.5893910094516368E-10</v>
      </c>
      <c r="P114">
        <v>108</v>
      </c>
      <c r="Q114" s="2">
        <f t="shared" si="2"/>
        <v>6.329715427485747E-3</v>
      </c>
      <c r="S114">
        <v>108</v>
      </c>
      <c r="T114" s="2">
        <f t="shared" si="3"/>
        <v>0.93941306281347581</v>
      </c>
    </row>
    <row r="115" spans="10:20" x14ac:dyDescent="0.25">
      <c r="J115">
        <v>109</v>
      </c>
      <c r="K115" s="2">
        <f t="shared" si="0"/>
        <v>2.390296057869049E-24</v>
      </c>
      <c r="M115">
        <v>109</v>
      </c>
      <c r="N115" s="2">
        <f t="shared" si="1"/>
        <v>4.7722172201745827E-11</v>
      </c>
      <c r="P115">
        <v>109</v>
      </c>
      <c r="Q115" s="2">
        <f t="shared" si="2"/>
        <v>3.550648557242539E-3</v>
      </c>
      <c r="S115">
        <v>109</v>
      </c>
      <c r="T115" s="2">
        <f t="shared" si="3"/>
        <v>0.98449643700540845</v>
      </c>
    </row>
    <row r="116" spans="10:20" x14ac:dyDescent="0.25">
      <c r="J116">
        <v>110</v>
      </c>
      <c r="K116" s="2">
        <f t="shared" si="0"/>
        <v>3.7233631217505106E-25</v>
      </c>
      <c r="M116">
        <v>110</v>
      </c>
      <c r="N116" s="2">
        <f t="shared" si="1"/>
        <v>1.3887943864964021E-11</v>
      </c>
      <c r="P116">
        <v>110</v>
      </c>
      <c r="Q116" s="2">
        <f t="shared" si="2"/>
        <v>1.9304541362277093E-3</v>
      </c>
      <c r="S116">
        <v>110</v>
      </c>
      <c r="T116" s="2">
        <f t="shared" si="3"/>
        <v>1</v>
      </c>
    </row>
    <row r="117" spans="10:20" x14ac:dyDescent="0.25">
      <c r="K117" s="2"/>
      <c r="N117" s="2"/>
    </row>
    <row r="118" spans="10:20" x14ac:dyDescent="0.25">
      <c r="K118" s="2"/>
      <c r="N118" s="2"/>
    </row>
    <row r="119" spans="10:20" x14ac:dyDescent="0.25">
      <c r="K119" s="2"/>
      <c r="N119" s="2"/>
    </row>
    <row r="120" spans="10:20" x14ac:dyDescent="0.25">
      <c r="K120" s="2"/>
      <c r="N120" s="2"/>
    </row>
    <row r="121" spans="10:20" x14ac:dyDescent="0.25">
      <c r="K121" s="2"/>
      <c r="N121" s="2"/>
    </row>
    <row r="122" spans="10:20" x14ac:dyDescent="0.25">
      <c r="K122" s="2"/>
      <c r="N122" s="2"/>
    </row>
    <row r="123" spans="10:20" x14ac:dyDescent="0.25">
      <c r="K123" s="2"/>
      <c r="N123" s="2"/>
    </row>
    <row r="124" spans="10:20" x14ac:dyDescent="0.25">
      <c r="K124" s="2"/>
      <c r="N124" s="2"/>
    </row>
    <row r="125" spans="10:20" x14ac:dyDescent="0.25">
      <c r="K125" s="2"/>
      <c r="N125" s="2"/>
    </row>
    <row r="126" spans="10:20" x14ac:dyDescent="0.25">
      <c r="K126" s="2"/>
      <c r="N126" s="2"/>
    </row>
    <row r="127" spans="10:20" x14ac:dyDescent="0.25">
      <c r="K127" s="2"/>
      <c r="N127" s="2"/>
    </row>
    <row r="128" spans="10:20" x14ac:dyDescent="0.25">
      <c r="K128" s="2"/>
      <c r="N128" s="2"/>
    </row>
    <row r="129" spans="11:14" x14ac:dyDescent="0.25">
      <c r="K129" s="2"/>
      <c r="N129" s="2"/>
    </row>
    <row r="130" spans="11:14" x14ac:dyDescent="0.25">
      <c r="K130" s="2"/>
      <c r="N130" s="2"/>
    </row>
    <row r="131" spans="11:14" x14ac:dyDescent="0.25">
      <c r="K131" s="2"/>
      <c r="N131" s="2"/>
    </row>
    <row r="132" spans="11:14" x14ac:dyDescent="0.25">
      <c r="K132" s="2"/>
      <c r="N132" s="2"/>
    </row>
    <row r="133" spans="11:14" x14ac:dyDescent="0.25">
      <c r="K133" s="2"/>
      <c r="N133" s="2"/>
    </row>
    <row r="134" spans="11:14" x14ac:dyDescent="0.25">
      <c r="K134" s="2"/>
      <c r="N134" s="2"/>
    </row>
    <row r="135" spans="11:14" x14ac:dyDescent="0.25">
      <c r="K135" s="2"/>
      <c r="N135" s="2"/>
    </row>
    <row r="136" spans="11:14" x14ac:dyDescent="0.25">
      <c r="K136" s="2"/>
      <c r="N136" s="2"/>
    </row>
    <row r="137" spans="11:14" x14ac:dyDescent="0.25">
      <c r="K137" s="2"/>
      <c r="N137" s="2"/>
    </row>
    <row r="138" spans="11:14" x14ac:dyDescent="0.25">
      <c r="K138" s="2"/>
      <c r="N138" s="2"/>
    </row>
    <row r="139" spans="11:14" x14ac:dyDescent="0.25">
      <c r="K139" s="2"/>
      <c r="N139" s="2"/>
    </row>
    <row r="140" spans="11:14" x14ac:dyDescent="0.25">
      <c r="K140" s="2"/>
      <c r="N140" s="2"/>
    </row>
    <row r="141" spans="11:14" x14ac:dyDescent="0.25">
      <c r="K141" s="2"/>
      <c r="N141" s="2"/>
    </row>
    <row r="142" spans="11:14" x14ac:dyDescent="0.25">
      <c r="K142" s="2"/>
      <c r="N142" s="2"/>
    </row>
    <row r="143" spans="11:14" x14ac:dyDescent="0.25">
      <c r="K143" s="2"/>
      <c r="N143" s="2"/>
    </row>
    <row r="144" spans="11:14" x14ac:dyDescent="0.25">
      <c r="K144" s="2"/>
      <c r="N144" s="2"/>
    </row>
    <row r="145" spans="11:14" x14ac:dyDescent="0.25">
      <c r="K145" s="2"/>
      <c r="N145" s="2"/>
    </row>
    <row r="146" spans="11:14" x14ac:dyDescent="0.25">
      <c r="K146" s="2"/>
      <c r="N146" s="2"/>
    </row>
    <row r="147" spans="11:14" x14ac:dyDescent="0.25">
      <c r="K147" s="2"/>
      <c r="N147" s="2"/>
    </row>
    <row r="148" spans="11:14" x14ac:dyDescent="0.25">
      <c r="K148" s="2"/>
      <c r="N148" s="2"/>
    </row>
    <row r="149" spans="11:14" x14ac:dyDescent="0.25">
      <c r="K149" s="2"/>
      <c r="N149" s="2"/>
    </row>
    <row r="150" spans="11:14" x14ac:dyDescent="0.25">
      <c r="K150" s="2"/>
      <c r="N150" s="2"/>
    </row>
    <row r="151" spans="11:14" x14ac:dyDescent="0.25">
      <c r="K151" s="2"/>
      <c r="N151" s="2"/>
    </row>
    <row r="152" spans="11:14" x14ac:dyDescent="0.25">
      <c r="K152" s="2"/>
      <c r="N152" s="2"/>
    </row>
    <row r="153" spans="11:14" x14ac:dyDescent="0.25">
      <c r="K153" s="2"/>
      <c r="N153" s="2"/>
    </row>
    <row r="154" spans="11:14" x14ac:dyDescent="0.25">
      <c r="K154" s="2"/>
      <c r="N154" s="2"/>
    </row>
    <row r="155" spans="11:14" x14ac:dyDescent="0.25">
      <c r="K155" s="2"/>
      <c r="N155" s="2"/>
    </row>
    <row r="156" spans="11:14" x14ac:dyDescent="0.25">
      <c r="K156" s="2"/>
      <c r="N156" s="2"/>
    </row>
    <row r="157" spans="11:14" x14ac:dyDescent="0.25">
      <c r="K157" s="2"/>
      <c r="N157" s="2"/>
    </row>
    <row r="158" spans="11:14" x14ac:dyDescent="0.25">
      <c r="K158" s="2"/>
      <c r="N158" s="2"/>
    </row>
    <row r="159" spans="11:14" x14ac:dyDescent="0.25">
      <c r="K159" s="2"/>
      <c r="N159" s="2"/>
    </row>
    <row r="160" spans="11:14" x14ac:dyDescent="0.25">
      <c r="K160" s="2"/>
      <c r="N160" s="2"/>
    </row>
    <row r="161" spans="11:14" x14ac:dyDescent="0.25">
      <c r="K161" s="2"/>
      <c r="N161" s="2"/>
    </row>
    <row r="162" spans="11:14" x14ac:dyDescent="0.25">
      <c r="K162" s="2"/>
      <c r="N162" s="2"/>
    </row>
    <row r="163" spans="11:14" x14ac:dyDescent="0.25">
      <c r="K163" s="2"/>
      <c r="N163" s="2"/>
    </row>
    <row r="164" spans="11:14" x14ac:dyDescent="0.25">
      <c r="K164" s="2"/>
      <c r="N164" s="2"/>
    </row>
    <row r="165" spans="11:14" x14ac:dyDescent="0.25">
      <c r="K165" s="2"/>
      <c r="N165" s="2"/>
    </row>
    <row r="166" spans="11:14" x14ac:dyDescent="0.25">
      <c r="K166" s="2"/>
      <c r="N166" s="2"/>
    </row>
    <row r="167" spans="11:14" x14ac:dyDescent="0.25">
      <c r="K167" s="2"/>
      <c r="N167" s="2"/>
    </row>
    <row r="168" spans="11:14" x14ac:dyDescent="0.25">
      <c r="K168" s="2"/>
      <c r="N168" s="2"/>
    </row>
    <row r="169" spans="11:14" x14ac:dyDescent="0.25">
      <c r="K169" s="2"/>
      <c r="N169" s="2"/>
    </row>
    <row r="170" spans="11:14" x14ac:dyDescent="0.25">
      <c r="K170" s="2"/>
      <c r="N170" s="2"/>
    </row>
    <row r="171" spans="11:14" x14ac:dyDescent="0.25">
      <c r="K171" s="2"/>
      <c r="N171" s="2"/>
    </row>
    <row r="172" spans="11:14" x14ac:dyDescent="0.25">
      <c r="K172" s="2"/>
      <c r="N172" s="2"/>
    </row>
    <row r="173" spans="11:14" x14ac:dyDescent="0.25">
      <c r="K173" s="2"/>
      <c r="N173" s="2"/>
    </row>
    <row r="174" spans="11:14" x14ac:dyDescent="0.25">
      <c r="K174" s="2"/>
      <c r="N174" s="2"/>
    </row>
    <row r="175" spans="11:14" x14ac:dyDescent="0.25">
      <c r="K175" s="2"/>
      <c r="N175" s="2"/>
    </row>
    <row r="176" spans="11:14" x14ac:dyDescent="0.25">
      <c r="K176" s="2"/>
      <c r="N176" s="2"/>
    </row>
    <row r="177" spans="11:14" x14ac:dyDescent="0.25">
      <c r="K177" s="2"/>
      <c r="N177" s="2"/>
    </row>
    <row r="178" spans="11:14" x14ac:dyDescent="0.25">
      <c r="K178" s="2"/>
      <c r="N178" s="2"/>
    </row>
    <row r="179" spans="11:14" x14ac:dyDescent="0.25">
      <c r="K179" s="2"/>
      <c r="N179" s="2"/>
    </row>
    <row r="180" spans="11:14" x14ac:dyDescent="0.25">
      <c r="K180" s="2"/>
      <c r="N180" s="2"/>
    </row>
    <row r="181" spans="11:14" x14ac:dyDescent="0.25">
      <c r="K181" s="2"/>
      <c r="N181" s="2"/>
    </row>
    <row r="182" spans="11:14" x14ac:dyDescent="0.25">
      <c r="K182" s="2"/>
      <c r="N182" s="2"/>
    </row>
    <row r="183" spans="11:14" x14ac:dyDescent="0.25">
      <c r="K183" s="2"/>
      <c r="N183" s="2"/>
    </row>
    <row r="184" spans="11:14" x14ac:dyDescent="0.25">
      <c r="K184" s="2"/>
      <c r="N184" s="2"/>
    </row>
    <row r="185" spans="11:14" x14ac:dyDescent="0.25">
      <c r="K185" s="2"/>
      <c r="N185" s="2"/>
    </row>
    <row r="186" spans="11:14" x14ac:dyDescent="0.25">
      <c r="K186" s="2"/>
      <c r="N186" s="2"/>
    </row>
    <row r="187" spans="11:14" x14ac:dyDescent="0.25">
      <c r="K187" s="2"/>
      <c r="N187" s="2"/>
    </row>
    <row r="188" spans="11:14" x14ac:dyDescent="0.25">
      <c r="K188" s="2"/>
      <c r="N188" s="2"/>
    </row>
    <row r="189" spans="11:14" x14ac:dyDescent="0.25">
      <c r="K189" s="2"/>
      <c r="N189" s="2"/>
    </row>
    <row r="190" spans="11:14" x14ac:dyDescent="0.25">
      <c r="K190" s="2"/>
      <c r="N190" s="2"/>
    </row>
    <row r="191" spans="11:14" x14ac:dyDescent="0.25">
      <c r="K191" s="2"/>
      <c r="N191" s="2"/>
    </row>
    <row r="192" spans="11:14" x14ac:dyDescent="0.25">
      <c r="K192" s="2"/>
      <c r="N192" s="2"/>
    </row>
    <row r="193" spans="11:14" x14ac:dyDescent="0.25">
      <c r="K193" s="2"/>
      <c r="N193" s="2"/>
    </row>
    <row r="194" spans="11:14" x14ac:dyDescent="0.25">
      <c r="K194" s="2"/>
      <c r="N194" s="2"/>
    </row>
    <row r="195" spans="11:14" x14ac:dyDescent="0.25">
      <c r="K195" s="2"/>
      <c r="N195" s="2"/>
    </row>
    <row r="196" spans="11:14" x14ac:dyDescent="0.25">
      <c r="K196" s="2"/>
      <c r="N196" s="2"/>
    </row>
    <row r="197" spans="11:14" x14ac:dyDescent="0.25">
      <c r="K197" s="2"/>
      <c r="N197" s="2"/>
    </row>
    <row r="198" spans="11:14" x14ac:dyDescent="0.25">
      <c r="K198" s="2"/>
      <c r="N198" s="2"/>
    </row>
    <row r="199" spans="11:14" x14ac:dyDescent="0.25">
      <c r="K199" s="2"/>
      <c r="N199" s="2"/>
    </row>
    <row r="200" spans="11:14" x14ac:dyDescent="0.25">
      <c r="K200" s="2"/>
      <c r="N200" s="2"/>
    </row>
    <row r="201" spans="11:14" x14ac:dyDescent="0.25">
      <c r="K201" s="2"/>
      <c r="N201" s="2"/>
    </row>
    <row r="202" spans="11:14" x14ac:dyDescent="0.25">
      <c r="K202" s="2"/>
      <c r="N202" s="2"/>
    </row>
    <row r="203" spans="11:14" x14ac:dyDescent="0.25">
      <c r="K203" s="2"/>
      <c r="N203" s="2"/>
    </row>
    <row r="204" spans="11:14" x14ac:dyDescent="0.25">
      <c r="K204" s="2"/>
      <c r="N204" s="2"/>
    </row>
    <row r="205" spans="11:14" x14ac:dyDescent="0.25">
      <c r="K205" s="2"/>
      <c r="N205" s="2"/>
    </row>
    <row r="206" spans="11:14" x14ac:dyDescent="0.25">
      <c r="K206" s="2"/>
      <c r="N206" s="2"/>
    </row>
    <row r="207" spans="11:14" x14ac:dyDescent="0.25">
      <c r="K207" s="2"/>
      <c r="N207" s="2"/>
    </row>
    <row r="208" spans="11:14" x14ac:dyDescent="0.25">
      <c r="K208" s="2"/>
      <c r="N208" s="2"/>
    </row>
    <row r="209" spans="11:14" x14ac:dyDescent="0.25">
      <c r="K209" s="2"/>
      <c r="N209" s="2"/>
    </row>
    <row r="210" spans="11:14" x14ac:dyDescent="0.25">
      <c r="K210" s="2"/>
      <c r="N210" s="2"/>
    </row>
    <row r="211" spans="11:14" x14ac:dyDescent="0.25">
      <c r="K211" s="2"/>
      <c r="N211" s="2"/>
    </row>
    <row r="212" spans="11:14" x14ac:dyDescent="0.25">
      <c r="K212" s="2"/>
      <c r="N212" s="2"/>
    </row>
    <row r="213" spans="11:14" x14ac:dyDescent="0.25">
      <c r="K213" s="2"/>
      <c r="N213" s="2"/>
    </row>
    <row r="214" spans="11:14" x14ac:dyDescent="0.25">
      <c r="K214" s="2"/>
      <c r="N214" s="2"/>
    </row>
    <row r="215" spans="11:14" x14ac:dyDescent="0.25">
      <c r="K215" s="2"/>
      <c r="N215" s="2"/>
    </row>
    <row r="216" spans="11:14" x14ac:dyDescent="0.25">
      <c r="K216" s="2"/>
      <c r="N216" s="2"/>
    </row>
    <row r="217" spans="11:14" x14ac:dyDescent="0.25">
      <c r="K217" s="2"/>
      <c r="N217" s="2"/>
    </row>
    <row r="218" spans="11:14" x14ac:dyDescent="0.25">
      <c r="K218" s="2"/>
      <c r="N218" s="2"/>
    </row>
    <row r="219" spans="11:14" x14ac:dyDescent="0.25">
      <c r="K219" s="2"/>
      <c r="N219" s="2"/>
    </row>
    <row r="220" spans="11:14" x14ac:dyDescent="0.25">
      <c r="K220" s="2"/>
      <c r="N220" s="2"/>
    </row>
    <row r="221" spans="11:14" x14ac:dyDescent="0.25">
      <c r="K221" s="2"/>
      <c r="N221" s="2"/>
    </row>
    <row r="222" spans="11:14" x14ac:dyDescent="0.25">
      <c r="K222" s="2"/>
      <c r="N222" s="2"/>
    </row>
    <row r="223" spans="11:14" x14ac:dyDescent="0.25">
      <c r="K223" s="2"/>
      <c r="N223" s="2"/>
    </row>
    <row r="224" spans="11:14" x14ac:dyDescent="0.25">
      <c r="K224" s="2"/>
      <c r="N224" s="2"/>
    </row>
    <row r="225" spans="11:14" x14ac:dyDescent="0.25">
      <c r="K225" s="2"/>
      <c r="N225" s="2"/>
    </row>
    <row r="226" spans="11:14" x14ac:dyDescent="0.25">
      <c r="K226" s="2"/>
      <c r="N226" s="2"/>
    </row>
    <row r="227" spans="11:14" x14ac:dyDescent="0.25">
      <c r="K227" s="2"/>
      <c r="N227" s="2"/>
    </row>
    <row r="228" spans="11:14" x14ac:dyDescent="0.25">
      <c r="K228" s="2"/>
      <c r="N228" s="2"/>
    </row>
    <row r="229" spans="11:14" x14ac:dyDescent="0.25">
      <c r="K229" s="2"/>
      <c r="N229" s="2"/>
    </row>
    <row r="230" spans="11:14" x14ac:dyDescent="0.25">
      <c r="K230" s="2"/>
      <c r="N230" s="2"/>
    </row>
    <row r="231" spans="11:14" x14ac:dyDescent="0.25">
      <c r="K231" s="2"/>
      <c r="N231" s="2"/>
    </row>
    <row r="232" spans="11:14" x14ac:dyDescent="0.25">
      <c r="K232" s="2"/>
      <c r="N232" s="2"/>
    </row>
    <row r="233" spans="11:14" x14ac:dyDescent="0.25">
      <c r="K233" s="2"/>
      <c r="N233" s="2"/>
    </row>
    <row r="234" spans="11:14" x14ac:dyDescent="0.25">
      <c r="K234" s="2"/>
      <c r="N234" s="2"/>
    </row>
    <row r="235" spans="11:14" x14ac:dyDescent="0.25">
      <c r="K235" s="2"/>
      <c r="N235" s="2"/>
    </row>
    <row r="236" spans="11:14" x14ac:dyDescent="0.25">
      <c r="K236" s="2"/>
      <c r="N236" s="2"/>
    </row>
    <row r="237" spans="11:14" x14ac:dyDescent="0.25">
      <c r="K237" s="2"/>
      <c r="N237" s="2"/>
    </row>
    <row r="238" spans="11:14" x14ac:dyDescent="0.25">
      <c r="K238" s="2"/>
      <c r="N238" s="2"/>
    </row>
    <row r="239" spans="11:14" x14ac:dyDescent="0.25">
      <c r="K239" s="2"/>
      <c r="N239" s="2"/>
    </row>
    <row r="240" spans="11:14" x14ac:dyDescent="0.25">
      <c r="K240" s="2"/>
      <c r="N240" s="2"/>
    </row>
    <row r="241" spans="11:14" x14ac:dyDescent="0.25">
      <c r="K241" s="2"/>
      <c r="N241" s="2"/>
    </row>
    <row r="242" spans="11:14" x14ac:dyDescent="0.25">
      <c r="K242" s="2"/>
      <c r="N242" s="2"/>
    </row>
    <row r="243" spans="11:14" x14ac:dyDescent="0.25">
      <c r="K243" s="2"/>
      <c r="N243" s="2"/>
    </row>
    <row r="244" spans="11:14" x14ac:dyDescent="0.25">
      <c r="K244" s="2"/>
      <c r="N244" s="2"/>
    </row>
    <row r="245" spans="11:14" x14ac:dyDescent="0.25">
      <c r="K245" s="2"/>
      <c r="N245" s="2"/>
    </row>
    <row r="246" spans="11:14" x14ac:dyDescent="0.25">
      <c r="K246" s="2"/>
      <c r="N246" s="2"/>
    </row>
    <row r="247" spans="11:14" x14ac:dyDescent="0.25">
      <c r="K247" s="2"/>
      <c r="N247" s="2"/>
    </row>
    <row r="248" spans="11:14" x14ac:dyDescent="0.25">
      <c r="K248" s="2"/>
      <c r="N248" s="2"/>
    </row>
    <row r="249" spans="11:14" x14ac:dyDescent="0.25">
      <c r="K249" s="2"/>
      <c r="N249" s="2"/>
    </row>
    <row r="250" spans="11:14" x14ac:dyDescent="0.25">
      <c r="K250" s="2"/>
      <c r="N250" s="2"/>
    </row>
    <row r="251" spans="11:14" x14ac:dyDescent="0.25">
      <c r="K251" s="2"/>
      <c r="N251" s="2"/>
    </row>
    <row r="252" spans="11:14" x14ac:dyDescent="0.25">
      <c r="K252" s="2"/>
      <c r="N252" s="2"/>
    </row>
    <row r="253" spans="11:14" x14ac:dyDescent="0.25">
      <c r="K253" s="2"/>
      <c r="N253" s="2"/>
    </row>
    <row r="254" spans="11:14" x14ac:dyDescent="0.25">
      <c r="K254" s="2"/>
      <c r="N254" s="2"/>
    </row>
    <row r="255" spans="11:14" x14ac:dyDescent="0.25">
      <c r="K255" s="2"/>
      <c r="N255" s="2"/>
    </row>
    <row r="256" spans="11:14" x14ac:dyDescent="0.25">
      <c r="K256" s="2"/>
      <c r="N25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2020-05-18T08:22:48Z</dcterms:modified>
</cp:coreProperties>
</file>