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49168C2D-C144-473F-B93B-FCDB85654E36}" xr6:coauthVersionLast="45" xr6:coauthVersionMax="45" xr10:uidLastSave="{00000000-0000-0000-0000-000000000000}"/>
  <bookViews>
    <workbookView xWindow="9540" yWindow="1230" windowWidth="21600" windowHeight="11385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H4" i="2" s="1"/>
  <c r="H6" i="2"/>
  <c r="H7" i="2"/>
  <c r="H8" i="2"/>
  <c r="H9" i="2"/>
  <c r="H10" i="2"/>
  <c r="H11" i="2"/>
  <c r="H12" i="2"/>
  <c r="H13" i="2"/>
  <c r="H5" i="2"/>
  <c r="G6" i="2"/>
  <c r="G7" i="2"/>
  <c r="G8" i="2"/>
  <c r="G9" i="2"/>
  <c r="G10" i="2"/>
  <c r="G11" i="2"/>
  <c r="G12" i="2"/>
  <c r="G13" i="2"/>
  <c r="G5" i="2"/>
  <c r="F6" i="2"/>
  <c r="F7" i="2"/>
  <c r="F8" i="2"/>
  <c r="F9" i="2"/>
  <c r="F10" i="2"/>
  <c r="F11" i="2"/>
  <c r="F12" i="2"/>
  <c r="F13" i="2"/>
  <c r="F5" i="2"/>
  <c r="Q16" i="2"/>
  <c r="V8" i="2"/>
  <c r="P17" i="2" s="1"/>
  <c r="V9" i="2"/>
  <c r="P18" i="2" s="1"/>
  <c r="V10" i="2"/>
  <c r="P19" i="2" s="1"/>
  <c r="V11" i="2"/>
  <c r="P20" i="2" s="1"/>
  <c r="V12" i="2"/>
  <c r="P21" i="2" s="1"/>
  <c r="V7" i="2"/>
  <c r="P16" i="2" s="1"/>
  <c r="Q13" i="2"/>
  <c r="Q17" i="2" s="1"/>
  <c r="R13" i="2"/>
  <c r="Q18" i="2" s="1"/>
  <c r="S13" i="2"/>
  <c r="Q19" i="2" s="1"/>
  <c r="T13" i="2"/>
  <c r="Q20" i="2" s="1"/>
  <c r="U13" i="2"/>
  <c r="Q21" i="2" s="1"/>
  <c r="P13" i="2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<sst xmlns="http://schemas.openxmlformats.org/spreadsheetml/2006/main" count="145" uniqueCount="65">
  <si>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</si>
  <si>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</si>
  <si>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</si>
  <si>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</si>
  <si>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</si>
  <si>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</si>
  <si>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</si>
  <si>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</si>
  <si>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</si>
  <si>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</si>
  <si>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</si>
  <si>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</si>
  <si>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</si>
  <si>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30 / 70</t>
  </si>
  <si>
    <t>50 / 50</t>
  </si>
  <si>
    <t>70 / 30</t>
  </si>
  <si>
    <t>85 / 15</t>
  </si>
  <si>
    <t>nowe wynikimbez losowania , slowa kluczowe bez liczb i zn&lt;3</t>
  </si>
  <si>
    <t>80 / 20</t>
  </si>
  <si>
    <t>30/70</t>
  </si>
  <si>
    <t>50/50</t>
  </si>
  <si>
    <t>70/30</t>
  </si>
  <si>
    <t>80/20</t>
  </si>
  <si>
    <t>85/15</t>
  </si>
  <si>
    <t>euclides</t>
  </si>
  <si>
    <t>?</t>
  </si>
  <si>
    <t>nie zmieniac tego ciemniejszego bo wykresy się zmienia</t>
  </si>
  <si>
    <t>k = 7</t>
  </si>
  <si>
    <t>60 / 40</t>
  </si>
  <si>
    <t>wszystkie</t>
  </si>
  <si>
    <t>d</t>
  </si>
  <si>
    <t>f</t>
  </si>
  <si>
    <t>g</t>
  </si>
  <si>
    <t>h</t>
  </si>
  <si>
    <t>1, 3, 4, 7, 8</t>
  </si>
  <si>
    <t>2, 5, 6, 9, 10</t>
  </si>
  <si>
    <t>2, 4, 6, 8, 10</t>
  </si>
  <si>
    <t>1, 3, 5, 7, 9</t>
  </si>
  <si>
    <t>z an</t>
  </si>
  <si>
    <t>z ng</t>
  </si>
  <si>
    <t xml:space="preserve">k </t>
  </si>
  <si>
    <t>ngram</t>
  </si>
  <si>
    <t>predicted</t>
  </si>
  <si>
    <t>recall</t>
  </si>
  <si>
    <t>precision</t>
  </si>
  <si>
    <t>real</t>
  </si>
  <si>
    <t xml:space="preserve">2 &amp; 67,705 \\ </t>
  </si>
  <si>
    <t>3 &amp; 73,921 \\</t>
  </si>
  <si>
    <t>4 &amp; 74,900 \\</t>
  </si>
  <si>
    <t>5 &amp; 76,799 \\</t>
  </si>
  <si>
    <t>7 &amp; 78,312 \\</t>
  </si>
  <si>
    <t>10 &amp; 79,024 \\</t>
  </si>
  <si>
    <t>13 &amp; 79,365 \\</t>
  </si>
  <si>
    <t>15 &amp; 79,410 \\</t>
  </si>
  <si>
    <t>20 &amp; 79,632 \\</t>
  </si>
  <si>
    <t>25 &amp; 79,795 \\</t>
  </si>
  <si>
    <t>k = 10</t>
  </si>
  <si>
    <t>k = 13</t>
  </si>
  <si>
    <t>Manhattan</t>
  </si>
  <si>
    <t>Czebyszewa</t>
  </si>
  <si>
    <t>Euklidesowa</t>
  </si>
  <si>
    <t>1, 2, 3, 4 ,5, 11</t>
  </si>
  <si>
    <t>6, 7, 8, 9, 10</t>
  </si>
  <si>
    <t>1, 2, 3, 8, 9, 10</t>
  </si>
  <si>
    <t>4, 5, 6, 7, 11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</si>
</sst>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DE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 applyFill="1"/>
    <xf numFmtId="0" fontId="0" fillId="3" borderId="0" xfId="0" applyFill="1"/>
    <xf numFmtId="10" fontId="0" fillId="3" borderId="0" xfId="0" applyNumberFormat="1" applyFill="1"/>
    <xf numFmtId="49" fontId="0" fillId="3" borderId="0" xfId="0" applyNumberFormat="1" applyFill="1"/>
    <xf numFmtId="0" fontId="0" fillId="0" borderId="2" xfId="0" applyBorder="1"/>
    <xf numFmtId="0" fontId="0" fillId="0" borderId="0" xfId="0" applyBorder="1"/>
    <xf numFmtId="0" fontId="0" fillId="4" borderId="0" xfId="0" applyFill="1" applyBorder="1"/>
    <xf numFmtId="0" fontId="0" fillId="4" borderId="6" xfId="0" applyFill="1" applyBorder="1"/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5" borderId="0" xfId="0" applyFill="1" applyBorder="1"/>
    <xf numFmtId="0" fontId="0" fillId="5" borderId="0" xfId="0" applyFill="1"/>
    <xf numFmtId="10" fontId="0" fillId="5" borderId="0" xfId="0" applyNumberFormat="1" applyFill="1"/>
    <xf numFmtId="0" fontId="0" fillId="0" borderId="8" xfId="0" applyFill="1" applyBorder="1"/>
    <xf numFmtId="2" fontId="0" fillId="0" borderId="0" xfId="0" applyNumberFormat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3DE00"/>
      <color rgb="FFF9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Arkusz1!$R$33</c:f>
              <c:strCache>
                <c:ptCount val="1"/>
                <c:pt idx="0">
                  <c:v>30/70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Arkusz1!$S$33:$AB$33</c:f>
              <c:numCache>
                <c:formatCode>0.00%</c:formatCode>
                <c:ptCount val="10"/>
                <c:pt idx="0">
                  <c:v>0.66192548561723796</c:v>
                </c:pt>
                <c:pt idx="1">
                  <c:v>0.72614372147330397</c:v>
                </c:pt>
                <c:pt idx="2">
                  <c:v>0.73813820188939605</c:v>
                </c:pt>
                <c:pt idx="3">
                  <c:v>0.75873049570109297</c:v>
                </c:pt>
                <c:pt idx="4">
                  <c:v>0.77560768495913401</c:v>
                </c:pt>
                <c:pt idx="5">
                  <c:v>0.779535081201571</c:v>
                </c:pt>
                <c:pt idx="6">
                  <c:v>0.78707143615327402</c:v>
                </c:pt>
                <c:pt idx="7">
                  <c:v>0.78983122810741901</c:v>
                </c:pt>
                <c:pt idx="8">
                  <c:v>0.79068039486254105</c:v>
                </c:pt>
                <c:pt idx="9">
                  <c:v>0.79407706188302696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0-4E4C-8C37-89CC8F4BC4BD}"/>
            </c:ext>
          </c:extLst>
        </c:ser>
        <c:ser>
          <c:idx val="1"/>
          <c:order val="1"/>
          <c:tx>
            <c:strRef>
              <c:f>Arkusz1!$R$34</c:f>
              <c:strCache>
                <c:ptCount val="1"/>
                <c:pt idx="0">
                  <c:v>50/50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Arkusz1!$S$34:$AB$34</c:f>
              <c:numCache>
                <c:formatCode>0.00%</c:formatCode>
                <c:ptCount val="10"/>
                <c:pt idx="0">
                  <c:v>0.67141373683429695</c:v>
                </c:pt>
                <c:pt idx="1">
                  <c:v>0.72971369233051397</c:v>
                </c:pt>
                <c:pt idx="2">
                  <c:v>0.742471443406022</c:v>
                </c:pt>
                <c:pt idx="3">
                  <c:v>0.75789942145082301</c:v>
                </c:pt>
                <c:pt idx="4">
                  <c:v>0.77822281560599305</c:v>
                </c:pt>
                <c:pt idx="5">
                  <c:v>0.78742026405577803</c:v>
                </c:pt>
                <c:pt idx="6">
                  <c:v>0.79261237205162405</c:v>
                </c:pt>
                <c:pt idx="7">
                  <c:v>0.793502447708055</c:v>
                </c:pt>
                <c:pt idx="8">
                  <c:v>0.79735944221925503</c:v>
                </c:pt>
                <c:pt idx="9">
                  <c:v>0.79810117193294705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0-4E4C-8C37-89CC8F4BC4BD}"/>
            </c:ext>
          </c:extLst>
        </c:ser>
        <c:ser>
          <c:idx val="2"/>
          <c:order val="2"/>
          <c:tx>
            <c:strRef>
              <c:f>Arkusz1!$R$35</c:f>
              <c:strCache>
                <c:ptCount val="1"/>
                <c:pt idx="0">
                  <c:v>70/30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Arkusz1!$S$35:$AB$35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0-4E4C-8C37-89CC8F4BC4BD}"/>
            </c:ext>
          </c:extLst>
        </c:ser>
        <c:ser>
          <c:idx val="3"/>
          <c:order val="3"/>
          <c:tx>
            <c:strRef>
              <c:f>Arkusz1!$R$36</c:f>
              <c:strCache>
                <c:ptCount val="1"/>
                <c:pt idx="0">
                  <c:v>80/20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Arkusz1!$S$36:$AB$36</c:f>
              <c:numCache>
                <c:formatCode>0.00%</c:formatCode>
                <c:ptCount val="10"/>
                <c:pt idx="0">
                  <c:v>0.70562293274531396</c:v>
                </c:pt>
                <c:pt idx="1">
                  <c:v>0.76111723631018002</c:v>
                </c:pt>
                <c:pt idx="2">
                  <c:v>0.77471517824329295</c:v>
                </c:pt>
                <c:pt idx="3">
                  <c:v>0.79309077545020201</c:v>
                </c:pt>
                <c:pt idx="4">
                  <c:v>0.816244027930907</c:v>
                </c:pt>
                <c:pt idx="5">
                  <c:v>0.82102168320470403</c:v>
                </c:pt>
                <c:pt idx="6">
                  <c:v>0.82726938625505297</c:v>
                </c:pt>
                <c:pt idx="7">
                  <c:v>0.82800441014332904</c:v>
                </c:pt>
                <c:pt idx="8">
                  <c:v>0.83167952958471103</c:v>
                </c:pt>
                <c:pt idx="9">
                  <c:v>0.83094450569643497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0-4E4C-8C37-89CC8F4BC4BD}"/>
            </c:ext>
          </c:extLst>
        </c:ser>
        <c:ser>
          <c:idx val="4"/>
          <c:order val="4"/>
          <c:tx>
            <c:strRef>
              <c:f>Arkusz1!$R$37</c:f>
              <c:strCache>
                <c:ptCount val="1"/>
                <c:pt idx="0">
                  <c:v>85/15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Arkusz1!$S$10:$AB$10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Arkusz1!$S$37:$AB$37</c:f>
              <c:numCache>
                <c:formatCode>0.00%</c:formatCode>
                <c:ptCount val="10"/>
                <c:pt idx="0">
                  <c:v>0.72159921989273501</c:v>
                </c:pt>
                <c:pt idx="1">
                  <c:v>0.76986835689907296</c:v>
                </c:pt>
                <c:pt idx="2">
                  <c:v>0.78595806923451905</c:v>
                </c:pt>
                <c:pt idx="3">
                  <c:v>0.80156021452949699</c:v>
                </c:pt>
                <c:pt idx="4">
                  <c:v>0.82593856655290099</c:v>
                </c:pt>
                <c:pt idx="5">
                  <c:v>0.83130180399804898</c:v>
                </c:pt>
                <c:pt idx="6">
                  <c:v>0.83666504144319798</c:v>
                </c:pt>
                <c:pt idx="7">
                  <c:v>0.83715260848366602</c:v>
                </c:pt>
                <c:pt idx="8">
                  <c:v>0.84056557776694196</c:v>
                </c:pt>
                <c:pt idx="9">
                  <c:v>0.84300341296928305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0-4E4C-8C37-89CC8F4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7232"/>
        <c:axId val="1653040048"/>
      </c:barChart>
      <c:catAx>
        <c:axId val="16591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3040048"/>
        <c:crosses val="autoZero"/>
        <c:auto val="1"/>
        <c:lblAlgn val="ctr"/>
        <c:lblOffset val="100"/>
        <c:noMultiLvlLbl val="0"/>
      </c:catAx>
      <c:valAx>
        <c:axId val="165304004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1172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Arkusz1!$J$51:$J$55</c:f>
              <c:strCache>
                <c:ptCount val="5"/>
                <c:pt idx="0">
                  <c:v>30/70</c:v>
                </c:pt>
                <c:pt idx="1">
                  <c:v>50/50</c:v>
                </c:pt>
                <c:pt idx="2">
                  <c:v>70/30</c:v>
                </c:pt>
                <c:pt idx="3">
                  <c:v>80/20</c:v>
                </c:pt>
                <c:pt idx="4">
                  <c:v>85/15</c:v>
                </c:pt>
              </c:strCache>
            </c:strRef>
          </c:cat>
          <c:val>
            <c:numRef>
              <c:f>Arkusz1!$K$51:$K$55</c:f>
              <c:numCache>
                <c:formatCode>0.00%</c:formatCode>
                <c:ptCount val="5"/>
                <c:pt idx="0">
                  <c:v>0.77949999999999997</c:v>
                </c:pt>
                <c:pt idx="1">
                  <c:v>0.78739999999999999</c:v>
                </c:pt>
                <c:pt idx="2">
                  <c:v>0.80769999999999997</c:v>
                </c:pt>
                <c:pt idx="3">
                  <c:v>0.82099999999999995</c:v>
                </c:pt>
                <c:pt idx="4">
                  <c:v>0.83130000000000004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059-9AAB-C3A44F7C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084816"/>
        <c:axId val="1600310096"/>
      </c:barChart>
      <c:catAx>
        <c:axId val="17610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310096"/>
        <c:crosses val="autoZero"/>
        <c:auto val="1"/>
        <c:lblAlgn val="ctr"/>
        <c:lblOffset val="100"/>
        <c:noMultiLvlLbl val="0"/>
      </c:catAx>
      <c:valAx>
        <c:axId val="1600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Arkusz1!$R$19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Arkusz1!$S$18:$AB$18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Arkusz1!$S$19:$AB$19</c:f>
              <c:numCache>
                <c:formatCode>0.00%</c:formatCode>
                <c:ptCount val="10"/>
                <c:pt idx="0">
                  <c:v>0.67618813100221598</c:v>
                </c:pt>
                <c:pt idx="1">
                  <c:v>0.73947303619797999</c:v>
                </c:pt>
                <c:pt idx="2">
                  <c:v>0.75523270130509701</c:v>
                </c:pt>
                <c:pt idx="3">
                  <c:v>0.776409751292785</c:v>
                </c:pt>
                <c:pt idx="4">
                  <c:v>0.79857178034966703</c:v>
                </c:pt>
                <c:pt idx="5">
                  <c:v>0.80768283673971897</c:v>
                </c:pt>
                <c:pt idx="6">
                  <c:v>0.81113026348190098</c:v>
                </c:pt>
                <c:pt idx="7">
                  <c:v>0.81383895592218602</c:v>
                </c:pt>
                <c:pt idx="8">
                  <c:v>0.81383895592218602</c:v>
                </c:pt>
                <c:pt idx="9">
                  <c:v>0.81482393499138095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0-4D5A-B2EC-D48CE23C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16239"/>
        <c:axId val="1834833119"/>
      </c:barChart>
      <c:catAx>
        <c:axId val="184671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 najbliższych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4833119"/>
        <c:crosses val="autoZero"/>
        <c:auto val="1"/>
        <c:lblAlgn val="ctr"/>
        <c:lblOffset val="100"/>
        <c:noMultiLvlLbl val="0"/>
      </c:catAx>
      <c:valAx>
        <c:axId val="183483311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671623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Arkusz1!$AG$11</c:f>
              <c:strCache>
                <c:ptCount val="1"/>
                <c:pt idx="0">
                  <c:v>euclides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Arkusz1!$AG$12</c:f>
              <c:numCache>
                <c:formatCode>0.00%</c:formatCode>
                <c:ptCount val="1"/>
                <c:pt idx="0">
                  <c:v>0.77822281560599305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4F54-95D1-E531A25BD1C9}"/>
            </c:ext>
          </c:extLst>
        </c:ser>
        <c:ser>
          <c:idx val="1"/>
          <c:order val="1"/>
          <c:tx>
            <c:strRef>
              <c:f>Arkusz1!$AH$11</c:f>
              <c:strCache>
                <c:ptCount val="1"/>
                <c:pt idx="0">
                  <c:v>chebyshew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Arkusz1!$AH$12</c:f>
              <c:numCache>
                <c:formatCode>0.00%</c:formatCode>
                <c:ptCount val="1"/>
                <c:pt idx="0">
                  <c:v>0.78178311823171598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9-4F54-95D1-E531A25BD1C9}"/>
            </c:ext>
          </c:extLst>
        </c:ser>
        <c:ser>
          <c:idx val="2"/>
          <c:order val="2"/>
          <c:tx>
            <c:strRef>
              <c:f>Arkusz1!$AI$11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Arkusz1!$AF$12</c:f>
              <c:strCache>
                <c:ptCount val="1"/>
                <c:pt idx="0">
                  <c:v>k</c:v>
                </c:pt>
              </c:strCache>
            </c:strRef>
          </c:cat>
          <c:val>
            <c:numRef>
              <c:f>Arkusz1!$AI$12</c:f>
              <c:numCache>
                <c:formatCode>0.00%</c:formatCode>
                <c:ptCount val="1"/>
                <c:pt idx="0">
                  <c:v>0.77718439400682404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9-4F54-95D1-E531A25B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431295"/>
        <c:axId val="1845564703"/>
      </c:barChart>
      <c:catAx>
        <c:axId val="198443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5564703"/>
        <c:crosses val="autoZero"/>
        <c:auto val="1"/>
        <c:lblAlgn val="ctr"/>
        <c:lblOffset val="100"/>
        <c:noMultiLvlLbl val="0"/>
      </c:catAx>
      <c:valAx>
        <c:axId val="1845564703"/>
        <c:scaling>
          <c:orientation val="minMax"/>
          <c:max val="0.78600000000000003"/>
          <c:min val="0.776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44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Arkusz1!$O$95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Arkusz1!$P$94:$T$94</c:f>
              <c:strCache>
                <c:ptCount val="5"/>
                <c:pt idx="0">
                  <c:v>wszystkie</c:v>
                </c:pt>
                <c:pt idx="1">
                  <c:v>1, 3, 4, 7, 8</c:v>
                </c:pt>
                <c:pt idx="2">
                  <c:v>2, 5, 6, 9, 10</c:v>
                </c:pt>
                <c:pt idx="3">
                  <c:v>2, 4, 6, 8, 10</c:v>
                </c:pt>
                <c:pt idx="4">
                  <c:v>1, 3, 5, 7, 9</c:v>
                </c:pt>
              </c:strCache>
            </c:strRef>
          </c:cat>
          <c:val>
            <c:numRef>
              <c:f>Arkusz1!$P$95:$T$95</c:f>
              <c:numCache>
                <c:formatCode>0.00%</c:formatCode>
                <c:ptCount val="5"/>
                <c:pt idx="0">
                  <c:v>0.77718439400682404</c:v>
                </c:pt>
                <c:pt idx="1">
                  <c:v>0.78653018839934696</c:v>
                </c:pt>
                <c:pt idx="2">
                  <c:v>0.77822281560599305</c:v>
                </c:pt>
                <c:pt idx="3">
                  <c:v>0.77288236166740798</c:v>
                </c:pt>
                <c:pt idx="4">
                  <c:v>0.77970627503337697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D-4F32-BC00-07066D1F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71232"/>
        <c:axId val="2056057024"/>
      </c:barChart>
      <c:catAx>
        <c:axId val="2069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Użyte cechy do klasyfikacji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6057024"/>
        <c:crosses val="autoZero"/>
        <c:auto val="1"/>
        <c:lblAlgn val="ctr"/>
        <c:lblOffset val="100"/>
        <c:noMultiLvlLbl val="0"/>
      </c:catAx>
      <c:valAx>
        <c:axId val="2056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Skuteczność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5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Arkusz2!$C$4:$C$13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Arkusz2!$H$4:$H$13</c:f>
              <c:numCache>
                <c:formatCode>General</c:formatCode>
                <c:ptCount val="10"/>
                <c:pt idx="0">
                  <c:v>67.704999999999998</c:v>
                </c:pt>
                <c:pt idx="1">
                  <c:v>73.921000000000006</c:v>
                </c:pt>
                <c:pt idx="2">
                  <c:v>74.900000000000006</c:v>
                </c:pt>
                <c:pt idx="3">
                  <c:v>76.799000000000007</c:v>
                </c:pt>
                <c:pt idx="4">
                  <c:v>78.311999999999998</c:v>
                </c:pt>
                <c:pt idx="5">
                  <c:v>79.024000000000001</c:v>
                </c:pt>
                <c:pt idx="6">
                  <c:v>79.364999999999995</c:v>
                </c:pt>
                <c:pt idx="7">
                  <c:v>79.41</c:v>
                </c:pt>
                <c:pt idx="8">
                  <c:v>79.632000000000005</c:v>
                </c:pt>
                <c:pt idx="9">
                  <c:v>79.795000000000002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9-4379-B76B-192E5888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401952"/>
        <c:axId val="1526421040"/>
      </c:barChart>
      <c:catAx>
        <c:axId val="16624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aseline="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6421040"/>
        <c:crosses val="autoZero"/>
        <c:auto val="1"/>
        <c:lblAlgn val="ctr"/>
        <c:lblOffset val="100"/>
        <c:noMultiLvlLbl val="0"/>
      </c:catAx>
      <c:valAx>
        <c:axId val="15264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4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Arkusz2!$C$38:$C$42</c:f>
              <c:strCache>
                <c:ptCount val="5"/>
                <c:pt idx="0">
                  <c:v>30 / 70</c:v>
                </c:pt>
                <c:pt idx="1">
                  <c:v>50 / 50</c:v>
                </c:pt>
                <c:pt idx="2">
                  <c:v>70 / 30</c:v>
                </c:pt>
                <c:pt idx="3">
                  <c:v>80 / 20</c:v>
                </c:pt>
                <c:pt idx="4">
                  <c:v>85 / 15</c:v>
                </c:pt>
              </c:strCache>
            </c:strRef>
          </c:cat>
          <c:val>
            <c:numRef>
              <c:f>Arkusz2!$D$38:$D$42</c:f>
              <c:numCache>
                <c:formatCode>General</c:formatCode>
                <c:ptCount val="5"/>
                <c:pt idx="0">
                  <c:v>78.325000000000003</c:v>
                </c:pt>
                <c:pt idx="1">
                  <c:v>78.978999999999999</c:v>
                </c:pt>
                <c:pt idx="2">
                  <c:v>81.409000000000006</c:v>
                </c:pt>
                <c:pt idx="3">
                  <c:v>82.911000000000001</c:v>
                </c:pt>
                <c:pt idx="4">
                  <c:v>83.667000000000002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2-4A4E-A717-0F0492A7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643312"/>
        <c:axId val="1528595904"/>
      </c:barChart>
      <c:catAx>
        <c:axId val="16586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Podział na dane treningowe/testowe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8595904"/>
        <c:crosses val="autoZero"/>
        <c:auto val="1"/>
        <c:lblAlgn val="ctr"/>
        <c:lblOffset val="100"/>
        <c:noMultiLvlLbl val="0"/>
      </c:catAx>
      <c:valAx>
        <c:axId val="15285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6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Arkusz2!$C$46:$C$48</c:f>
              <c:strCache>
                <c:ptCount val="3"/>
                <c:pt idx="0">
                  <c:v>Manhattan</c:v>
                </c:pt>
                <c:pt idx="1">
                  <c:v>Czebyszewa</c:v>
                </c:pt>
                <c:pt idx="2">
                  <c:v>Euklidesowa</c:v>
                </c:pt>
              </c:strCache>
            </c:strRef>
          </c:cat>
          <c:val>
            <c:numRef>
              <c:f>Arkusz2!$D$46:$D$48</c:f>
              <c:numCache>
                <c:formatCode>General</c:formatCode>
                <c:ptCount val="3"/>
                <c:pt idx="0">
                  <c:v>81.384</c:v>
                </c:pt>
                <c:pt idx="1">
                  <c:v>81.334999999999994</c:v>
                </c:pt>
                <c:pt idx="2">
                  <c:v>81.409000000000006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8AF-A1C5-CE533CA3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415152"/>
        <c:axId val="1878503024"/>
      </c:barChart>
      <c:catAx>
        <c:axId val="16624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Metryka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503024"/>
        <c:crosses val="autoZero"/>
        <c:auto val="1"/>
        <c:lblAlgn val="ctr"/>
        <c:lblOffset val="100"/>
        <c:noMultiLvlLbl val="0"/>
      </c:catAx>
      <c:valAx>
        <c:axId val="18785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41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Arkusz2!$X$19:$X$23</c:f>
              <c:strCache>
                <c:ptCount val="5"/>
                <c:pt idx="0">
                  <c:v>wszystkie</c:v>
                </c:pt>
                <c:pt idx="1">
                  <c:v>1, 2, 3, 4 ,5, 11</c:v>
                </c:pt>
                <c:pt idx="2">
                  <c:v>6, 7, 8, 9, 10</c:v>
                </c:pt>
                <c:pt idx="3">
                  <c:v>1, 2, 3, 8, 9, 10</c:v>
                </c:pt>
                <c:pt idx="4">
                  <c:v>4, 5, 6, 7, 11</c:v>
                </c:pt>
              </c:strCache>
            </c:strRef>
          </c:cat>
          <c:val>
            <c:numRef>
              <c:f>Arkusz2!$Y$19:$Y$23</c:f>
              <c:numCache>
                <c:formatCode>General</c:formatCode>
                <c:ptCount val="5"/>
                <c:pt idx="0">
                  <c:v>79.572999999999993</c:v>
                </c:pt>
                <c:pt idx="1">
                  <c:v>79.81</c:v>
                </c:pt>
                <c:pt idx="2">
                  <c:v>79.558000000000007</c:v>
                </c:pt>
                <c:pt idx="3">
                  <c:v>79.662000000000006</c:v>
                </c:pt>
                <c:pt idx="4">
                  <c:v>79.78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DC5-965F-5A4D3664A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42192"/>
        <c:axId val="1878503440"/>
      </c:barChart>
      <c:catAx>
        <c:axId val="188184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Podzbiór</a:t>
                </a:r>
                <a:r>
                  <a:rPr lang="pl-PL" sz="1400" baseline="0"/>
                  <a:t> cech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503440"/>
        <c:crosses val="autoZero"/>
        <c:auto val="1"/>
        <c:lblAlgn val="ctr"/>
        <c:lblOffset val="100"/>
        <c:noMultiLvlLbl val="0"/>
      </c:catAx>
      <c:valAx>
        <c:axId val="1878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Accuracy</a:t>
                </a:r>
                <a:r>
                  <a:rPr lang="pl-PL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8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37</xdr:row>
      <xdr:rowOff>142875</xdr:rowOff>
    </xdr:from>
    <xdr:to>
      <xdr:col>29</xdr:col>
      <xdr:colOff>133350</xdr:colOff>
      <xdr:row>64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6F7276-CEC8-4D20-AB31-E115077DD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138111</xdr:rowOff>
    </xdr:from>
    <xdr:to>
      <xdr:col>14</xdr:col>
      <xdr:colOff>180975</xdr:colOff>
      <xdr:row>81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F32EB6-3EB5-4A6F-9583-9F02598B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285751</xdr:colOff>
      <xdr:row>37</xdr:row>
      <xdr:rowOff>122465</xdr:rowOff>
    </xdr:from>
    <xdr:to>
      <xdr:col>44</xdr:col>
      <xdr:colOff>326572</xdr:colOff>
      <xdr:row>63</xdr:row>
      <xdr:rowOff>176894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3A8E97-E8E6-4615-BA1D-D847DEC8A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9524</xdr:colOff>
      <xdr:row>6</xdr:row>
      <xdr:rowOff>176212</xdr:rowOff>
    </xdr:from>
    <xdr:to>
      <xdr:col>51</xdr:col>
      <xdr:colOff>152400</xdr:colOff>
      <xdr:row>33</xdr:row>
      <xdr:rowOff>38100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B0B1887-97A8-44CA-8AA4-4138390E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142874</xdr:colOff>
      <xdr:row>64</xdr:row>
      <xdr:rowOff>185736</xdr:rowOff>
    </xdr:from>
    <xdr:to>
      <xdr:col>30</xdr:col>
      <xdr:colOff>85724</xdr:colOff>
      <xdr:row>91</xdr:row>
      <xdr:rowOff>38099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9546B82-CDE8-4AD8-8138-D7990EB6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13</xdr:row>
      <xdr:rowOff>104775</xdr:rowOff>
    </xdr:from>
    <xdr:to>
      <xdr:col>13</xdr:col>
      <xdr:colOff>523874</xdr:colOff>
      <xdr:row>34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B1683D-2E2C-42E5-99E8-4D6F6B03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76199</xdr:colOff>
      <xdr:row>35</xdr:row>
      <xdr:rowOff>128586</xdr:rowOff>
    </xdr:from>
    <xdr:to>
      <xdr:col>15</xdr:col>
      <xdr:colOff>657224</xdr:colOff>
      <xdr:row>56</xdr:row>
      <xdr:rowOff>152399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C86853-96FB-49C8-BA93-034836DA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57</xdr:row>
      <xdr:rowOff>52387</xdr:rowOff>
    </xdr:from>
    <xdr:to>
      <xdr:col>15</xdr:col>
      <xdr:colOff>571500</xdr:colOff>
      <xdr:row>78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78EBFEF-742F-4B51-BF82-3D969388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209549</xdr:colOff>
      <xdr:row>35</xdr:row>
      <xdr:rowOff>61912</xdr:rowOff>
    </xdr:from>
    <xdr:to>
      <xdr:col>28</xdr:col>
      <xdr:colOff>104775</xdr:colOff>
      <xdr:row>56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1215C6-9F4D-4496-A53B-D24F0AB3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5"/>
  <sheetViews>
    <sheetView topLeftCell="M1" zoomScaleNormal="100" workbookViewId="0">
      <selection activeCell="B5" sqref="B5"/>
    </sheetView>
  </sheetViews>
  <sheetFormatPr defaultRowHeight="15" x14ac:dyDescent="0.25"/>
  <cols>
    <col min="2" max="2" width="14.5703125" customWidth="1"/>
    <col min="3" max="3" width="9.85546875" bestFit="1" customWidth="1"/>
    <col min="5" max="5" width="11.140625" customWidth="1"/>
    <col min="9" max="9" width="10.85546875" customWidth="1"/>
    <col min="16" max="16" width="10.85546875" customWidth="1"/>
    <col min="17" max="17" width="12.42578125" customWidth="1"/>
    <col min="18" max="18" width="13.85546875" customWidth="1"/>
    <col min="19" max="19" width="12" customWidth="1"/>
    <col min="20" max="20" width="10.7109375" customWidth="1"/>
    <col min="32" max="32" width="11.140625" customWidth="1"/>
  </cols>
  <sheetData>
    <row r="1" spans="1:35" ht="15.75" thickBot="1" x14ac:dyDescent="0.3">
      <c r="A1" s="5">
        <v>322</v>
      </c>
      <c r="B1" s="5" t="s">
        <v>0</v>
      </c>
      <c r="C1" s="6">
        <v>10685</v>
      </c>
    </row>
    <row r="2" spans="1:35" x14ac:dyDescent="0.25">
      <c r="A2" s="7">
        <v>10685</v>
      </c>
      <c r="B2" s="7" t="s">
        <v>1</v>
      </c>
      <c r="C2" s="33">
        <v>812</v>
      </c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35" ht="15.75" thickBot="1" x14ac:dyDescent="0.3">
      <c r="A3" s="7">
        <v>251</v>
      </c>
      <c r="B3" s="7" t="s">
        <v>4</v>
      </c>
      <c r="C3" s="33">
        <v>251</v>
      </c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35" x14ac:dyDescent="0.25">
      <c r="A4" s="7">
        <v>905</v>
      </c>
      <c r="B4" s="7" t="s">
        <v>2</v>
      </c>
      <c r="C4" s="8">
        <v>466</v>
      </c>
    </row>
    <row r="5" spans="1:35" x14ac:dyDescent="0.25">
      <c r="A5" s="7">
        <v>812</v>
      </c>
      <c r="B5" s="7" t="s">
        <v>3</v>
      </c>
      <c r="C5" s="8">
        <v>322</v>
      </c>
    </row>
    <row r="6" spans="1:35" ht="15.75" thickBot="1" x14ac:dyDescent="0.3">
      <c r="A6" s="9">
        <v>466</v>
      </c>
      <c r="B6" s="9" t="s">
        <v>5</v>
      </c>
      <c r="C6" s="4">
        <v>905</v>
      </c>
      <c r="R6" t="s">
        <v>17</v>
      </c>
    </row>
    <row r="7" spans="1:35" x14ac:dyDescent="0.25">
      <c r="E7" s="14" t="s">
        <v>8</v>
      </c>
      <c r="R7" s="14"/>
    </row>
    <row r="8" spans="1:35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/>
      <c r="U8" t="s">
        <v>26</v>
      </c>
    </row>
    <row r="9" spans="1:35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7" t="s">
        <v>13</v>
      </c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35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R10" s="17" t="s">
        <v>7</v>
      </c>
      <c r="S10" s="21">
        <v>2</v>
      </c>
      <c r="T10" s="21">
        <v>3</v>
      </c>
      <c r="U10" s="21">
        <v>4</v>
      </c>
      <c r="V10" s="21">
        <v>5</v>
      </c>
      <c r="W10" s="21">
        <v>7</v>
      </c>
      <c r="X10" s="21">
        <v>10</v>
      </c>
      <c r="Y10" s="21">
        <v>13</v>
      </c>
      <c r="Z10" s="21">
        <v>15</v>
      </c>
      <c r="AA10" s="21">
        <v>20</v>
      </c>
      <c r="AB10" s="21">
        <v>25</v>
      </c>
      <c r="AF10" t="s">
        <v>20</v>
      </c>
    </row>
    <row r="11" spans="1:35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  <c r="R11" s="17" t="s">
        <v>9</v>
      </c>
      <c r="S11" s="19">
        <v>0.66415454834943199</v>
      </c>
      <c r="T11" s="19">
        <v>0.73325549304744697</v>
      </c>
      <c r="U11" s="19">
        <v>0.74142872306549201</v>
      </c>
      <c r="V11" s="19">
        <v>0.76223330856596905</v>
      </c>
      <c r="W11" s="19">
        <v>0.776775289247426</v>
      </c>
      <c r="X11" s="19">
        <v>0.77995966457913102</v>
      </c>
      <c r="Y11" s="19">
        <v>0.78738987368644497</v>
      </c>
      <c r="Z11" s="19">
        <v>0.79014966564058997</v>
      </c>
      <c r="AA11" s="19">
        <v>0.79322789512790504</v>
      </c>
      <c r="AB11" s="19">
        <v>0.79418320772741702</v>
      </c>
      <c r="AF11" s="21"/>
      <c r="AG11" s="21" t="s">
        <v>24</v>
      </c>
      <c r="AH11" s="21" t="s">
        <v>10</v>
      </c>
      <c r="AI11" s="21" t="s">
        <v>11</v>
      </c>
    </row>
    <row r="12" spans="1:35" x14ac:dyDescent="0.25">
      <c r="B12" s="14"/>
      <c r="C12" s="14"/>
      <c r="D12" s="14"/>
      <c r="E12" s="14"/>
      <c r="H12" s="15"/>
      <c r="P12" s="15"/>
      <c r="AE12" t="s">
        <v>27</v>
      </c>
      <c r="AF12" s="21" t="s">
        <v>7</v>
      </c>
      <c r="AG12" s="22">
        <v>0.77822281560599305</v>
      </c>
      <c r="AH12" s="22">
        <v>0.78178311823171598</v>
      </c>
      <c r="AI12" s="22">
        <v>0.77718439400682404</v>
      </c>
    </row>
    <row r="13" spans="1:35" x14ac:dyDescent="0.25">
      <c r="B13" s="14"/>
      <c r="C13" s="14"/>
      <c r="D13" s="14"/>
      <c r="E13" s="14" t="s">
        <v>13</v>
      </c>
      <c r="P13" s="15"/>
      <c r="R13" s="17" t="s">
        <v>14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F13" t="s">
        <v>10</v>
      </c>
      <c r="AG13" s="15"/>
      <c r="AI13" s="15"/>
    </row>
    <row r="14" spans="1:35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7" t="s">
        <v>7</v>
      </c>
      <c r="S14" s="18">
        <v>2</v>
      </c>
      <c r="T14" s="18">
        <v>3</v>
      </c>
      <c r="U14" s="18">
        <v>4</v>
      </c>
      <c r="V14" s="18">
        <v>5</v>
      </c>
      <c r="W14" s="18">
        <v>7</v>
      </c>
      <c r="X14" s="18">
        <v>10</v>
      </c>
      <c r="Y14" s="18">
        <v>13</v>
      </c>
      <c r="Z14" s="18">
        <v>15</v>
      </c>
      <c r="AA14" s="18">
        <v>20</v>
      </c>
      <c r="AB14" s="18">
        <v>25</v>
      </c>
      <c r="AF14" t="s">
        <v>11</v>
      </c>
      <c r="AG14" s="15"/>
      <c r="AI14" s="15"/>
    </row>
    <row r="15" spans="1:35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12</v>
      </c>
      <c r="S15" s="19">
        <v>0.67141373683429695</v>
      </c>
      <c r="T15" s="19">
        <v>0.72971369233051397</v>
      </c>
      <c r="U15" s="19">
        <v>0.742471443406022</v>
      </c>
      <c r="V15" s="19">
        <v>0.75789942145082301</v>
      </c>
      <c r="W15" s="19">
        <v>0.77822281560599305</v>
      </c>
      <c r="X15" s="19">
        <v>0.78742026405577803</v>
      </c>
      <c r="Y15" s="19">
        <v>0.79261237205162405</v>
      </c>
      <c r="Z15" s="19">
        <v>0.793502447708055</v>
      </c>
      <c r="AA15" s="19">
        <v>0.79735944221925503</v>
      </c>
      <c r="AB15" s="19">
        <v>0.79810117193294705</v>
      </c>
      <c r="AF15" t="s">
        <v>25</v>
      </c>
    </row>
    <row r="16" spans="1:35" x14ac:dyDescent="0.25">
      <c r="B16" s="14"/>
      <c r="C16" s="14"/>
      <c r="D16" s="16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  <c r="AF16" t="s">
        <v>25</v>
      </c>
    </row>
    <row r="17" spans="2:28" x14ac:dyDescent="0.25">
      <c r="B17" s="16"/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  <c r="R17" s="17" t="s">
        <v>15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2:28" x14ac:dyDescent="0.25">
      <c r="B18" s="15"/>
      <c r="C18" s="14"/>
      <c r="D18" s="15"/>
      <c r="E18" s="14"/>
      <c r="P18" s="15"/>
      <c r="R18" s="17" t="s">
        <v>7</v>
      </c>
      <c r="S18" s="21">
        <v>2</v>
      </c>
      <c r="T18" s="21">
        <v>3</v>
      </c>
      <c r="U18" s="21">
        <v>4</v>
      </c>
      <c r="V18" s="21">
        <v>5</v>
      </c>
      <c r="W18" s="21">
        <v>7</v>
      </c>
      <c r="X18" s="21">
        <v>10</v>
      </c>
      <c r="Y18" s="21">
        <v>13</v>
      </c>
      <c r="Z18" s="21">
        <v>15</v>
      </c>
      <c r="AA18" s="21">
        <v>20</v>
      </c>
      <c r="AB18" s="21">
        <v>25</v>
      </c>
    </row>
    <row r="19" spans="2:28" x14ac:dyDescent="0.25">
      <c r="B19" s="15"/>
      <c r="C19" s="14"/>
      <c r="D19" s="15"/>
      <c r="E19" s="14" t="s">
        <v>14</v>
      </c>
      <c r="P19" s="15"/>
      <c r="R19" s="23" t="s">
        <v>9</v>
      </c>
      <c r="S19" s="22">
        <v>0.67618813100221598</v>
      </c>
      <c r="T19" s="22">
        <v>0.73947303619797999</v>
      </c>
      <c r="U19" s="22">
        <v>0.75523270130509701</v>
      </c>
      <c r="V19" s="22">
        <v>0.776409751292785</v>
      </c>
      <c r="W19" s="22">
        <v>0.79857178034966703</v>
      </c>
      <c r="X19" s="22">
        <v>0.80768283673971897</v>
      </c>
      <c r="Y19" s="22">
        <v>0.81113026348190098</v>
      </c>
      <c r="Z19" s="22">
        <v>0.81383895592218602</v>
      </c>
      <c r="AA19" s="22">
        <v>0.81383895592218602</v>
      </c>
      <c r="AB19" s="22">
        <v>0.81482393499138095</v>
      </c>
    </row>
    <row r="20" spans="2:28" x14ac:dyDescent="0.25">
      <c r="B20" s="15"/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</row>
    <row r="21" spans="2:28" x14ac:dyDescent="0.25">
      <c r="B21" s="15"/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7" t="s">
        <v>18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2:28" x14ac:dyDescent="0.25">
      <c r="B22" s="15"/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  <c r="R22" s="17" t="s">
        <v>7</v>
      </c>
      <c r="S22" s="18">
        <v>2</v>
      </c>
      <c r="T22" s="18">
        <v>3</v>
      </c>
      <c r="U22" s="18">
        <v>4</v>
      </c>
      <c r="V22" s="18">
        <v>5</v>
      </c>
      <c r="W22" s="18">
        <v>7</v>
      </c>
      <c r="X22" s="18">
        <v>10</v>
      </c>
      <c r="Y22" s="18">
        <v>13</v>
      </c>
      <c r="Z22" s="18">
        <v>15</v>
      </c>
      <c r="AA22" s="18">
        <v>20</v>
      </c>
      <c r="AB22" s="18">
        <v>25</v>
      </c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  <c r="R23" s="17" t="s">
        <v>9</v>
      </c>
      <c r="S23" s="19">
        <v>0.70562293274531396</v>
      </c>
      <c r="T23" s="19">
        <v>0.76111723631018002</v>
      </c>
      <c r="U23" s="19">
        <v>0.77471517824329295</v>
      </c>
      <c r="V23" s="19">
        <v>0.79309077545020201</v>
      </c>
      <c r="W23" s="19">
        <v>0.816244027930907</v>
      </c>
      <c r="X23" s="19">
        <v>0.82102168320470403</v>
      </c>
      <c r="Y23" s="19">
        <v>0.82726938625505297</v>
      </c>
      <c r="Z23" s="19">
        <v>0.82800441014332904</v>
      </c>
      <c r="AA23" s="19">
        <v>0.83167952958471103</v>
      </c>
      <c r="AB23" s="19">
        <v>0.83094450569643497</v>
      </c>
    </row>
    <row r="24" spans="2:28" x14ac:dyDescent="0.25">
      <c r="D24" s="15"/>
      <c r="E24" s="14"/>
      <c r="H24" s="15"/>
      <c r="P24" s="15"/>
    </row>
    <row r="25" spans="2:28" x14ac:dyDescent="0.25">
      <c r="E25" s="14" t="s">
        <v>15</v>
      </c>
      <c r="P25" s="15"/>
      <c r="R25" s="17" t="s">
        <v>16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7" t="s">
        <v>7</v>
      </c>
      <c r="S26" s="18">
        <v>2</v>
      </c>
      <c r="T26" s="18">
        <v>3</v>
      </c>
      <c r="U26" s="18">
        <v>4</v>
      </c>
      <c r="V26" s="18">
        <v>5</v>
      </c>
      <c r="W26" s="18">
        <v>7</v>
      </c>
      <c r="X26" s="18">
        <v>10</v>
      </c>
      <c r="Y26" s="18">
        <v>13</v>
      </c>
      <c r="Z26" s="18">
        <v>15</v>
      </c>
      <c r="AA26" s="18">
        <v>20</v>
      </c>
      <c r="AB26" s="18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7" t="s">
        <v>9</v>
      </c>
      <c r="S27" s="19">
        <v>0.72159921989273501</v>
      </c>
      <c r="T27" s="19">
        <v>0.76986835689907296</v>
      </c>
      <c r="U27" s="19">
        <v>0.78595806923451905</v>
      </c>
      <c r="V27" s="19">
        <v>0.80156021452949699</v>
      </c>
      <c r="W27" s="19">
        <v>0.82593856655290099</v>
      </c>
      <c r="X27" s="19">
        <v>0.83130180399804898</v>
      </c>
      <c r="Y27" s="19">
        <v>0.83666504144319798</v>
      </c>
      <c r="Z27" s="19">
        <v>0.83715260848366602</v>
      </c>
      <c r="AA27" s="19">
        <v>0.84056557776694196</v>
      </c>
      <c r="AB27" s="19">
        <v>0.84300341296928305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  <c r="R28" s="16"/>
      <c r="S28" s="20"/>
      <c r="T28" s="20"/>
      <c r="U28" s="20" t="s">
        <v>38</v>
      </c>
      <c r="V28" s="20">
        <v>0.80643588493417795</v>
      </c>
      <c r="W28" s="20"/>
      <c r="X28" s="20"/>
      <c r="Y28" s="20"/>
      <c r="Z28" s="20"/>
      <c r="AA28" s="20"/>
      <c r="AB28" s="20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  <c r="U29" t="s">
        <v>39</v>
      </c>
      <c r="V29" s="15">
        <v>0.80643588493417795</v>
      </c>
    </row>
    <row r="30" spans="2:28" x14ac:dyDescent="0.25">
      <c r="B30" s="15"/>
      <c r="E30" s="14"/>
      <c r="P30" s="15"/>
      <c r="R30" s="14"/>
    </row>
    <row r="31" spans="2:28" x14ac:dyDescent="0.25">
      <c r="E31" s="14" t="s">
        <v>16</v>
      </c>
      <c r="P31" s="15"/>
      <c r="R31" s="14"/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  <c r="R33" s="21" t="s">
        <v>19</v>
      </c>
      <c r="S33" s="22">
        <v>0.66192548561723796</v>
      </c>
      <c r="T33" s="22">
        <v>0.72614372147330397</v>
      </c>
      <c r="U33" s="22">
        <v>0.73813820188939605</v>
      </c>
      <c r="V33" s="22">
        <v>0.75873049570109297</v>
      </c>
      <c r="W33" s="22">
        <v>0.77560768495913401</v>
      </c>
      <c r="X33" s="22">
        <v>0.779535081201571</v>
      </c>
      <c r="Y33" s="22">
        <v>0.78707143615327402</v>
      </c>
      <c r="Z33" s="22">
        <v>0.78983122810741901</v>
      </c>
      <c r="AA33" s="22">
        <v>0.79068039486254105</v>
      </c>
      <c r="AB33" s="22">
        <v>0.79407706188302696</v>
      </c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21" t="s">
        <v>20</v>
      </c>
      <c r="S34" s="22">
        <v>0.67141373683429695</v>
      </c>
      <c r="T34" s="22">
        <v>0.72971369233051397</v>
      </c>
      <c r="U34" s="22">
        <v>0.742471443406022</v>
      </c>
      <c r="V34" s="22">
        <v>0.75789942145082301</v>
      </c>
      <c r="W34" s="22">
        <v>0.77822281560599305</v>
      </c>
      <c r="X34" s="22">
        <v>0.78742026405577803</v>
      </c>
      <c r="Y34" s="22">
        <v>0.79261237205162405</v>
      </c>
      <c r="Z34" s="22">
        <v>0.793502447708055</v>
      </c>
      <c r="AA34" s="22">
        <v>0.79735944221925503</v>
      </c>
      <c r="AB34" s="22">
        <v>0.79810117193294705</v>
      </c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21" t="s">
        <v>21</v>
      </c>
      <c r="S35" s="22">
        <v>0.67618813100221598</v>
      </c>
      <c r="T35" s="22">
        <v>0.73947303619797999</v>
      </c>
      <c r="U35" s="22">
        <v>0.75523270130509701</v>
      </c>
      <c r="V35" s="22">
        <v>0.776409751292785</v>
      </c>
      <c r="W35" s="22">
        <v>0.79857178034966703</v>
      </c>
      <c r="X35" s="22">
        <v>0.80768283673971897</v>
      </c>
      <c r="Y35" s="22">
        <v>0.81113026348190098</v>
      </c>
      <c r="Z35" s="22">
        <v>0.81383895592218602</v>
      </c>
      <c r="AA35" s="22">
        <v>0.81383895592218602</v>
      </c>
      <c r="AB35" s="22">
        <v>0.81482393499138095</v>
      </c>
    </row>
    <row r="36" spans="2:28" x14ac:dyDescent="0.25">
      <c r="R36" s="21" t="s">
        <v>22</v>
      </c>
      <c r="S36" s="22">
        <v>0.70562293274531396</v>
      </c>
      <c r="T36" s="22">
        <v>0.76111723631018002</v>
      </c>
      <c r="U36" s="22">
        <v>0.77471517824329295</v>
      </c>
      <c r="V36" s="22">
        <v>0.79309077545020201</v>
      </c>
      <c r="W36" s="22">
        <v>0.816244027930907</v>
      </c>
      <c r="X36" s="22">
        <v>0.82102168320470403</v>
      </c>
      <c r="Y36" s="22">
        <v>0.82726938625505297</v>
      </c>
      <c r="Z36" s="22">
        <v>0.82800441014332904</v>
      </c>
      <c r="AA36" s="22">
        <v>0.83167952958471103</v>
      </c>
      <c r="AB36" s="22">
        <v>0.83094450569643497</v>
      </c>
    </row>
    <row r="37" spans="2:28" x14ac:dyDescent="0.25">
      <c r="B37" s="15"/>
      <c r="P37" s="15"/>
      <c r="R37" s="21" t="s">
        <v>23</v>
      </c>
      <c r="S37" s="22">
        <v>0.72159921989273501</v>
      </c>
      <c r="T37" s="22">
        <v>0.76986835689907296</v>
      </c>
      <c r="U37" s="22">
        <v>0.78595806923451905</v>
      </c>
      <c r="V37" s="22">
        <v>0.80156021452949699</v>
      </c>
      <c r="W37" s="22">
        <v>0.82593856655290099</v>
      </c>
      <c r="X37" s="22">
        <v>0.83130180399804898</v>
      </c>
      <c r="Y37" s="22">
        <v>0.83666504144319798</v>
      </c>
      <c r="Z37" s="22">
        <v>0.83715260848366602</v>
      </c>
      <c r="AA37" s="22">
        <v>0.84056557776694196</v>
      </c>
      <c r="AB37" s="22">
        <v>0.84300341296928305</v>
      </c>
    </row>
    <row r="38" spans="2:28" x14ac:dyDescent="0.25">
      <c r="P38" s="15"/>
    </row>
    <row r="40" spans="2:28" x14ac:dyDescent="0.25">
      <c r="B40" s="15"/>
    </row>
    <row r="41" spans="2:28" x14ac:dyDescent="0.25">
      <c r="B41" s="15"/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11" x14ac:dyDescent="0.25">
      <c r="B50" s="15"/>
    </row>
    <row r="51" spans="2:11" x14ac:dyDescent="0.25">
      <c r="J51" s="21" t="s">
        <v>19</v>
      </c>
      <c r="K51" s="22">
        <v>0.77949999999999997</v>
      </c>
    </row>
    <row r="52" spans="2:11" x14ac:dyDescent="0.25">
      <c r="B52" s="15"/>
      <c r="J52" s="21" t="s">
        <v>20</v>
      </c>
      <c r="K52" s="22">
        <v>0.78739999999999999</v>
      </c>
    </row>
    <row r="53" spans="2:11" x14ac:dyDescent="0.25">
      <c r="J53" s="21" t="s">
        <v>21</v>
      </c>
      <c r="K53" s="22">
        <v>0.80769999999999997</v>
      </c>
    </row>
    <row r="54" spans="2:11" x14ac:dyDescent="0.25">
      <c r="B54" s="15"/>
      <c r="J54" s="21" t="s">
        <v>22</v>
      </c>
      <c r="K54" s="22">
        <v>0.82099999999999995</v>
      </c>
    </row>
    <row r="55" spans="2:11" x14ac:dyDescent="0.25">
      <c r="J55" s="21" t="s">
        <v>23</v>
      </c>
      <c r="K55" s="22">
        <v>0.83130000000000004</v>
      </c>
    </row>
    <row r="57" spans="2:11" x14ac:dyDescent="0.25">
      <c r="B57" s="15"/>
    </row>
    <row r="59" spans="2:11" x14ac:dyDescent="0.25">
      <c r="B59" s="15"/>
    </row>
    <row r="61" spans="2:11" x14ac:dyDescent="0.25">
      <c r="B61" s="15"/>
    </row>
    <row r="87" spans="12:20" x14ac:dyDescent="0.25">
      <c r="M87" t="s">
        <v>28</v>
      </c>
    </row>
    <row r="88" spans="12:20" x14ac:dyDescent="0.25">
      <c r="M88" t="s">
        <v>27</v>
      </c>
      <c r="O88" t="s">
        <v>29</v>
      </c>
      <c r="P88" s="15">
        <v>0.77718439400682404</v>
      </c>
    </row>
    <row r="89" spans="12:20" x14ac:dyDescent="0.25">
      <c r="M89" t="s">
        <v>11</v>
      </c>
      <c r="O89" t="s">
        <v>30</v>
      </c>
      <c r="P89" s="15">
        <v>0.78653018839934696</v>
      </c>
    </row>
    <row r="90" spans="12:20" x14ac:dyDescent="0.25">
      <c r="O90" t="s">
        <v>31</v>
      </c>
      <c r="P90" s="15">
        <v>0.77822281560599305</v>
      </c>
    </row>
    <row r="91" spans="12:20" x14ac:dyDescent="0.25">
      <c r="O91" t="s">
        <v>32</v>
      </c>
      <c r="P91" s="15">
        <v>0.77288236166740798</v>
      </c>
    </row>
    <row r="92" spans="12:20" x14ac:dyDescent="0.25">
      <c r="L92" s="15"/>
      <c r="O92" t="s">
        <v>33</v>
      </c>
      <c r="P92" s="15">
        <v>0.77970627503337697</v>
      </c>
    </row>
    <row r="94" spans="12:20" x14ac:dyDescent="0.25">
      <c r="O94" s="21"/>
      <c r="P94" s="21" t="s">
        <v>29</v>
      </c>
      <c r="Q94" s="21" t="s">
        <v>34</v>
      </c>
      <c r="R94" s="21" t="s">
        <v>35</v>
      </c>
      <c r="S94" s="21" t="s">
        <v>36</v>
      </c>
      <c r="T94" s="21" t="s">
        <v>37</v>
      </c>
    </row>
    <row r="95" spans="12:20" x14ac:dyDescent="0.25">
      <c r="O95" s="21"/>
      <c r="P95" s="22">
        <v>0.77718439400682404</v>
      </c>
      <c r="Q95" s="22">
        <v>0.78653018839934696</v>
      </c>
      <c r="R95" s="22">
        <v>0.77822281560599305</v>
      </c>
      <c r="S95" s="22">
        <v>0.77288236166740798</v>
      </c>
      <c r="T95" s="22">
        <v>0.77970627503337697</v>
      </c>
    </row>
    <row r="98" spans="4:15" x14ac:dyDescent="0.25">
      <c r="D98" t="s">
        <v>40</v>
      </c>
      <c r="E98">
        <v>5</v>
      </c>
    </row>
    <row r="99" spans="4:15" x14ac:dyDescent="0.25">
      <c r="D99" t="s">
        <v>16</v>
      </c>
    </row>
    <row r="100" spans="4:15" x14ac:dyDescent="0.25">
      <c r="D100" t="s">
        <v>9</v>
      </c>
      <c r="E100" t="s">
        <v>41</v>
      </c>
    </row>
    <row r="101" spans="4:15" x14ac:dyDescent="0.25"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 t="s">
        <v>29</v>
      </c>
    </row>
    <row r="102" spans="4:15" x14ac:dyDescent="0.25">
      <c r="D102" s="15">
        <v>0.84349098000975098</v>
      </c>
      <c r="E102" s="15">
        <v>0.84349098000975098</v>
      </c>
      <c r="F102" s="15">
        <v>0.84056557776694196</v>
      </c>
      <c r="G102" s="15">
        <v>0.84154071184787904</v>
      </c>
      <c r="H102" s="15">
        <v>0.84397854705021902</v>
      </c>
      <c r="I102" s="15">
        <v>0.83130180399804898</v>
      </c>
      <c r="J102" s="15">
        <v>0.81082398829839097</v>
      </c>
      <c r="K102" s="15">
        <v>0.81131155533885901</v>
      </c>
      <c r="L102" s="15">
        <v>0.83471477328132604</v>
      </c>
      <c r="M102" s="15">
        <v>0.83325207215992203</v>
      </c>
      <c r="N102" s="15">
        <v>0.84495368113115499</v>
      </c>
      <c r="O102" s="15">
        <v>0.80643588493417795</v>
      </c>
    </row>
    <row r="103" spans="4:15" x14ac:dyDescent="0.25">
      <c r="I103" s="15"/>
    </row>
    <row r="104" spans="4:15" x14ac:dyDescent="0.25">
      <c r="D104" s="15">
        <v>0.84251584592881501</v>
      </c>
      <c r="N104" s="15">
        <v>0.84495368113115499</v>
      </c>
      <c r="O104" s="15">
        <v>0.81423695758166703</v>
      </c>
    </row>
    <row r="105" spans="4:15" x14ac:dyDescent="0.25">
      <c r="I105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EF92-5DCD-4B24-BBA6-E22CA62C4677}">
  <dimension ref="B3:Y48"/>
  <sheetViews>
    <sheetView tabSelected="1" topLeftCell="L9" workbookViewId="0">
      <selection activeCell="X23" sqref="X23"/>
    </sheetView>
  </sheetViews>
  <sheetFormatPr defaultRowHeight="15" x14ac:dyDescent="0.25"/>
  <cols>
    <col min="3" max="3" width="12.140625" customWidth="1"/>
    <col min="15" max="15" width="14.28515625" customWidth="1"/>
    <col min="16" max="16" width="9.85546875" bestFit="1" customWidth="1"/>
    <col min="20" max="20" width="13.5703125" customWidth="1"/>
    <col min="24" max="24" width="12.5703125" customWidth="1"/>
  </cols>
  <sheetData>
    <row r="3" spans="3:22" ht="15.75" thickBot="1" x14ac:dyDescent="0.3"/>
    <row r="4" spans="3:22" x14ac:dyDescent="0.25">
      <c r="C4" s="21">
        <v>2</v>
      </c>
      <c r="D4" s="35" t="s">
        <v>46</v>
      </c>
      <c r="F4" t="str">
        <f>MID(D4,5,35)</f>
        <v xml:space="preserve">67,705 \\ </v>
      </c>
      <c r="G4" s="34" t="str">
        <f>LEFT(F4,7)</f>
        <v xml:space="preserve">67,705 </v>
      </c>
      <c r="H4" s="21">
        <f>VALUE(G4)</f>
        <v>67.704999999999998</v>
      </c>
      <c r="M4" s="28"/>
      <c r="N4" s="24"/>
      <c r="O4" s="24"/>
      <c r="P4" s="36" t="s">
        <v>45</v>
      </c>
      <c r="Q4" s="36"/>
      <c r="R4" s="36"/>
      <c r="S4" s="36"/>
      <c r="T4" s="36"/>
      <c r="U4" s="37"/>
    </row>
    <row r="5" spans="3:22" x14ac:dyDescent="0.25">
      <c r="C5" s="21">
        <v>3</v>
      </c>
      <c r="D5" s="35" t="s">
        <v>47</v>
      </c>
      <c r="F5" t="str">
        <f>MID(D5,5,35)</f>
        <v>73,921 \\</v>
      </c>
      <c r="G5" s="34" t="str">
        <f>LEFT(F5,7)</f>
        <v xml:space="preserve">73,921 </v>
      </c>
      <c r="H5" s="21">
        <f>VALUE(G5)</f>
        <v>73.921000000000006</v>
      </c>
      <c r="M5" s="29"/>
      <c r="N5" s="25"/>
      <c r="O5" s="25"/>
      <c r="P5" s="25"/>
      <c r="Q5" s="25"/>
      <c r="R5" s="25"/>
      <c r="S5" s="25"/>
      <c r="T5" s="25"/>
      <c r="U5" s="8"/>
    </row>
    <row r="6" spans="3:22" x14ac:dyDescent="0.25">
      <c r="C6" s="21">
        <v>4</v>
      </c>
      <c r="D6" s="35" t="s">
        <v>48</v>
      </c>
      <c r="F6" t="str">
        <f t="shared" ref="F6:F13" si="0">MID(D6,5,35)</f>
        <v>74,900 \\</v>
      </c>
      <c r="G6" t="str">
        <f t="shared" ref="G6:G13" si="1">LEFT(F6,7)</f>
        <v xml:space="preserve">74,900 </v>
      </c>
      <c r="H6" s="21">
        <f t="shared" ref="H6:H13" si="2">VALUE(G6)</f>
        <v>74.900000000000006</v>
      </c>
      <c r="M6" s="29"/>
      <c r="N6" s="25"/>
      <c r="O6" s="25"/>
      <c r="P6" s="25" t="s">
        <v>0</v>
      </c>
      <c r="Q6" s="25" t="s">
        <v>1</v>
      </c>
      <c r="R6" s="25" t="s">
        <v>2</v>
      </c>
      <c r="S6" s="25" t="s">
        <v>4</v>
      </c>
      <c r="T6" s="25" t="s">
        <v>3</v>
      </c>
      <c r="U6" s="8" t="s">
        <v>5</v>
      </c>
      <c r="V6" s="31" t="s">
        <v>44</v>
      </c>
    </row>
    <row r="7" spans="3:22" x14ac:dyDescent="0.25">
      <c r="C7" s="21">
        <v>5</v>
      </c>
      <c r="D7" s="35" t="s">
        <v>49</v>
      </c>
      <c r="F7" t="str">
        <f t="shared" si="0"/>
        <v>76,799 \\</v>
      </c>
      <c r="G7" t="str">
        <f t="shared" si="1"/>
        <v xml:space="preserve">76,799 </v>
      </c>
      <c r="H7" s="21">
        <f t="shared" si="2"/>
        <v>76.799000000000007</v>
      </c>
      <c r="M7" s="38" t="s">
        <v>42</v>
      </c>
      <c r="N7" s="25"/>
      <c r="O7" s="25" t="s">
        <v>0</v>
      </c>
      <c r="P7" s="26">
        <v>1345</v>
      </c>
      <c r="Q7" s="25">
        <v>3</v>
      </c>
      <c r="R7" s="25">
        <v>9</v>
      </c>
      <c r="S7" s="10">
        <v>123</v>
      </c>
      <c r="T7" s="10">
        <v>1</v>
      </c>
      <c r="U7" s="8">
        <v>122</v>
      </c>
      <c r="V7" s="32">
        <f>P7/SUM(P7:U7)</f>
        <v>0.83905177791640673</v>
      </c>
    </row>
    <row r="8" spans="3:22" x14ac:dyDescent="0.25">
      <c r="C8" s="21">
        <v>7</v>
      </c>
      <c r="D8" s="35" t="s">
        <v>50</v>
      </c>
      <c r="F8" t="str">
        <f t="shared" si="0"/>
        <v>78,312 \\</v>
      </c>
      <c r="G8" t="str">
        <f t="shared" si="1"/>
        <v xml:space="preserve">78,312 </v>
      </c>
      <c r="H8" s="21">
        <f t="shared" si="2"/>
        <v>78.311999999999998</v>
      </c>
      <c r="M8" s="38"/>
      <c r="N8" s="25"/>
      <c r="O8" s="25" t="s">
        <v>1</v>
      </c>
      <c r="P8" s="25">
        <v>3</v>
      </c>
      <c r="Q8" s="26">
        <v>4</v>
      </c>
      <c r="R8" s="25">
        <v>7</v>
      </c>
      <c r="S8" s="10">
        <v>231</v>
      </c>
      <c r="T8" s="10">
        <v>1</v>
      </c>
      <c r="U8" s="8">
        <v>2</v>
      </c>
      <c r="V8" s="32">
        <f t="shared" ref="V8:V12" si="3">P8/SUM(P8:U8)</f>
        <v>1.2096774193548387E-2</v>
      </c>
    </row>
    <row r="9" spans="3:22" x14ac:dyDescent="0.25">
      <c r="C9" s="21">
        <v>10</v>
      </c>
      <c r="D9" s="35" t="s">
        <v>51</v>
      </c>
      <c r="F9" t="str">
        <f t="shared" si="0"/>
        <v xml:space="preserve"> 79,024 \\</v>
      </c>
      <c r="G9" t="str">
        <f t="shared" si="1"/>
        <v xml:space="preserve"> 79,024</v>
      </c>
      <c r="H9" s="21">
        <f t="shared" si="2"/>
        <v>79.024000000000001</v>
      </c>
      <c r="M9" s="38"/>
      <c r="N9" s="25"/>
      <c r="O9" s="25" t="s">
        <v>2</v>
      </c>
      <c r="P9" s="25">
        <v>4</v>
      </c>
      <c r="Q9" s="25">
        <v>5</v>
      </c>
      <c r="R9" s="26">
        <v>574</v>
      </c>
      <c r="S9" s="10">
        <v>23</v>
      </c>
      <c r="T9" s="10">
        <v>12</v>
      </c>
      <c r="U9" s="8">
        <v>312</v>
      </c>
      <c r="V9" s="32">
        <f t="shared" si="3"/>
        <v>4.3010752688172043E-3</v>
      </c>
    </row>
    <row r="10" spans="3:22" x14ac:dyDescent="0.25">
      <c r="C10" s="21">
        <v>13</v>
      </c>
      <c r="D10" s="35" t="s">
        <v>52</v>
      </c>
      <c r="F10" t="str">
        <f t="shared" si="0"/>
        <v xml:space="preserve"> 79,365 \\</v>
      </c>
      <c r="G10" t="str">
        <f t="shared" si="1"/>
        <v xml:space="preserve"> 79,365</v>
      </c>
      <c r="H10" s="21">
        <f t="shared" si="2"/>
        <v>79.364999999999995</v>
      </c>
      <c r="M10" s="38"/>
      <c r="N10" s="25"/>
      <c r="O10" s="25" t="s">
        <v>4</v>
      </c>
      <c r="P10" s="10">
        <v>5</v>
      </c>
      <c r="Q10" s="10">
        <v>6</v>
      </c>
      <c r="R10" s="10">
        <v>57</v>
      </c>
      <c r="S10" s="26">
        <v>3</v>
      </c>
      <c r="T10" s="10">
        <v>4</v>
      </c>
      <c r="U10" s="8">
        <v>5</v>
      </c>
      <c r="V10" s="32">
        <f t="shared" si="3"/>
        <v>6.25E-2</v>
      </c>
    </row>
    <row r="11" spans="3:22" x14ac:dyDescent="0.25">
      <c r="C11" s="21">
        <v>15</v>
      </c>
      <c r="D11" s="35" t="s">
        <v>53</v>
      </c>
      <c r="F11" t="str">
        <f t="shared" si="0"/>
        <v xml:space="preserve"> 79,410 \\</v>
      </c>
      <c r="G11" t="str">
        <f t="shared" si="1"/>
        <v xml:space="preserve"> 79,410</v>
      </c>
      <c r="H11" s="21">
        <f t="shared" si="2"/>
        <v>79.41</v>
      </c>
      <c r="M11" s="38"/>
      <c r="N11" s="25"/>
      <c r="O11" s="25" t="s">
        <v>3</v>
      </c>
      <c r="P11" s="10">
        <v>6</v>
      </c>
      <c r="Q11" s="10">
        <v>7</v>
      </c>
      <c r="R11" s="10">
        <v>457</v>
      </c>
      <c r="S11" s="10">
        <v>4</v>
      </c>
      <c r="T11" s="26">
        <v>3</v>
      </c>
      <c r="U11" s="8">
        <v>4</v>
      </c>
      <c r="V11" s="32">
        <f t="shared" si="3"/>
        <v>1.2474012474012475E-2</v>
      </c>
    </row>
    <row r="12" spans="3:22" ht="15.75" thickBot="1" x14ac:dyDescent="0.3">
      <c r="C12" s="21">
        <v>20</v>
      </c>
      <c r="D12" s="35" t="s">
        <v>54</v>
      </c>
      <c r="F12" t="str">
        <f t="shared" si="0"/>
        <v xml:space="preserve"> 79,632 \\</v>
      </c>
      <c r="G12" t="str">
        <f t="shared" si="1"/>
        <v xml:space="preserve"> 79,632</v>
      </c>
      <c r="H12" s="21">
        <f t="shared" si="2"/>
        <v>79.632000000000005</v>
      </c>
      <c r="M12" s="39"/>
      <c r="N12" s="3"/>
      <c r="O12" s="3" t="s">
        <v>5</v>
      </c>
      <c r="P12" s="3">
        <v>7</v>
      </c>
      <c r="Q12" s="3">
        <v>8</v>
      </c>
      <c r="R12" s="3">
        <v>457</v>
      </c>
      <c r="S12" s="3">
        <v>122</v>
      </c>
      <c r="T12" s="3">
        <v>5</v>
      </c>
      <c r="U12" s="27">
        <v>222</v>
      </c>
      <c r="V12" s="32">
        <f t="shared" si="3"/>
        <v>8.5261875761266752E-3</v>
      </c>
    </row>
    <row r="13" spans="3:22" x14ac:dyDescent="0.25">
      <c r="C13" s="21">
        <v>25</v>
      </c>
      <c r="D13" s="35" t="s">
        <v>55</v>
      </c>
      <c r="F13" t="str">
        <f t="shared" si="0"/>
        <v xml:space="preserve"> 79,795 \\</v>
      </c>
      <c r="G13" t="str">
        <f t="shared" si="1"/>
        <v xml:space="preserve"> 79,795</v>
      </c>
      <c r="H13" s="21">
        <f t="shared" si="2"/>
        <v>79.795000000000002</v>
      </c>
      <c r="O13" s="30" t="s">
        <v>43</v>
      </c>
      <c r="P13" s="32">
        <f>P7/SUM(P7:P12)</f>
        <v>0.98175182481751821</v>
      </c>
      <c r="Q13" s="32">
        <f t="shared" ref="Q13:U13" si="4">Q7/SUM(Q7:Q12)</f>
        <v>9.0909090909090912E-2</v>
      </c>
      <c r="R13" s="32">
        <f t="shared" si="4"/>
        <v>5.7655349135169766E-3</v>
      </c>
      <c r="S13" s="32">
        <f t="shared" si="4"/>
        <v>0.24308300395256918</v>
      </c>
      <c r="T13" s="32">
        <f t="shared" si="4"/>
        <v>3.8461538461538464E-2</v>
      </c>
      <c r="U13" s="32">
        <f t="shared" si="4"/>
        <v>0.18290854572713644</v>
      </c>
    </row>
    <row r="15" spans="3:22" x14ac:dyDescent="0.25">
      <c r="P15" t="s">
        <v>44</v>
      </c>
      <c r="Q15" t="s">
        <v>43</v>
      </c>
    </row>
    <row r="16" spans="3:22" x14ac:dyDescent="0.25">
      <c r="O16" s="25" t="s">
        <v>0</v>
      </c>
      <c r="P16" s="15">
        <f>V7</f>
        <v>0.83905177791640673</v>
      </c>
      <c r="Q16" s="15">
        <f>P13</f>
        <v>0.98175182481751821</v>
      </c>
    </row>
    <row r="17" spans="15:25" x14ac:dyDescent="0.25">
      <c r="O17" s="25" t="s">
        <v>1</v>
      </c>
      <c r="P17" s="15">
        <f t="shared" ref="P17:P21" si="5">V8</f>
        <v>1.2096774193548387E-2</v>
      </c>
      <c r="Q17" s="15">
        <f>Q13</f>
        <v>9.0909090909090912E-2</v>
      </c>
    </row>
    <row r="18" spans="15:25" x14ac:dyDescent="0.25">
      <c r="O18" s="25" t="s">
        <v>2</v>
      </c>
      <c r="P18" s="15">
        <f t="shared" si="5"/>
        <v>4.3010752688172043E-3</v>
      </c>
      <c r="Q18" s="15">
        <f>R13</f>
        <v>5.7655349135169766E-3</v>
      </c>
    </row>
    <row r="19" spans="15:25" x14ac:dyDescent="0.25">
      <c r="O19" s="25" t="s">
        <v>4</v>
      </c>
      <c r="P19" s="15">
        <f t="shared" si="5"/>
        <v>6.25E-2</v>
      </c>
      <c r="Q19" s="15">
        <f>S13</f>
        <v>0.24308300395256918</v>
      </c>
      <c r="X19" t="s">
        <v>29</v>
      </c>
      <c r="Y19">
        <v>79.572999999999993</v>
      </c>
    </row>
    <row r="20" spans="15:25" x14ac:dyDescent="0.25">
      <c r="O20" s="25" t="s">
        <v>3</v>
      </c>
      <c r="P20" s="15">
        <f t="shared" si="5"/>
        <v>1.2474012474012475E-2</v>
      </c>
      <c r="Q20" s="15">
        <f>T13</f>
        <v>3.8461538461538464E-2</v>
      </c>
      <c r="X20" t="s">
        <v>61</v>
      </c>
      <c r="Y20">
        <v>79.81</v>
      </c>
    </row>
    <row r="21" spans="15:25" x14ac:dyDescent="0.25">
      <c r="O21" s="25" t="s">
        <v>5</v>
      </c>
      <c r="P21" s="15">
        <f t="shared" si="5"/>
        <v>8.5261875761266752E-3</v>
      </c>
      <c r="Q21" s="15">
        <f>U13</f>
        <v>0.18290854572713644</v>
      </c>
      <c r="X21" t="s">
        <v>62</v>
      </c>
      <c r="Y21">
        <v>79.558000000000007</v>
      </c>
    </row>
    <row r="22" spans="15:25" x14ac:dyDescent="0.25">
      <c r="X22" t="s">
        <v>63</v>
      </c>
      <c r="Y22">
        <v>79.662000000000006</v>
      </c>
    </row>
    <row r="23" spans="15:25" x14ac:dyDescent="0.25">
      <c r="X23" t="s">
        <v>64</v>
      </c>
      <c r="Y23">
        <v>79.78</v>
      </c>
    </row>
    <row r="36" spans="2:4" x14ac:dyDescent="0.25">
      <c r="B36" t="s">
        <v>56</v>
      </c>
    </row>
    <row r="37" spans="2:4" x14ac:dyDescent="0.25">
      <c r="B37" t="s">
        <v>11</v>
      </c>
    </row>
    <row r="38" spans="2:4" x14ac:dyDescent="0.25">
      <c r="B38" t="s">
        <v>13</v>
      </c>
      <c r="C38" t="s">
        <v>13</v>
      </c>
      <c r="D38">
        <v>78.325000000000003</v>
      </c>
    </row>
    <row r="39" spans="2:4" x14ac:dyDescent="0.25">
      <c r="B39" t="s">
        <v>14</v>
      </c>
      <c r="C39" t="s">
        <v>14</v>
      </c>
      <c r="D39">
        <v>78.978999999999999</v>
      </c>
    </row>
    <row r="40" spans="2:4" x14ac:dyDescent="0.25">
      <c r="B40" t="s">
        <v>15</v>
      </c>
      <c r="C40" t="s">
        <v>15</v>
      </c>
      <c r="D40">
        <v>81.409000000000006</v>
      </c>
    </row>
    <row r="41" spans="2:4" x14ac:dyDescent="0.25">
      <c r="B41" t="s">
        <v>18</v>
      </c>
      <c r="C41" t="s">
        <v>18</v>
      </c>
      <c r="D41">
        <v>82.911000000000001</v>
      </c>
    </row>
    <row r="42" spans="2:4" x14ac:dyDescent="0.25">
      <c r="B42" t="s">
        <v>16</v>
      </c>
      <c r="C42" t="s">
        <v>16</v>
      </c>
      <c r="D42">
        <v>83.667000000000002</v>
      </c>
    </row>
    <row r="45" spans="2:4" x14ac:dyDescent="0.25">
      <c r="B45" t="s">
        <v>15</v>
      </c>
      <c r="C45" t="s">
        <v>57</v>
      </c>
    </row>
    <row r="46" spans="2:4" x14ac:dyDescent="0.25">
      <c r="C46" t="s">
        <v>58</v>
      </c>
      <c r="D46">
        <v>81.384</v>
      </c>
    </row>
    <row r="47" spans="2:4" x14ac:dyDescent="0.25">
      <c r="C47" t="s">
        <v>59</v>
      </c>
      <c r="D47">
        <v>81.334999999999994</v>
      </c>
    </row>
    <row r="48" spans="2:4" x14ac:dyDescent="0.25">
      <c r="C48" t="s">
        <v>60</v>
      </c>
      <c r="D48">
        <v>81.409000000000006</v>
      </c>
    </row>
  </sheetData>
  <mergeCells count="2">
    <mergeCell ref="P4:U4"/>
    <mergeCell ref="M7:M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2020-04-04T19:10:40Z</dcterms:modified>
</cp:coreProperties>
</file>