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16F284-F559-4BC8-827C-F343161618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P Dcrepes" sheetId="2" r:id="rId1"/>
    <sheet name="ANP Ucok Durian" sheetId="6" r:id="rId2"/>
    <sheet name="Sheet2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2" i="6" l="1"/>
  <c r="M48" i="6" s="1"/>
  <c r="M57" i="6"/>
  <c r="B59" i="6" s="1"/>
  <c r="P48" i="6"/>
  <c r="O48" i="6"/>
  <c r="N48" i="6"/>
  <c r="Q42" i="6"/>
  <c r="Q38" i="6"/>
  <c r="U38" i="6" s="1"/>
  <c r="M38" i="6"/>
  <c r="AA31" i="6"/>
  <c r="U31" i="6"/>
  <c r="M42" i="2"/>
  <c r="U42" i="6" l="1"/>
  <c r="Q48" i="6"/>
  <c r="F59" i="6" s="1"/>
  <c r="I59" i="6" s="1"/>
  <c r="U48" i="6"/>
  <c r="Q42" i="2"/>
  <c r="M57" i="2" l="1"/>
  <c r="G3" i="5" l="1"/>
  <c r="I3" i="5" s="1"/>
  <c r="J3" i="5" s="1"/>
  <c r="G2" i="5"/>
  <c r="H2" i="5" s="1"/>
  <c r="I2" i="5" s="1"/>
  <c r="J2" i="5" l="1"/>
  <c r="J8" i="5" s="1"/>
  <c r="I4" i="5"/>
  <c r="I5" i="5" s="1"/>
  <c r="I6" i="5" s="1"/>
  <c r="I7" i="5" s="1"/>
  <c r="E3" i="5"/>
  <c r="B4" i="5"/>
  <c r="B3" i="5"/>
  <c r="B5" i="5" s="1"/>
  <c r="B6" i="5" s="1"/>
  <c r="B7" i="5" l="1"/>
  <c r="B8" i="5" s="1"/>
  <c r="P48" i="2"/>
  <c r="O48" i="2"/>
  <c r="N48" i="2"/>
  <c r="Q38" i="2"/>
  <c r="M38" i="2"/>
  <c r="AA31" i="2"/>
  <c r="U31" i="2"/>
  <c r="B10" i="5" l="1"/>
  <c r="B9" i="5"/>
  <c r="M48" i="2"/>
  <c r="U42" i="2"/>
  <c r="Q48" i="2"/>
  <c r="U38" i="2"/>
  <c r="B59" i="2" l="1"/>
  <c r="F59" i="2"/>
  <c r="U48" i="2"/>
  <c r="I59" i="2" l="1"/>
</calcChain>
</file>

<file path=xl/sharedStrings.xml><?xml version="1.0" encoding="utf-8"?>
<sst xmlns="http://schemas.openxmlformats.org/spreadsheetml/2006/main" count="242" uniqueCount="110">
  <si>
    <t>PROMO PROPOSAL</t>
  </si>
  <si>
    <t>Authrz.No.</t>
  </si>
  <si>
    <t>:</t>
  </si>
  <si>
    <t>No.</t>
  </si>
  <si>
    <t>Chanel</t>
  </si>
  <si>
    <t xml:space="preserve">Division </t>
  </si>
  <si>
    <t>Program Name</t>
  </si>
  <si>
    <t>Attachment</t>
  </si>
  <si>
    <t>Products</t>
  </si>
  <si>
    <t>Area</t>
  </si>
  <si>
    <t>Period</t>
  </si>
  <si>
    <t>Background</t>
  </si>
  <si>
    <t>Mechanism</t>
  </si>
  <si>
    <t>Objective</t>
  </si>
  <si>
    <t>Quantitative</t>
  </si>
  <si>
    <t>in dzn / Rph</t>
  </si>
  <si>
    <t>From</t>
  </si>
  <si>
    <t>To</t>
  </si>
  <si>
    <t>% Incr</t>
  </si>
  <si>
    <t>Estimasi Total Sales</t>
  </si>
  <si>
    <t>(Incremental) Sales Projection</t>
  </si>
  <si>
    <t>in ctn / dzn / Rph</t>
  </si>
  <si>
    <r>
      <t xml:space="preserve">Projected Cost </t>
    </r>
    <r>
      <rPr>
        <u/>
        <sz val="10"/>
        <rFont val="Arial"/>
        <family val="2"/>
      </rPr>
      <t>(borne by ABC PI)</t>
    </r>
  </si>
  <si>
    <t>Cost Event</t>
  </si>
  <si>
    <t>TOTAL COST</t>
  </si>
  <si>
    <t xml:space="preserve">TOTAL Biaya </t>
  </si>
  <si>
    <r>
      <t>ROI</t>
    </r>
    <r>
      <rPr>
        <u/>
        <sz val="10"/>
        <rFont val="Arial"/>
        <family val="2"/>
      </rPr>
      <t xml:space="preserve"> (cost to sales ratio </t>
    </r>
    <r>
      <rPr>
        <i/>
        <u/>
        <sz val="10"/>
        <rFont val="Arial"/>
        <family val="2"/>
      </rPr>
      <t>or</t>
    </r>
    <r>
      <rPr>
        <u/>
        <sz val="10"/>
        <rFont val="Arial"/>
        <family val="2"/>
      </rPr>
      <t xml:space="preserve"> cost to incremental sales ratio)</t>
    </r>
  </si>
  <si>
    <t>(diisi oleh HO)</t>
  </si>
  <si>
    <t>No.Account</t>
  </si>
  <si>
    <t xml:space="preserve">Deskripsi </t>
  </si>
  <si>
    <t xml:space="preserve">A&amp;P Budget </t>
  </si>
  <si>
    <t>Sisa A&amp;P Budget</t>
  </si>
  <si>
    <t>Pengajuan</t>
  </si>
  <si>
    <t xml:space="preserve">Saldo Sisa A&amp;P </t>
  </si>
  <si>
    <t xml:space="preserve">Terpakai </t>
  </si>
  <si>
    <t>s/d saat ini</t>
  </si>
  <si>
    <t>Proposal</t>
  </si>
  <si>
    <t>Other consideration to support this proposal:</t>
  </si>
  <si>
    <t>Claim</t>
  </si>
  <si>
    <r>
      <t xml:space="preserve">Deadline of claim submission </t>
    </r>
    <r>
      <rPr>
        <sz val="8"/>
        <rFont val="Arial"/>
        <family val="2"/>
      </rPr>
      <t>(DD/MM/YYYY)</t>
    </r>
    <r>
      <rPr>
        <sz val="11"/>
        <color theme="1"/>
        <rFont val="Calibri"/>
        <family val="2"/>
        <scheme val="minor"/>
      </rPr>
      <t xml:space="preserve"> :</t>
    </r>
  </si>
  <si>
    <t>Supporting document that will be send :</t>
  </si>
  <si>
    <t>Original Invoice</t>
  </si>
  <si>
    <t>Tax Invoice</t>
  </si>
  <si>
    <t>Tanda Terima Toko</t>
  </si>
  <si>
    <t>Printed Material</t>
  </si>
  <si>
    <t>Photographs</t>
  </si>
  <si>
    <t>Rekap Pengeluaran Bonus</t>
  </si>
  <si>
    <t>Proposed by,</t>
  </si>
  <si>
    <t>Approved by,</t>
  </si>
  <si>
    <t>ABC PI / Distrib.</t>
  </si>
  <si>
    <t>Rp. 2 - 15 Miliion</t>
  </si>
  <si>
    <t>&lt; = 50 Million</t>
  </si>
  <si>
    <t>&lt; = 100 Million</t>
  </si>
  <si>
    <t>&lt; = 200 Million</t>
  </si>
  <si>
    <t>BOM</t>
  </si>
  <si>
    <t>TMM</t>
  </si>
  <si>
    <t>HOS</t>
  </si>
  <si>
    <t>FPM</t>
  </si>
  <si>
    <t>COO</t>
  </si>
  <si>
    <t>CFO</t>
  </si>
  <si>
    <t>date:</t>
  </si>
  <si>
    <t>bonus</t>
  </si>
  <si>
    <t>paket</t>
  </si>
  <si>
    <t>cashback</t>
  </si>
  <si>
    <t>total product</t>
  </si>
  <si>
    <t>harga 1</t>
  </si>
  <si>
    <t>pricelist</t>
  </si>
  <si>
    <t>harga beli</t>
  </si>
  <si>
    <t>potong 2%</t>
  </si>
  <si>
    <t>harga 2</t>
  </si>
  <si>
    <t>Usulan program 2%</t>
  </si>
  <si>
    <t>harga Net</t>
  </si>
  <si>
    <t>Paket 1000 dus</t>
  </si>
  <si>
    <t>Diskon</t>
  </si>
  <si>
    <t>Keterangan</t>
  </si>
  <si>
    <t>Strata Bonus 3 dus bonus 4 pcs</t>
  </si>
  <si>
    <t xml:space="preserve">Cashback 120 dus + 3 dus </t>
  </si>
  <si>
    <t>Ttl diskon</t>
  </si>
  <si>
    <t>Ttl Produk + Bonus</t>
  </si>
  <si>
    <t>Harga 2 after diskon reg</t>
  </si>
  <si>
    <t>Harga 1 After pot bonus</t>
  </si>
  <si>
    <t>Harga 2 after Usulan diskon</t>
  </si>
  <si>
    <t>Data sales</t>
  </si>
  <si>
    <t>- Program ini memakai budget Selisih Margin</t>
  </si>
  <si>
    <t xml:space="preserve">Date :  </t>
  </si>
  <si>
    <t xml:space="preserve">Date : </t>
  </si>
  <si>
    <t>- Capai Target 2024</t>
  </si>
  <si>
    <t xml:space="preserve"> </t>
  </si>
  <si>
    <t>Beverage</t>
  </si>
  <si>
    <t>- Menjaga dan meningkatkan Brand Awaraness produk</t>
  </si>
  <si>
    <t>ASS</t>
  </si>
  <si>
    <t>ASM</t>
  </si>
  <si>
    <t xml:space="preserve">- Estimasi peserta 1500 orang </t>
  </si>
  <si>
    <t>OP</t>
  </si>
  <si>
    <t>- Pemberian disc reguler sebesar 3%</t>
  </si>
  <si>
    <t>- Meningkatkan penjualan di channel OP</t>
  </si>
  <si>
    <t>- Beverage</t>
  </si>
  <si>
    <t>- Sumbagut</t>
  </si>
  <si>
    <t>- Jan - Des 2024</t>
  </si>
  <si>
    <t xml:space="preserve">- Selisih realisasi Diskon reguler No.006/EXT/SLS/MOP/I/2024 </t>
  </si>
  <si>
    <t>- PT ABC President Indonesia akan memberian kekurangan klaim sebesar 3%</t>
  </si>
  <si>
    <t>- Total rupiah sebesar Rp. 788.412.</t>
  </si>
  <si>
    <t>- Meningkatkan Brand Awareness</t>
  </si>
  <si>
    <t>Selisih Realisasi Diskon</t>
  </si>
  <si>
    <t xml:space="preserve">- Selisih realisasi Klaim Ucik Durian No. 070/BOM-WEST/III/2024 </t>
  </si>
  <si>
    <t>- Maret 2024 - Feb 2025</t>
  </si>
  <si>
    <t>- Pemberian Selisih klaim Program sebesar Rp.171.429</t>
  </si>
  <si>
    <t>- PT ABC President Indonesia akan memberian kekurangan klaim sebesar Rp.171.429</t>
  </si>
  <si>
    <t>- Menjaga hubungan baik</t>
  </si>
  <si>
    <t>- Total rupiah sebesar Rp. 171.429.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</si>
</sst>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\ ;&quot; (&quot;#,##0\);&quot; - &quot;;@\ "/>
    <numFmt numFmtId="168" formatCode="0.0%"/>
    <numFmt numFmtId="169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i/>
      <sz val="8"/>
      <color indexed="12"/>
      <name val="Arial"/>
      <family val="2"/>
    </font>
    <font>
      <i/>
      <sz val="8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0"/>
      <name val="Arial"/>
      <family val="2"/>
    </font>
    <font>
      <b/>
      <sz val="8"/>
      <name val="Arial"/>
      <family val="2"/>
    </font>
    <font>
      <u/>
      <sz val="10"/>
      <color theme="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i/>
      <u/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9"/>
      <color rgb="FF00B050"/>
      <name val="Arial"/>
      <family val="2"/>
    </font>
    <font>
      <sz val="10"/>
      <color rgb="FF00B050"/>
      <name val="Arial"/>
      <family val="2"/>
    </font>
    <font>
      <sz val="12"/>
      <color rgb="FF00B050"/>
      <name val="Calibri"/>
      <family val="2"/>
      <scheme val="minor"/>
    </font>
    <font>
      <sz val="10"/>
      <color indexed="12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168"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165" fontId="0" fillId="0" borderId="0" xfId="0" applyNumberFormat="1"/>
    <xf numFmtId="0" fontId="0" fillId="3" borderId="36" xfId="0" applyFill="1" applyBorder="1"/>
    <xf numFmtId="165" fontId="0" fillId="0" borderId="36" xfId="0" applyNumberFormat="1" applyBorder="1"/>
    <xf numFmtId="9" fontId="0" fillId="0" borderId="36" xfId="3" applyFont="1" applyBorder="1"/>
    <xf numFmtId="0" fontId="0" fillId="0" borderId="36" xfId="0" applyBorder="1"/>
    <xf numFmtId="0" fontId="0" fillId="2" borderId="36" xfId="0" applyFill="1" applyBorder="1"/>
    <xf numFmtId="169" fontId="0" fillId="0" borderId="0" xfId="0" applyNumberFormat="1"/>
    <xf numFmtId="165" fontId="0" fillId="2" borderId="36" xfId="0" applyNumberFormat="1" applyFill="1" applyBorder="1"/>
    <xf numFmtId="9" fontId="0" fillId="2" borderId="36" xfId="0" applyNumberFormat="1" applyFill="1" applyBorder="1"/>
    <xf numFmtId="165" fontId="0" fillId="4" borderId="36" xfId="0" applyNumberFormat="1" applyFill="1" applyBorder="1"/>
    <xf numFmtId="9" fontId="0" fillId="4" borderId="36" xfId="3" applyFont="1" applyFill="1" applyBorder="1"/>
    <xf numFmtId="0" fontId="0" fillId="4" borderId="36" xfId="0" applyFill="1" applyBorder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5" fillId="5" borderId="0" xfId="0" applyFont="1" applyFill="1"/>
    <xf numFmtId="0" fontId="8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8" fillId="5" borderId="0" xfId="0" applyFont="1" applyFill="1"/>
    <xf numFmtId="0" fontId="6" fillId="5" borderId="0" xfId="0" applyFont="1" applyFill="1"/>
    <xf numFmtId="0" fontId="4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9" fillId="5" borderId="0" xfId="0" applyFont="1" applyFill="1"/>
    <xf numFmtId="0" fontId="10" fillId="5" borderId="9" xfId="0" applyFont="1" applyFill="1" applyBorder="1"/>
    <xf numFmtId="20" fontId="11" fillId="5" borderId="10" xfId="0" applyNumberFormat="1" applyFont="1" applyFill="1" applyBorder="1"/>
    <xf numFmtId="0" fontId="11" fillId="5" borderId="10" xfId="0" applyFont="1" applyFill="1" applyBorder="1"/>
    <xf numFmtId="17" fontId="11" fillId="5" borderId="10" xfId="0" applyNumberFormat="1" applyFont="1" applyFill="1" applyBorder="1"/>
    <xf numFmtId="0" fontId="11" fillId="5" borderId="10" xfId="0" applyFont="1" applyFill="1" applyBorder="1" applyAlignment="1">
      <alignment horizontal="center"/>
    </xf>
    <xf numFmtId="0" fontId="9" fillId="5" borderId="10" xfId="0" quotePrefix="1" applyFont="1" applyFill="1" applyBorder="1"/>
    <xf numFmtId="0" fontId="0" fillId="5" borderId="11" xfId="0" applyFill="1" applyBorder="1"/>
    <xf numFmtId="0" fontId="13" fillId="5" borderId="13" xfId="0" applyFont="1" applyFill="1" applyBorder="1" applyAlignment="1">
      <alignment horizontal="center"/>
    </xf>
    <xf numFmtId="0" fontId="14" fillId="5" borderId="0" xfId="0" applyFont="1" applyFill="1"/>
    <xf numFmtId="0" fontId="0" fillId="5" borderId="7" xfId="0" applyFill="1" applyBorder="1"/>
    <xf numFmtId="168" fontId="0" fillId="5" borderId="16" xfId="0" applyNumberFormat="1" applyFill="1" applyBorder="1" applyAlignment="1">
      <alignment horizontal="center"/>
    </xf>
    <xf numFmtId="0" fontId="2" fillId="5" borderId="11" xfId="0" applyFont="1" applyFill="1" applyBorder="1"/>
    <xf numFmtId="3" fontId="0" fillId="5" borderId="14" xfId="0" applyNumberFormat="1" applyFill="1" applyBorder="1" applyAlignment="1">
      <alignment horizontal="right"/>
    </xf>
    <xf numFmtId="3" fontId="0" fillId="5" borderId="11" xfId="0" applyNumberFormat="1" applyFill="1" applyBorder="1" applyAlignment="1">
      <alignment horizontal="right"/>
    </xf>
    <xf numFmtId="3" fontId="0" fillId="5" borderId="15" xfId="0" applyNumberFormat="1" applyFill="1" applyBorder="1" applyAlignment="1">
      <alignment horizontal="right"/>
    </xf>
    <xf numFmtId="0" fontId="15" fillId="5" borderId="0" xfId="0" applyFont="1" applyFill="1" applyAlignment="1">
      <alignment horizontal="center"/>
    </xf>
    <xf numFmtId="0" fontId="16" fillId="5" borderId="0" xfId="0" applyFont="1" applyFill="1"/>
    <xf numFmtId="0" fontId="17" fillId="5" borderId="11" xfId="0" applyFont="1" applyFill="1" applyBorder="1"/>
    <xf numFmtId="3" fontId="17" fillId="5" borderId="11" xfId="0" applyNumberFormat="1" applyFont="1" applyFill="1" applyBorder="1"/>
    <xf numFmtId="168" fontId="6" fillId="5" borderId="16" xfId="0" applyNumberFormat="1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167" fontId="0" fillId="5" borderId="16" xfId="0" applyNumberFormat="1" applyFill="1" applyBorder="1" applyAlignment="1">
      <alignment horizontal="right"/>
    </xf>
    <xf numFmtId="166" fontId="1" fillId="5" borderId="0" xfId="1" applyNumberFormat="1" applyFont="1" applyFill="1"/>
    <xf numFmtId="3" fontId="6" fillId="5" borderId="16" xfId="0" applyNumberFormat="1" applyFont="1" applyFill="1" applyBorder="1" applyAlignment="1">
      <alignment horizontal="right"/>
    </xf>
    <xf numFmtId="3" fontId="2" fillId="5" borderId="0" xfId="0" applyNumberFormat="1" applyFont="1" applyFill="1"/>
    <xf numFmtId="9" fontId="2" fillId="5" borderId="0" xfId="0" applyNumberFormat="1" applyFont="1" applyFill="1"/>
    <xf numFmtId="0" fontId="2" fillId="5" borderId="0" xfId="0" applyFont="1" applyFill="1"/>
    <xf numFmtId="9" fontId="1" fillId="5" borderId="0" xfId="3" applyFill="1"/>
    <xf numFmtId="0" fontId="20" fillId="5" borderId="0" xfId="0" applyFont="1" applyFill="1"/>
    <xf numFmtId="0" fontId="21" fillId="5" borderId="0" xfId="0" applyFont="1" applyFill="1"/>
    <xf numFmtId="0" fontId="21" fillId="5" borderId="20" xfId="0" applyFont="1" applyFill="1" applyBorder="1" applyAlignment="1">
      <alignment horizontal="center"/>
    </xf>
    <xf numFmtId="0" fontId="21" fillId="5" borderId="21" xfId="0" applyFont="1" applyFill="1" applyBorder="1"/>
    <xf numFmtId="0" fontId="21" fillId="5" borderId="1" xfId="0" applyFont="1" applyFill="1" applyBorder="1"/>
    <xf numFmtId="0" fontId="21" fillId="5" borderId="22" xfId="0" applyFont="1" applyFill="1" applyBorder="1"/>
    <xf numFmtId="0" fontId="21" fillId="5" borderId="19" xfId="0" applyFont="1" applyFill="1" applyBorder="1"/>
    <xf numFmtId="0" fontId="21" fillId="5" borderId="2" xfId="0" applyFont="1" applyFill="1" applyBorder="1"/>
    <xf numFmtId="0" fontId="21" fillId="5" borderId="20" xfId="0" applyFont="1" applyFill="1" applyBorder="1"/>
    <xf numFmtId="0" fontId="22" fillId="5" borderId="0" xfId="0" applyFont="1" applyFill="1"/>
    <xf numFmtId="0" fontId="21" fillId="5" borderId="25" xfId="0" applyFont="1" applyFill="1" applyBorder="1"/>
    <xf numFmtId="0" fontId="21" fillId="5" borderId="26" xfId="0" applyFont="1" applyFill="1" applyBorder="1"/>
    <xf numFmtId="0" fontId="21" fillId="5" borderId="27" xfId="0" applyFont="1" applyFill="1" applyBorder="1"/>
    <xf numFmtId="0" fontId="21" fillId="5" borderId="28" xfId="0" applyFont="1" applyFill="1" applyBorder="1"/>
    <xf numFmtId="0" fontId="21" fillId="5" borderId="10" xfId="0" applyFont="1" applyFill="1" applyBorder="1"/>
    <xf numFmtId="0" fontId="21" fillId="5" borderId="29" xfId="0" applyFont="1" applyFill="1" applyBorder="1"/>
    <xf numFmtId="0" fontId="21" fillId="5" borderId="30" xfId="0" applyFont="1" applyFill="1" applyBorder="1"/>
    <xf numFmtId="0" fontId="21" fillId="5" borderId="31" xfId="0" applyFont="1" applyFill="1" applyBorder="1"/>
    <xf numFmtId="0" fontId="6" fillId="5" borderId="13" xfId="0" applyFont="1" applyFill="1" applyBorder="1" applyAlignment="1">
      <alignment horizontal="center"/>
    </xf>
    <xf numFmtId="0" fontId="0" fillId="5" borderId="32" xfId="0" applyFill="1" applyBorder="1"/>
    <xf numFmtId="0" fontId="15" fillId="5" borderId="0" xfId="0" applyFont="1" applyFill="1"/>
    <xf numFmtId="0" fontId="23" fillId="5" borderId="0" xfId="0" applyFont="1" applyFill="1"/>
    <xf numFmtId="0" fontId="15" fillId="5" borderId="5" xfId="0" applyFont="1" applyFill="1" applyBorder="1"/>
    <xf numFmtId="0" fontId="13" fillId="5" borderId="0" xfId="0" applyFont="1" applyFill="1"/>
    <xf numFmtId="0" fontId="13" fillId="5" borderId="0" xfId="0" applyFont="1" applyFill="1" applyAlignment="1">
      <alignment horizontal="center"/>
    </xf>
    <xf numFmtId="0" fontId="13" fillId="5" borderId="5" xfId="0" applyFont="1" applyFill="1" applyBorder="1"/>
    <xf numFmtId="15" fontId="15" fillId="5" borderId="0" xfId="0" applyNumberFormat="1" applyFont="1" applyFill="1"/>
    <xf numFmtId="0" fontId="0" fillId="5" borderId="33" xfId="0" applyFill="1" applyBorder="1"/>
    <xf numFmtId="0" fontId="0" fillId="5" borderId="34" xfId="0" applyFill="1" applyBorder="1"/>
    <xf numFmtId="0" fontId="6" fillId="5" borderId="35" xfId="0" applyFont="1" applyFill="1" applyBorder="1" applyAlignment="1">
      <alignment vertical="center"/>
    </xf>
    <xf numFmtId="0" fontId="0" fillId="5" borderId="17" xfId="0" quotePrefix="1" applyFill="1" applyBorder="1"/>
    <xf numFmtId="0" fontId="0" fillId="5" borderId="17" xfId="0" applyFill="1" applyBorder="1"/>
    <xf numFmtId="166" fontId="0" fillId="0" borderId="36" xfId="1" applyNumberFormat="1" applyFont="1" applyBorder="1"/>
    <xf numFmtId="0" fontId="0" fillId="0" borderId="11" xfId="0" quotePrefix="1" applyBorder="1"/>
    <xf numFmtId="0" fontId="0" fillId="0" borderId="11" xfId="0" applyBorder="1"/>
    <xf numFmtId="10" fontId="19" fillId="5" borderId="0" xfId="3" applyNumberFormat="1" applyFont="1" applyFill="1"/>
    <xf numFmtId="0" fontId="0" fillId="5" borderId="0" xfId="0" applyFill="1"/>
    <xf numFmtId="0" fontId="0" fillId="5" borderId="0" xfId="0" quotePrefix="1" applyFill="1"/>
    <xf numFmtId="0" fontId="0" fillId="5" borderId="3" xfId="0" applyFill="1" applyBorder="1"/>
    <xf numFmtId="0" fontId="5" fillId="5" borderId="0" xfId="0" applyFont="1" applyFill="1"/>
    <xf numFmtId="0" fontId="6" fillId="5" borderId="0" xfId="0" applyFont="1" applyFill="1" applyAlignment="1">
      <alignment vertical="center"/>
    </xf>
    <xf numFmtId="0" fontId="6" fillId="5" borderId="6" xfId="0" applyFont="1" applyFill="1" applyBorder="1" applyAlignment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7" xfId="0" applyFill="1" applyBorder="1" applyAlignment="1">
      <alignment vertical="center"/>
    </xf>
    <xf numFmtId="0" fontId="6" fillId="5" borderId="0" xfId="0" applyFont="1" applyFill="1"/>
    <xf numFmtId="0" fontId="6" fillId="5" borderId="7" xfId="0" applyFont="1" applyFill="1" applyBorder="1" applyAlignment="1">
      <alignment vertical="center"/>
    </xf>
    <xf numFmtId="0" fontId="0" fillId="5" borderId="8" xfId="0" applyFill="1" applyBorder="1"/>
    <xf numFmtId="0" fontId="0" fillId="5" borderId="0" xfId="0" applyFill="1" applyAlignment="1">
      <alignment horizontal="left"/>
    </xf>
    <xf numFmtId="0" fontId="12" fillId="5" borderId="0" xfId="0" applyFont="1" applyFill="1"/>
    <xf numFmtId="0" fontId="0" fillId="5" borderId="12" xfId="0" applyFill="1" applyBorder="1"/>
    <xf numFmtId="0" fontId="13" fillId="5" borderId="13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167" fontId="0" fillId="5" borderId="16" xfId="0" applyNumberFormat="1" applyFill="1" applyBorder="1" applyAlignment="1">
      <alignment horizontal="right"/>
    </xf>
    <xf numFmtId="3" fontId="0" fillId="5" borderId="14" xfId="0" applyNumberFormat="1" applyFill="1" applyBorder="1" applyAlignment="1">
      <alignment horizontal="right"/>
    </xf>
    <xf numFmtId="3" fontId="0" fillId="5" borderId="11" xfId="0" applyNumberFormat="1" applyFill="1" applyBorder="1" applyAlignment="1">
      <alignment horizontal="right"/>
    </xf>
    <xf numFmtId="3" fontId="0" fillId="5" borderId="15" xfId="0" applyNumberFormat="1" applyFill="1" applyBorder="1" applyAlignment="1">
      <alignment horizontal="right"/>
    </xf>
    <xf numFmtId="167" fontId="0" fillId="5" borderId="14" xfId="0" applyNumberFormat="1" applyFill="1" applyBorder="1" applyAlignment="1">
      <alignment horizontal="center"/>
    </xf>
    <xf numFmtId="167" fontId="0" fillId="5" borderId="11" xfId="0" applyNumberFormat="1" applyFill="1" applyBorder="1" applyAlignment="1">
      <alignment horizontal="center"/>
    </xf>
    <xf numFmtId="167" fontId="0" fillId="5" borderId="15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right"/>
    </xf>
    <xf numFmtId="0" fontId="2" fillId="5" borderId="15" xfId="0" applyFont="1" applyFill="1" applyBorder="1" applyAlignment="1">
      <alignment horizontal="right"/>
    </xf>
    <xf numFmtId="167" fontId="0" fillId="5" borderId="14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167" fontId="0" fillId="5" borderId="15" xfId="0" applyNumberFormat="1" applyFill="1" applyBorder="1" applyAlignment="1">
      <alignment horizontal="right"/>
    </xf>
    <xf numFmtId="3" fontId="0" fillId="5" borderId="13" xfId="0" applyNumberForma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3" fontId="6" fillId="5" borderId="13" xfId="0" applyNumberFormat="1" applyFont="1" applyFill="1" applyBorder="1" applyAlignment="1">
      <alignment horizontal="right"/>
    </xf>
    <xf numFmtId="3" fontId="6" fillId="5" borderId="14" xfId="0" applyNumberFormat="1" applyFont="1" applyFill="1" applyBorder="1" applyAlignment="1">
      <alignment horizontal="right"/>
    </xf>
    <xf numFmtId="3" fontId="6" fillId="5" borderId="11" xfId="0" applyNumberFormat="1" applyFont="1" applyFill="1" applyBorder="1" applyAlignment="1">
      <alignment horizontal="right"/>
    </xf>
    <xf numFmtId="3" fontId="6" fillId="5" borderId="15" xfId="0" applyNumberFormat="1" applyFont="1" applyFill="1" applyBorder="1" applyAlignment="1">
      <alignment horizontal="right"/>
    </xf>
    <xf numFmtId="0" fontId="0" fillId="5" borderId="17" xfId="0" applyFill="1" applyBorder="1"/>
    <xf numFmtId="0" fontId="16" fillId="5" borderId="0" xfId="0" applyFont="1" applyFill="1"/>
    <xf numFmtId="164" fontId="10" fillId="5" borderId="14" xfId="2" applyFont="1" applyFill="1" applyBorder="1" applyAlignment="1">
      <alignment horizontal="right" vertical="center"/>
    </xf>
    <xf numFmtId="164" fontId="10" fillId="5" borderId="11" xfId="2" applyFont="1" applyFill="1" applyBorder="1" applyAlignment="1">
      <alignment horizontal="right" vertical="center"/>
    </xf>
    <xf numFmtId="164" fontId="10" fillId="5" borderId="15" xfId="2" applyFont="1" applyFill="1" applyBorder="1" applyAlignment="1">
      <alignment horizontal="right" vertical="center"/>
    </xf>
    <xf numFmtId="3" fontId="0" fillId="5" borderId="18" xfId="0" applyNumberFormat="1" applyFill="1" applyBorder="1"/>
    <xf numFmtId="165" fontId="10" fillId="5" borderId="14" xfId="2" applyNumberFormat="1" applyFont="1" applyFill="1" applyBorder="1" applyAlignment="1">
      <alignment horizontal="right" vertical="center"/>
    </xf>
    <xf numFmtId="0" fontId="0" fillId="5" borderId="11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1" xfId="0" applyFill="1" applyBorder="1"/>
    <xf numFmtId="0" fontId="0" fillId="5" borderId="0" xfId="0" applyFill="1" applyAlignment="1">
      <alignment horizontal="right"/>
    </xf>
    <xf numFmtId="0" fontId="21" fillId="5" borderId="23" xfId="0" applyFont="1" applyFill="1" applyBorder="1" applyAlignment="1">
      <alignment horizontal="center"/>
    </xf>
    <xf numFmtId="0" fontId="21" fillId="5" borderId="24" xfId="0" applyFont="1" applyFill="1" applyBorder="1" applyAlignment="1">
      <alignment horizontal="center"/>
    </xf>
    <xf numFmtId="0" fontId="0" fillId="5" borderId="7" xfId="0" applyFill="1" applyBorder="1"/>
    <xf numFmtId="0" fontId="6" fillId="5" borderId="13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21" fillId="5" borderId="19" xfId="0" applyFont="1" applyFill="1" applyBorder="1" applyAlignment="1">
      <alignment horizontal="center"/>
    </xf>
    <xf numFmtId="0" fontId="21" fillId="5" borderId="20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21" xfId="0" applyFont="1" applyFill="1" applyBorder="1" applyAlignment="1">
      <alignment horizontal="center"/>
    </xf>
    <xf numFmtId="0" fontId="21" fillId="5" borderId="22" xfId="0" applyFont="1" applyFill="1" applyBorder="1" applyAlignment="1">
      <alignment horizontal="center"/>
    </xf>
    <xf numFmtId="3" fontId="2" fillId="5" borderId="0" xfId="0" applyNumberFormat="1" applyFont="1" applyFill="1"/>
    <xf numFmtId="0" fontId="10" fillId="5" borderId="11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3" fontId="10" fillId="5" borderId="13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3" fontId="6" fillId="5" borderId="14" xfId="0" applyNumberFormat="1" applyFont="1" applyFill="1" applyBorder="1" applyAlignment="1">
      <alignment horizontal="center"/>
    </xf>
    <xf numFmtId="3" fontId="6" fillId="5" borderId="11" xfId="0" applyNumberFormat="1" applyFont="1" applyFill="1" applyBorder="1" applyAlignment="1">
      <alignment horizontal="center"/>
    </xf>
    <xf numFmtId="3" fontId="6" fillId="5" borderId="15" xfId="0" applyNumberFormat="1" applyFont="1" applyFill="1" applyBorder="1" applyAlignment="1">
      <alignment horizontal="center"/>
    </xf>
    <xf numFmtId="0" fontId="2" fillId="2" borderId="0" xfId="0" quotePrefix="1" applyFont="1" applyFill="1"/>
    <xf numFmtId="0" fontId="0" fillId="2" borderId="0" xfId="0" applyFill="1"/>
    <xf numFmtId="0" fontId="11" fillId="5" borderId="10" xfId="0" quotePrefix="1" applyFont="1" applyFill="1" applyBorder="1"/>
    <xf numFmtId="17" fontId="0" fillId="5" borderId="0" xfId="0" quotePrefix="1" applyNumberFormat="1" applyFill="1" applyAlignment="1">
      <alignment horizontal="left" vertical="center"/>
    </xf>
    <xf numFmtId="0" fontId="9" fillId="5" borderId="0" xfId="0" quotePrefix="1" applyFont="1" applyFill="1"/>
  </cellXfs>
  <cellStyles count="5">
    <cellStyle name="Comma" xfId="1" builtinId="3"/>
    <cellStyle name="Comma [0]" xfId="2" builtinId="6"/>
    <cellStyle name="Normal" xfId="0" builtinId="0"/>
    <cellStyle name="Normal 2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72</xdr:row>
          <xdr:rowOff>142875</xdr:rowOff>
        </xdr:from>
        <xdr:to>
          <xdr:col>6</xdr:col>
          <xdr:colOff>66675</xdr:colOff>
          <xdr:row>73</xdr:row>
          <xdr:rowOff>114300</xdr:rowOff>
        </xdr:to>
        <xdr:sp macro="" textlink="">
          <xdr:nvSpPr>
            <xdr:cNvPr id="2049" name="CheckBo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73</xdr:row>
          <xdr:rowOff>104775</xdr:rowOff>
        </xdr:from>
        <xdr:to>
          <xdr:col>6</xdr:col>
          <xdr:colOff>66675</xdr:colOff>
          <xdr:row>74</xdr:row>
          <xdr:rowOff>76200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72</xdr:row>
          <xdr:rowOff>142875</xdr:rowOff>
        </xdr:from>
        <xdr:to>
          <xdr:col>10</xdr:col>
          <xdr:colOff>28575</xdr:colOff>
          <xdr:row>73</xdr:row>
          <xdr:rowOff>114300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73</xdr:row>
          <xdr:rowOff>104775</xdr:rowOff>
        </xdr:from>
        <xdr:to>
          <xdr:col>10</xdr:col>
          <xdr:colOff>28575</xdr:colOff>
          <xdr:row>74</xdr:row>
          <xdr:rowOff>76200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72</xdr:row>
          <xdr:rowOff>142875</xdr:rowOff>
        </xdr:from>
        <xdr:to>
          <xdr:col>14</xdr:col>
          <xdr:colOff>28575</xdr:colOff>
          <xdr:row>73</xdr:row>
          <xdr:rowOff>114300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73</xdr:row>
          <xdr:rowOff>104775</xdr:rowOff>
        </xdr:from>
        <xdr:to>
          <xdr:col>14</xdr:col>
          <xdr:colOff>28575</xdr:colOff>
          <xdr:row>74</xdr:row>
          <xdr:rowOff>76200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85725</xdr:colOff>
      <xdr:row>0</xdr:row>
      <xdr:rowOff>133350</xdr:rowOff>
    </xdr:from>
    <xdr:to>
      <xdr:col>3</xdr:col>
      <xdr:colOff>266700</xdr:colOff>
      <xdr:row>4</xdr:row>
      <xdr:rowOff>47625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3350"/>
          <a:ext cx="14001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110339</xdr:colOff>
      <xdr:row>77</xdr:row>
      <xdr:rowOff>92172</xdr:rowOff>
    </xdr:from>
    <xdr:to>
      <xdr:col>4</xdr:col>
      <xdr:colOff>10889</xdr:colOff>
      <xdr:row>80</xdr:row>
      <xdr:rowOff>105261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2" t="33784" r="6009" b="38345"/>
        <a:stretch/>
      </xdr:blipFill>
      <xdr:spPr>
        <a:xfrm rot="549252">
          <a:off x="110339" y="15058328"/>
          <a:ext cx="1293581" cy="703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72</xdr:row>
          <xdr:rowOff>142875</xdr:rowOff>
        </xdr:from>
        <xdr:to>
          <xdr:col>6</xdr:col>
          <xdr:colOff>66675</xdr:colOff>
          <xdr:row>73</xdr:row>
          <xdr:rowOff>114300</xdr:rowOff>
        </xdr:to>
        <xdr:sp macro="" textlink="">
          <xdr:nvSpPr>
            <xdr:cNvPr id="4097" name="CheckBox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786C65D-A7A9-4CC4-AD64-87C57FD5C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73</xdr:row>
          <xdr:rowOff>104775</xdr:rowOff>
        </xdr:from>
        <xdr:to>
          <xdr:col>6</xdr:col>
          <xdr:colOff>66675</xdr:colOff>
          <xdr:row>74</xdr:row>
          <xdr:rowOff>76200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09B931E-BEC0-44C0-A014-41C379761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72</xdr:row>
          <xdr:rowOff>142875</xdr:rowOff>
        </xdr:from>
        <xdr:to>
          <xdr:col>10</xdr:col>
          <xdr:colOff>28575</xdr:colOff>
          <xdr:row>73</xdr:row>
          <xdr:rowOff>114300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852DE047-8E18-4876-AB75-157997286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73</xdr:row>
          <xdr:rowOff>104775</xdr:rowOff>
        </xdr:from>
        <xdr:to>
          <xdr:col>10</xdr:col>
          <xdr:colOff>28575</xdr:colOff>
          <xdr:row>74</xdr:row>
          <xdr:rowOff>76200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98E82F94-8194-4070-8BF0-F79304BA6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72</xdr:row>
          <xdr:rowOff>142875</xdr:rowOff>
        </xdr:from>
        <xdr:to>
          <xdr:col>14</xdr:col>
          <xdr:colOff>28575</xdr:colOff>
          <xdr:row>73</xdr:row>
          <xdr:rowOff>114300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40D2017-7B33-43BF-9F18-43C9779B6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73</xdr:row>
          <xdr:rowOff>104775</xdr:rowOff>
        </xdr:from>
        <xdr:to>
          <xdr:col>14</xdr:col>
          <xdr:colOff>28575</xdr:colOff>
          <xdr:row>74</xdr:row>
          <xdr:rowOff>76200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BCBE2528-0688-4F8E-98A5-43DF6CE6F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85725</xdr:colOff>
      <xdr:row>0</xdr:row>
      <xdr:rowOff>133350</xdr:rowOff>
    </xdr:from>
    <xdr:to>
      <xdr:col>3</xdr:col>
      <xdr:colOff>247650</xdr:colOff>
      <xdr:row>4</xdr:row>
      <xdr:rowOff>57150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7126FA8-49F2-4BC0-9279-72D2CFFE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3350"/>
          <a:ext cx="990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110339</xdr:colOff>
      <xdr:row>77</xdr:row>
      <xdr:rowOff>92172</xdr:rowOff>
    </xdr:from>
    <xdr:to>
      <xdr:col>3</xdr:col>
      <xdr:colOff>372839</xdr:colOff>
      <xdr:row>81</xdr:row>
      <xdr:rowOff>38586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DF844-8ADA-4265-B129-3185AD73A4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2" t="33784" r="6009" b="38345"/>
        <a:stretch/>
      </xdr:blipFill>
      <xdr:spPr>
        <a:xfrm rot="549252">
          <a:off x="110339" y="15027372"/>
          <a:ext cx="1291200" cy="708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84"/>
  <sheetViews>
    <sheetView zoomScale="80" zoomScaleNormal="80" workbookViewId="0">
      <selection sqref="A1:XFD1048576"/>
    </sheetView>
  </sheetViews>
  <sheetFormatPr defaultColWidth="8.85546875" defaultRowHeight="15" x14ac:dyDescent="0.25"/>
  <cols>
    <col min="1" max="1" width="2.7109375" style="15" customWidth="1"/>
    <col min="2" max="2" width="4.42578125" style="15" customWidth="1"/>
    <col min="3" max="3" width="7.7109375" style="15" customWidth="1"/>
    <col min="4" max="4" width="6" style="15" customWidth="1"/>
    <col min="5" max="5" width="3" style="15" customWidth="1"/>
    <col min="6" max="6" width="11.140625" style="15" customWidth="1"/>
    <col min="7" max="7" width="7.42578125" style="15" customWidth="1"/>
    <col min="8" max="8" width="6.42578125" style="15" customWidth="1"/>
    <col min="9" max="9" width="11.42578125" style="15" customWidth="1"/>
    <col min="10" max="10" width="5.42578125" style="15" bestFit="1" customWidth="1"/>
    <col min="11" max="11" width="12.140625" style="15" customWidth="1"/>
    <col min="12" max="12" width="17.140625" style="15" customWidth="1"/>
    <col min="13" max="13" width="4.42578125" style="15" customWidth="1"/>
    <col min="14" max="14" width="11.7109375" style="15" customWidth="1"/>
    <col min="15" max="15" width="4.28515625" style="15" customWidth="1"/>
    <col min="16" max="16" width="1.7109375" style="15" customWidth="1"/>
    <col min="17" max="17" width="4.7109375" style="15" customWidth="1"/>
    <col min="18" max="18" width="1.7109375" style="15" customWidth="1"/>
    <col min="19" max="19" width="5.7109375" style="15" customWidth="1"/>
    <col min="20" max="20" width="6.42578125" style="15" customWidth="1"/>
    <col min="21" max="21" width="15.42578125" style="15" bestFit="1" customWidth="1"/>
    <col min="22" max="22" width="6.7109375" style="15" customWidth="1"/>
    <col min="23" max="23" width="2.28515625" style="15" customWidth="1"/>
    <col min="24" max="24" width="9.28515625" style="16" customWidth="1"/>
    <col min="25" max="25" width="9.28515625" style="17" customWidth="1"/>
    <col min="26" max="26" width="14.85546875" style="17" bestFit="1" customWidth="1"/>
    <col min="27" max="27" width="9.28515625" style="17" customWidth="1"/>
    <col min="28" max="28" width="9.140625" style="15"/>
    <col min="29" max="29" width="15.28515625" style="15" bestFit="1" customWidth="1"/>
    <col min="30" max="256" width="9.140625" style="15"/>
    <col min="257" max="257" width="2.7109375" style="15" customWidth="1"/>
    <col min="258" max="258" width="4.42578125" style="15" customWidth="1"/>
    <col min="259" max="259" width="7.7109375" style="15" customWidth="1"/>
    <col min="260" max="260" width="6" style="15" customWidth="1"/>
    <col min="261" max="261" width="3" style="15" customWidth="1"/>
    <col min="262" max="262" width="11.140625" style="15" customWidth="1"/>
    <col min="263" max="263" width="7.42578125" style="15" customWidth="1"/>
    <col min="264" max="264" width="6.42578125" style="15" customWidth="1"/>
    <col min="265" max="265" width="11.42578125" style="15" customWidth="1"/>
    <col min="266" max="266" width="5.42578125" style="15" bestFit="1" customWidth="1"/>
    <col min="267" max="267" width="12.140625" style="15" customWidth="1"/>
    <col min="268" max="268" width="17.140625" style="15" customWidth="1"/>
    <col min="269" max="269" width="4.42578125" style="15" customWidth="1"/>
    <col min="270" max="270" width="11.7109375" style="15" customWidth="1"/>
    <col min="271" max="271" width="4.28515625" style="15" customWidth="1"/>
    <col min="272" max="272" width="1.7109375" style="15" customWidth="1"/>
    <col min="273" max="273" width="4.7109375" style="15" customWidth="1"/>
    <col min="274" max="274" width="1.7109375" style="15" customWidth="1"/>
    <col min="275" max="276" width="5.7109375" style="15" customWidth="1"/>
    <col min="277" max="277" width="15.42578125" style="15" bestFit="1" customWidth="1"/>
    <col min="278" max="278" width="6.7109375" style="15" customWidth="1"/>
    <col min="279" max="279" width="2.28515625" style="15" customWidth="1"/>
    <col min="280" max="283" width="9.28515625" style="15" customWidth="1"/>
    <col min="284" max="284" width="9.140625" style="15"/>
    <col min="285" max="285" width="15.28515625" style="15" bestFit="1" customWidth="1"/>
    <col min="286" max="512" width="9.140625" style="15"/>
    <col min="513" max="513" width="2.7109375" style="15" customWidth="1"/>
    <col min="514" max="514" width="4.42578125" style="15" customWidth="1"/>
    <col min="515" max="515" width="7.7109375" style="15" customWidth="1"/>
    <col min="516" max="516" width="6" style="15" customWidth="1"/>
    <col min="517" max="517" width="3" style="15" customWidth="1"/>
    <col min="518" max="518" width="11.140625" style="15" customWidth="1"/>
    <col min="519" max="519" width="7.42578125" style="15" customWidth="1"/>
    <col min="520" max="520" width="6.42578125" style="15" customWidth="1"/>
    <col min="521" max="521" width="11.42578125" style="15" customWidth="1"/>
    <col min="522" max="522" width="5.42578125" style="15" bestFit="1" customWidth="1"/>
    <col min="523" max="523" width="12.140625" style="15" customWidth="1"/>
    <col min="524" max="524" width="17.140625" style="15" customWidth="1"/>
    <col min="525" max="525" width="4.42578125" style="15" customWidth="1"/>
    <col min="526" max="526" width="11.7109375" style="15" customWidth="1"/>
    <col min="527" max="527" width="4.28515625" style="15" customWidth="1"/>
    <col min="528" max="528" width="1.7109375" style="15" customWidth="1"/>
    <col min="529" max="529" width="4.7109375" style="15" customWidth="1"/>
    <col min="530" max="530" width="1.7109375" style="15" customWidth="1"/>
    <col min="531" max="532" width="5.7109375" style="15" customWidth="1"/>
    <col min="533" max="533" width="15.42578125" style="15" bestFit="1" customWidth="1"/>
    <col min="534" max="534" width="6.7109375" style="15" customWidth="1"/>
    <col min="535" max="535" width="2.28515625" style="15" customWidth="1"/>
    <col min="536" max="539" width="9.28515625" style="15" customWidth="1"/>
    <col min="540" max="540" width="9.140625" style="15"/>
    <col min="541" max="541" width="15.28515625" style="15" bestFit="1" customWidth="1"/>
    <col min="542" max="768" width="9.140625" style="15"/>
    <col min="769" max="769" width="2.7109375" style="15" customWidth="1"/>
    <col min="770" max="770" width="4.42578125" style="15" customWidth="1"/>
    <col min="771" max="771" width="7.7109375" style="15" customWidth="1"/>
    <col min="772" max="772" width="6" style="15" customWidth="1"/>
    <col min="773" max="773" width="3" style="15" customWidth="1"/>
    <col min="774" max="774" width="11.140625" style="15" customWidth="1"/>
    <col min="775" max="775" width="7.42578125" style="15" customWidth="1"/>
    <col min="776" max="776" width="6.42578125" style="15" customWidth="1"/>
    <col min="777" max="777" width="11.42578125" style="15" customWidth="1"/>
    <col min="778" max="778" width="5.42578125" style="15" bestFit="1" customWidth="1"/>
    <col min="779" max="779" width="12.140625" style="15" customWidth="1"/>
    <col min="780" max="780" width="17.140625" style="15" customWidth="1"/>
    <col min="781" max="781" width="4.42578125" style="15" customWidth="1"/>
    <col min="782" max="782" width="11.7109375" style="15" customWidth="1"/>
    <col min="783" max="783" width="4.28515625" style="15" customWidth="1"/>
    <col min="784" max="784" width="1.7109375" style="15" customWidth="1"/>
    <col min="785" max="785" width="4.7109375" style="15" customWidth="1"/>
    <col min="786" max="786" width="1.7109375" style="15" customWidth="1"/>
    <col min="787" max="788" width="5.7109375" style="15" customWidth="1"/>
    <col min="789" max="789" width="15.42578125" style="15" bestFit="1" customWidth="1"/>
    <col min="790" max="790" width="6.7109375" style="15" customWidth="1"/>
    <col min="791" max="791" width="2.28515625" style="15" customWidth="1"/>
    <col min="792" max="795" width="9.28515625" style="15" customWidth="1"/>
    <col min="796" max="796" width="9.140625" style="15"/>
    <col min="797" max="797" width="15.28515625" style="15" bestFit="1" customWidth="1"/>
    <col min="798" max="1024" width="9.140625" style="15"/>
    <col min="1025" max="1025" width="2.7109375" style="15" customWidth="1"/>
    <col min="1026" max="1026" width="4.42578125" style="15" customWidth="1"/>
    <col min="1027" max="1027" width="7.7109375" style="15" customWidth="1"/>
    <col min="1028" max="1028" width="6" style="15" customWidth="1"/>
    <col min="1029" max="1029" width="3" style="15" customWidth="1"/>
    <col min="1030" max="1030" width="11.140625" style="15" customWidth="1"/>
    <col min="1031" max="1031" width="7.42578125" style="15" customWidth="1"/>
    <col min="1032" max="1032" width="6.42578125" style="15" customWidth="1"/>
    <col min="1033" max="1033" width="11.42578125" style="15" customWidth="1"/>
    <col min="1034" max="1034" width="5.42578125" style="15" bestFit="1" customWidth="1"/>
    <col min="1035" max="1035" width="12.140625" style="15" customWidth="1"/>
    <col min="1036" max="1036" width="17.140625" style="15" customWidth="1"/>
    <col min="1037" max="1037" width="4.42578125" style="15" customWidth="1"/>
    <col min="1038" max="1038" width="11.7109375" style="15" customWidth="1"/>
    <col min="1039" max="1039" width="4.28515625" style="15" customWidth="1"/>
    <col min="1040" max="1040" width="1.7109375" style="15" customWidth="1"/>
    <col min="1041" max="1041" width="4.7109375" style="15" customWidth="1"/>
    <col min="1042" max="1042" width="1.7109375" style="15" customWidth="1"/>
    <col min="1043" max="1044" width="5.7109375" style="15" customWidth="1"/>
    <col min="1045" max="1045" width="15.42578125" style="15" bestFit="1" customWidth="1"/>
    <col min="1046" max="1046" width="6.7109375" style="15" customWidth="1"/>
    <col min="1047" max="1047" width="2.28515625" style="15" customWidth="1"/>
    <col min="1048" max="1051" width="9.28515625" style="15" customWidth="1"/>
    <col min="1052" max="1052" width="9.140625" style="15"/>
    <col min="1053" max="1053" width="15.28515625" style="15" bestFit="1" customWidth="1"/>
    <col min="1054" max="1280" width="9.140625" style="15"/>
    <col min="1281" max="1281" width="2.7109375" style="15" customWidth="1"/>
    <col min="1282" max="1282" width="4.42578125" style="15" customWidth="1"/>
    <col min="1283" max="1283" width="7.7109375" style="15" customWidth="1"/>
    <col min="1284" max="1284" width="6" style="15" customWidth="1"/>
    <col min="1285" max="1285" width="3" style="15" customWidth="1"/>
    <col min="1286" max="1286" width="11.140625" style="15" customWidth="1"/>
    <col min="1287" max="1287" width="7.42578125" style="15" customWidth="1"/>
    <col min="1288" max="1288" width="6.42578125" style="15" customWidth="1"/>
    <col min="1289" max="1289" width="11.42578125" style="15" customWidth="1"/>
    <col min="1290" max="1290" width="5.42578125" style="15" bestFit="1" customWidth="1"/>
    <col min="1291" max="1291" width="12.140625" style="15" customWidth="1"/>
    <col min="1292" max="1292" width="17.140625" style="15" customWidth="1"/>
    <col min="1293" max="1293" width="4.42578125" style="15" customWidth="1"/>
    <col min="1294" max="1294" width="11.7109375" style="15" customWidth="1"/>
    <col min="1295" max="1295" width="4.28515625" style="15" customWidth="1"/>
    <col min="1296" max="1296" width="1.7109375" style="15" customWidth="1"/>
    <col min="1297" max="1297" width="4.7109375" style="15" customWidth="1"/>
    <col min="1298" max="1298" width="1.7109375" style="15" customWidth="1"/>
    <col min="1299" max="1300" width="5.7109375" style="15" customWidth="1"/>
    <col min="1301" max="1301" width="15.42578125" style="15" bestFit="1" customWidth="1"/>
    <col min="1302" max="1302" width="6.7109375" style="15" customWidth="1"/>
    <col min="1303" max="1303" width="2.28515625" style="15" customWidth="1"/>
    <col min="1304" max="1307" width="9.28515625" style="15" customWidth="1"/>
    <col min="1308" max="1308" width="9.140625" style="15"/>
    <col min="1309" max="1309" width="15.28515625" style="15" bestFit="1" customWidth="1"/>
    <col min="1310" max="1536" width="9.140625" style="15"/>
    <col min="1537" max="1537" width="2.7109375" style="15" customWidth="1"/>
    <col min="1538" max="1538" width="4.42578125" style="15" customWidth="1"/>
    <col min="1539" max="1539" width="7.7109375" style="15" customWidth="1"/>
    <col min="1540" max="1540" width="6" style="15" customWidth="1"/>
    <col min="1541" max="1541" width="3" style="15" customWidth="1"/>
    <col min="1542" max="1542" width="11.140625" style="15" customWidth="1"/>
    <col min="1543" max="1543" width="7.42578125" style="15" customWidth="1"/>
    <col min="1544" max="1544" width="6.42578125" style="15" customWidth="1"/>
    <col min="1545" max="1545" width="11.42578125" style="15" customWidth="1"/>
    <col min="1546" max="1546" width="5.42578125" style="15" bestFit="1" customWidth="1"/>
    <col min="1547" max="1547" width="12.140625" style="15" customWidth="1"/>
    <col min="1548" max="1548" width="17.140625" style="15" customWidth="1"/>
    <col min="1549" max="1549" width="4.42578125" style="15" customWidth="1"/>
    <col min="1550" max="1550" width="11.7109375" style="15" customWidth="1"/>
    <col min="1551" max="1551" width="4.28515625" style="15" customWidth="1"/>
    <col min="1552" max="1552" width="1.7109375" style="15" customWidth="1"/>
    <col min="1553" max="1553" width="4.7109375" style="15" customWidth="1"/>
    <col min="1554" max="1554" width="1.7109375" style="15" customWidth="1"/>
    <col min="1555" max="1556" width="5.7109375" style="15" customWidth="1"/>
    <col min="1557" max="1557" width="15.42578125" style="15" bestFit="1" customWidth="1"/>
    <col min="1558" max="1558" width="6.7109375" style="15" customWidth="1"/>
    <col min="1559" max="1559" width="2.28515625" style="15" customWidth="1"/>
    <col min="1560" max="1563" width="9.28515625" style="15" customWidth="1"/>
    <col min="1564" max="1564" width="9.140625" style="15"/>
    <col min="1565" max="1565" width="15.28515625" style="15" bestFit="1" customWidth="1"/>
    <col min="1566" max="1792" width="9.140625" style="15"/>
    <col min="1793" max="1793" width="2.7109375" style="15" customWidth="1"/>
    <col min="1794" max="1794" width="4.42578125" style="15" customWidth="1"/>
    <col min="1795" max="1795" width="7.7109375" style="15" customWidth="1"/>
    <col min="1796" max="1796" width="6" style="15" customWidth="1"/>
    <col min="1797" max="1797" width="3" style="15" customWidth="1"/>
    <col min="1798" max="1798" width="11.140625" style="15" customWidth="1"/>
    <col min="1799" max="1799" width="7.42578125" style="15" customWidth="1"/>
    <col min="1800" max="1800" width="6.42578125" style="15" customWidth="1"/>
    <col min="1801" max="1801" width="11.42578125" style="15" customWidth="1"/>
    <col min="1802" max="1802" width="5.42578125" style="15" bestFit="1" customWidth="1"/>
    <col min="1803" max="1803" width="12.140625" style="15" customWidth="1"/>
    <col min="1804" max="1804" width="17.140625" style="15" customWidth="1"/>
    <col min="1805" max="1805" width="4.42578125" style="15" customWidth="1"/>
    <col min="1806" max="1806" width="11.7109375" style="15" customWidth="1"/>
    <col min="1807" max="1807" width="4.28515625" style="15" customWidth="1"/>
    <col min="1808" max="1808" width="1.7109375" style="15" customWidth="1"/>
    <col min="1809" max="1809" width="4.7109375" style="15" customWidth="1"/>
    <col min="1810" max="1810" width="1.7109375" style="15" customWidth="1"/>
    <col min="1811" max="1812" width="5.7109375" style="15" customWidth="1"/>
    <col min="1813" max="1813" width="15.42578125" style="15" bestFit="1" customWidth="1"/>
    <col min="1814" max="1814" width="6.7109375" style="15" customWidth="1"/>
    <col min="1815" max="1815" width="2.28515625" style="15" customWidth="1"/>
    <col min="1816" max="1819" width="9.28515625" style="15" customWidth="1"/>
    <col min="1820" max="1820" width="9.140625" style="15"/>
    <col min="1821" max="1821" width="15.28515625" style="15" bestFit="1" customWidth="1"/>
    <col min="1822" max="2048" width="9.140625" style="15"/>
    <col min="2049" max="2049" width="2.7109375" style="15" customWidth="1"/>
    <col min="2050" max="2050" width="4.42578125" style="15" customWidth="1"/>
    <col min="2051" max="2051" width="7.7109375" style="15" customWidth="1"/>
    <col min="2052" max="2052" width="6" style="15" customWidth="1"/>
    <col min="2053" max="2053" width="3" style="15" customWidth="1"/>
    <col min="2054" max="2054" width="11.140625" style="15" customWidth="1"/>
    <col min="2055" max="2055" width="7.42578125" style="15" customWidth="1"/>
    <col min="2056" max="2056" width="6.42578125" style="15" customWidth="1"/>
    <col min="2057" max="2057" width="11.42578125" style="15" customWidth="1"/>
    <col min="2058" max="2058" width="5.42578125" style="15" bestFit="1" customWidth="1"/>
    <col min="2059" max="2059" width="12.140625" style="15" customWidth="1"/>
    <col min="2060" max="2060" width="17.140625" style="15" customWidth="1"/>
    <col min="2061" max="2061" width="4.42578125" style="15" customWidth="1"/>
    <col min="2062" max="2062" width="11.7109375" style="15" customWidth="1"/>
    <col min="2063" max="2063" width="4.28515625" style="15" customWidth="1"/>
    <col min="2064" max="2064" width="1.7109375" style="15" customWidth="1"/>
    <col min="2065" max="2065" width="4.7109375" style="15" customWidth="1"/>
    <col min="2066" max="2066" width="1.7109375" style="15" customWidth="1"/>
    <col min="2067" max="2068" width="5.7109375" style="15" customWidth="1"/>
    <col min="2069" max="2069" width="15.42578125" style="15" bestFit="1" customWidth="1"/>
    <col min="2070" max="2070" width="6.7109375" style="15" customWidth="1"/>
    <col min="2071" max="2071" width="2.28515625" style="15" customWidth="1"/>
    <col min="2072" max="2075" width="9.28515625" style="15" customWidth="1"/>
    <col min="2076" max="2076" width="9.140625" style="15"/>
    <col min="2077" max="2077" width="15.28515625" style="15" bestFit="1" customWidth="1"/>
    <col min="2078" max="2304" width="9.140625" style="15"/>
    <col min="2305" max="2305" width="2.7109375" style="15" customWidth="1"/>
    <col min="2306" max="2306" width="4.42578125" style="15" customWidth="1"/>
    <col min="2307" max="2307" width="7.7109375" style="15" customWidth="1"/>
    <col min="2308" max="2308" width="6" style="15" customWidth="1"/>
    <col min="2309" max="2309" width="3" style="15" customWidth="1"/>
    <col min="2310" max="2310" width="11.140625" style="15" customWidth="1"/>
    <col min="2311" max="2311" width="7.42578125" style="15" customWidth="1"/>
    <col min="2312" max="2312" width="6.42578125" style="15" customWidth="1"/>
    <col min="2313" max="2313" width="11.42578125" style="15" customWidth="1"/>
    <col min="2314" max="2314" width="5.42578125" style="15" bestFit="1" customWidth="1"/>
    <col min="2315" max="2315" width="12.140625" style="15" customWidth="1"/>
    <col min="2316" max="2316" width="17.140625" style="15" customWidth="1"/>
    <col min="2317" max="2317" width="4.42578125" style="15" customWidth="1"/>
    <col min="2318" max="2318" width="11.7109375" style="15" customWidth="1"/>
    <col min="2319" max="2319" width="4.28515625" style="15" customWidth="1"/>
    <col min="2320" max="2320" width="1.7109375" style="15" customWidth="1"/>
    <col min="2321" max="2321" width="4.7109375" style="15" customWidth="1"/>
    <col min="2322" max="2322" width="1.7109375" style="15" customWidth="1"/>
    <col min="2323" max="2324" width="5.7109375" style="15" customWidth="1"/>
    <col min="2325" max="2325" width="15.42578125" style="15" bestFit="1" customWidth="1"/>
    <col min="2326" max="2326" width="6.7109375" style="15" customWidth="1"/>
    <col min="2327" max="2327" width="2.28515625" style="15" customWidth="1"/>
    <col min="2328" max="2331" width="9.28515625" style="15" customWidth="1"/>
    <col min="2332" max="2332" width="9.140625" style="15"/>
    <col min="2333" max="2333" width="15.28515625" style="15" bestFit="1" customWidth="1"/>
    <col min="2334" max="2560" width="9.140625" style="15"/>
    <col min="2561" max="2561" width="2.7109375" style="15" customWidth="1"/>
    <col min="2562" max="2562" width="4.42578125" style="15" customWidth="1"/>
    <col min="2563" max="2563" width="7.7109375" style="15" customWidth="1"/>
    <col min="2564" max="2564" width="6" style="15" customWidth="1"/>
    <col min="2565" max="2565" width="3" style="15" customWidth="1"/>
    <col min="2566" max="2566" width="11.140625" style="15" customWidth="1"/>
    <col min="2567" max="2567" width="7.42578125" style="15" customWidth="1"/>
    <col min="2568" max="2568" width="6.42578125" style="15" customWidth="1"/>
    <col min="2569" max="2569" width="11.42578125" style="15" customWidth="1"/>
    <col min="2570" max="2570" width="5.42578125" style="15" bestFit="1" customWidth="1"/>
    <col min="2571" max="2571" width="12.140625" style="15" customWidth="1"/>
    <col min="2572" max="2572" width="17.140625" style="15" customWidth="1"/>
    <col min="2573" max="2573" width="4.42578125" style="15" customWidth="1"/>
    <col min="2574" max="2574" width="11.7109375" style="15" customWidth="1"/>
    <col min="2575" max="2575" width="4.28515625" style="15" customWidth="1"/>
    <col min="2576" max="2576" width="1.7109375" style="15" customWidth="1"/>
    <col min="2577" max="2577" width="4.7109375" style="15" customWidth="1"/>
    <col min="2578" max="2578" width="1.7109375" style="15" customWidth="1"/>
    <col min="2579" max="2580" width="5.7109375" style="15" customWidth="1"/>
    <col min="2581" max="2581" width="15.42578125" style="15" bestFit="1" customWidth="1"/>
    <col min="2582" max="2582" width="6.7109375" style="15" customWidth="1"/>
    <col min="2583" max="2583" width="2.28515625" style="15" customWidth="1"/>
    <col min="2584" max="2587" width="9.28515625" style="15" customWidth="1"/>
    <col min="2588" max="2588" width="9.140625" style="15"/>
    <col min="2589" max="2589" width="15.28515625" style="15" bestFit="1" customWidth="1"/>
    <col min="2590" max="2816" width="9.140625" style="15"/>
    <col min="2817" max="2817" width="2.7109375" style="15" customWidth="1"/>
    <col min="2818" max="2818" width="4.42578125" style="15" customWidth="1"/>
    <col min="2819" max="2819" width="7.7109375" style="15" customWidth="1"/>
    <col min="2820" max="2820" width="6" style="15" customWidth="1"/>
    <col min="2821" max="2821" width="3" style="15" customWidth="1"/>
    <col min="2822" max="2822" width="11.140625" style="15" customWidth="1"/>
    <col min="2823" max="2823" width="7.42578125" style="15" customWidth="1"/>
    <col min="2824" max="2824" width="6.42578125" style="15" customWidth="1"/>
    <col min="2825" max="2825" width="11.42578125" style="15" customWidth="1"/>
    <col min="2826" max="2826" width="5.42578125" style="15" bestFit="1" customWidth="1"/>
    <col min="2827" max="2827" width="12.140625" style="15" customWidth="1"/>
    <col min="2828" max="2828" width="17.140625" style="15" customWidth="1"/>
    <col min="2829" max="2829" width="4.42578125" style="15" customWidth="1"/>
    <col min="2830" max="2830" width="11.7109375" style="15" customWidth="1"/>
    <col min="2831" max="2831" width="4.28515625" style="15" customWidth="1"/>
    <col min="2832" max="2832" width="1.7109375" style="15" customWidth="1"/>
    <col min="2833" max="2833" width="4.7109375" style="15" customWidth="1"/>
    <col min="2834" max="2834" width="1.7109375" style="15" customWidth="1"/>
    <col min="2835" max="2836" width="5.7109375" style="15" customWidth="1"/>
    <col min="2837" max="2837" width="15.42578125" style="15" bestFit="1" customWidth="1"/>
    <col min="2838" max="2838" width="6.7109375" style="15" customWidth="1"/>
    <col min="2839" max="2839" width="2.28515625" style="15" customWidth="1"/>
    <col min="2840" max="2843" width="9.28515625" style="15" customWidth="1"/>
    <col min="2844" max="2844" width="9.140625" style="15"/>
    <col min="2845" max="2845" width="15.28515625" style="15" bestFit="1" customWidth="1"/>
    <col min="2846" max="3072" width="9.140625" style="15"/>
    <col min="3073" max="3073" width="2.7109375" style="15" customWidth="1"/>
    <col min="3074" max="3074" width="4.42578125" style="15" customWidth="1"/>
    <col min="3075" max="3075" width="7.7109375" style="15" customWidth="1"/>
    <col min="3076" max="3076" width="6" style="15" customWidth="1"/>
    <col min="3077" max="3077" width="3" style="15" customWidth="1"/>
    <col min="3078" max="3078" width="11.140625" style="15" customWidth="1"/>
    <col min="3079" max="3079" width="7.42578125" style="15" customWidth="1"/>
    <col min="3080" max="3080" width="6.42578125" style="15" customWidth="1"/>
    <col min="3081" max="3081" width="11.42578125" style="15" customWidth="1"/>
    <col min="3082" max="3082" width="5.42578125" style="15" bestFit="1" customWidth="1"/>
    <col min="3083" max="3083" width="12.140625" style="15" customWidth="1"/>
    <col min="3084" max="3084" width="17.140625" style="15" customWidth="1"/>
    <col min="3085" max="3085" width="4.42578125" style="15" customWidth="1"/>
    <col min="3086" max="3086" width="11.7109375" style="15" customWidth="1"/>
    <col min="3087" max="3087" width="4.28515625" style="15" customWidth="1"/>
    <col min="3088" max="3088" width="1.7109375" style="15" customWidth="1"/>
    <col min="3089" max="3089" width="4.7109375" style="15" customWidth="1"/>
    <col min="3090" max="3090" width="1.7109375" style="15" customWidth="1"/>
    <col min="3091" max="3092" width="5.7109375" style="15" customWidth="1"/>
    <col min="3093" max="3093" width="15.42578125" style="15" bestFit="1" customWidth="1"/>
    <col min="3094" max="3094" width="6.7109375" style="15" customWidth="1"/>
    <col min="3095" max="3095" width="2.28515625" style="15" customWidth="1"/>
    <col min="3096" max="3099" width="9.28515625" style="15" customWidth="1"/>
    <col min="3100" max="3100" width="9.140625" style="15"/>
    <col min="3101" max="3101" width="15.28515625" style="15" bestFit="1" customWidth="1"/>
    <col min="3102" max="3328" width="9.140625" style="15"/>
    <col min="3329" max="3329" width="2.7109375" style="15" customWidth="1"/>
    <col min="3330" max="3330" width="4.42578125" style="15" customWidth="1"/>
    <col min="3331" max="3331" width="7.7109375" style="15" customWidth="1"/>
    <col min="3332" max="3332" width="6" style="15" customWidth="1"/>
    <col min="3333" max="3333" width="3" style="15" customWidth="1"/>
    <col min="3334" max="3334" width="11.140625" style="15" customWidth="1"/>
    <col min="3335" max="3335" width="7.42578125" style="15" customWidth="1"/>
    <col min="3336" max="3336" width="6.42578125" style="15" customWidth="1"/>
    <col min="3337" max="3337" width="11.42578125" style="15" customWidth="1"/>
    <col min="3338" max="3338" width="5.42578125" style="15" bestFit="1" customWidth="1"/>
    <col min="3339" max="3339" width="12.140625" style="15" customWidth="1"/>
    <col min="3340" max="3340" width="17.140625" style="15" customWidth="1"/>
    <col min="3341" max="3341" width="4.42578125" style="15" customWidth="1"/>
    <col min="3342" max="3342" width="11.7109375" style="15" customWidth="1"/>
    <col min="3343" max="3343" width="4.28515625" style="15" customWidth="1"/>
    <col min="3344" max="3344" width="1.7109375" style="15" customWidth="1"/>
    <col min="3345" max="3345" width="4.7109375" style="15" customWidth="1"/>
    <col min="3346" max="3346" width="1.7109375" style="15" customWidth="1"/>
    <col min="3347" max="3348" width="5.7109375" style="15" customWidth="1"/>
    <col min="3349" max="3349" width="15.42578125" style="15" bestFit="1" customWidth="1"/>
    <col min="3350" max="3350" width="6.7109375" style="15" customWidth="1"/>
    <col min="3351" max="3351" width="2.28515625" style="15" customWidth="1"/>
    <col min="3352" max="3355" width="9.28515625" style="15" customWidth="1"/>
    <col min="3356" max="3356" width="9.140625" style="15"/>
    <col min="3357" max="3357" width="15.28515625" style="15" bestFit="1" customWidth="1"/>
    <col min="3358" max="3584" width="9.140625" style="15"/>
    <col min="3585" max="3585" width="2.7109375" style="15" customWidth="1"/>
    <col min="3586" max="3586" width="4.42578125" style="15" customWidth="1"/>
    <col min="3587" max="3587" width="7.7109375" style="15" customWidth="1"/>
    <col min="3588" max="3588" width="6" style="15" customWidth="1"/>
    <col min="3589" max="3589" width="3" style="15" customWidth="1"/>
    <col min="3590" max="3590" width="11.140625" style="15" customWidth="1"/>
    <col min="3591" max="3591" width="7.42578125" style="15" customWidth="1"/>
    <col min="3592" max="3592" width="6.42578125" style="15" customWidth="1"/>
    <col min="3593" max="3593" width="11.42578125" style="15" customWidth="1"/>
    <col min="3594" max="3594" width="5.42578125" style="15" bestFit="1" customWidth="1"/>
    <col min="3595" max="3595" width="12.140625" style="15" customWidth="1"/>
    <col min="3596" max="3596" width="17.140625" style="15" customWidth="1"/>
    <col min="3597" max="3597" width="4.42578125" style="15" customWidth="1"/>
    <col min="3598" max="3598" width="11.7109375" style="15" customWidth="1"/>
    <col min="3599" max="3599" width="4.28515625" style="15" customWidth="1"/>
    <col min="3600" max="3600" width="1.7109375" style="15" customWidth="1"/>
    <col min="3601" max="3601" width="4.7109375" style="15" customWidth="1"/>
    <col min="3602" max="3602" width="1.7109375" style="15" customWidth="1"/>
    <col min="3603" max="3604" width="5.7109375" style="15" customWidth="1"/>
    <col min="3605" max="3605" width="15.42578125" style="15" bestFit="1" customWidth="1"/>
    <col min="3606" max="3606" width="6.7109375" style="15" customWidth="1"/>
    <col min="3607" max="3607" width="2.28515625" style="15" customWidth="1"/>
    <col min="3608" max="3611" width="9.28515625" style="15" customWidth="1"/>
    <col min="3612" max="3612" width="9.140625" style="15"/>
    <col min="3613" max="3613" width="15.28515625" style="15" bestFit="1" customWidth="1"/>
    <col min="3614" max="3840" width="9.140625" style="15"/>
    <col min="3841" max="3841" width="2.7109375" style="15" customWidth="1"/>
    <col min="3842" max="3842" width="4.42578125" style="15" customWidth="1"/>
    <col min="3843" max="3843" width="7.7109375" style="15" customWidth="1"/>
    <col min="3844" max="3844" width="6" style="15" customWidth="1"/>
    <col min="3845" max="3845" width="3" style="15" customWidth="1"/>
    <col min="3846" max="3846" width="11.140625" style="15" customWidth="1"/>
    <col min="3847" max="3847" width="7.42578125" style="15" customWidth="1"/>
    <col min="3848" max="3848" width="6.42578125" style="15" customWidth="1"/>
    <col min="3849" max="3849" width="11.42578125" style="15" customWidth="1"/>
    <col min="3850" max="3850" width="5.42578125" style="15" bestFit="1" customWidth="1"/>
    <col min="3851" max="3851" width="12.140625" style="15" customWidth="1"/>
    <col min="3852" max="3852" width="17.140625" style="15" customWidth="1"/>
    <col min="3853" max="3853" width="4.42578125" style="15" customWidth="1"/>
    <col min="3854" max="3854" width="11.7109375" style="15" customWidth="1"/>
    <col min="3855" max="3855" width="4.28515625" style="15" customWidth="1"/>
    <col min="3856" max="3856" width="1.7109375" style="15" customWidth="1"/>
    <col min="3857" max="3857" width="4.7109375" style="15" customWidth="1"/>
    <col min="3858" max="3858" width="1.7109375" style="15" customWidth="1"/>
    <col min="3859" max="3860" width="5.7109375" style="15" customWidth="1"/>
    <col min="3861" max="3861" width="15.42578125" style="15" bestFit="1" customWidth="1"/>
    <col min="3862" max="3862" width="6.7109375" style="15" customWidth="1"/>
    <col min="3863" max="3863" width="2.28515625" style="15" customWidth="1"/>
    <col min="3864" max="3867" width="9.28515625" style="15" customWidth="1"/>
    <col min="3868" max="3868" width="9.140625" style="15"/>
    <col min="3869" max="3869" width="15.28515625" style="15" bestFit="1" customWidth="1"/>
    <col min="3870" max="4096" width="9.140625" style="15"/>
    <col min="4097" max="4097" width="2.7109375" style="15" customWidth="1"/>
    <col min="4098" max="4098" width="4.42578125" style="15" customWidth="1"/>
    <col min="4099" max="4099" width="7.7109375" style="15" customWidth="1"/>
    <col min="4100" max="4100" width="6" style="15" customWidth="1"/>
    <col min="4101" max="4101" width="3" style="15" customWidth="1"/>
    <col min="4102" max="4102" width="11.140625" style="15" customWidth="1"/>
    <col min="4103" max="4103" width="7.42578125" style="15" customWidth="1"/>
    <col min="4104" max="4104" width="6.42578125" style="15" customWidth="1"/>
    <col min="4105" max="4105" width="11.42578125" style="15" customWidth="1"/>
    <col min="4106" max="4106" width="5.42578125" style="15" bestFit="1" customWidth="1"/>
    <col min="4107" max="4107" width="12.140625" style="15" customWidth="1"/>
    <col min="4108" max="4108" width="17.140625" style="15" customWidth="1"/>
    <col min="4109" max="4109" width="4.42578125" style="15" customWidth="1"/>
    <col min="4110" max="4110" width="11.7109375" style="15" customWidth="1"/>
    <col min="4111" max="4111" width="4.28515625" style="15" customWidth="1"/>
    <col min="4112" max="4112" width="1.7109375" style="15" customWidth="1"/>
    <col min="4113" max="4113" width="4.7109375" style="15" customWidth="1"/>
    <col min="4114" max="4114" width="1.7109375" style="15" customWidth="1"/>
    <col min="4115" max="4116" width="5.7109375" style="15" customWidth="1"/>
    <col min="4117" max="4117" width="15.42578125" style="15" bestFit="1" customWidth="1"/>
    <col min="4118" max="4118" width="6.7109375" style="15" customWidth="1"/>
    <col min="4119" max="4119" width="2.28515625" style="15" customWidth="1"/>
    <col min="4120" max="4123" width="9.28515625" style="15" customWidth="1"/>
    <col min="4124" max="4124" width="9.140625" style="15"/>
    <col min="4125" max="4125" width="15.28515625" style="15" bestFit="1" customWidth="1"/>
    <col min="4126" max="4352" width="9.140625" style="15"/>
    <col min="4353" max="4353" width="2.7109375" style="15" customWidth="1"/>
    <col min="4354" max="4354" width="4.42578125" style="15" customWidth="1"/>
    <col min="4355" max="4355" width="7.7109375" style="15" customWidth="1"/>
    <col min="4356" max="4356" width="6" style="15" customWidth="1"/>
    <col min="4357" max="4357" width="3" style="15" customWidth="1"/>
    <col min="4358" max="4358" width="11.140625" style="15" customWidth="1"/>
    <col min="4359" max="4359" width="7.42578125" style="15" customWidth="1"/>
    <col min="4360" max="4360" width="6.42578125" style="15" customWidth="1"/>
    <col min="4361" max="4361" width="11.42578125" style="15" customWidth="1"/>
    <col min="4362" max="4362" width="5.42578125" style="15" bestFit="1" customWidth="1"/>
    <col min="4363" max="4363" width="12.140625" style="15" customWidth="1"/>
    <col min="4364" max="4364" width="17.140625" style="15" customWidth="1"/>
    <col min="4365" max="4365" width="4.42578125" style="15" customWidth="1"/>
    <col min="4366" max="4366" width="11.7109375" style="15" customWidth="1"/>
    <col min="4367" max="4367" width="4.28515625" style="15" customWidth="1"/>
    <col min="4368" max="4368" width="1.7109375" style="15" customWidth="1"/>
    <col min="4369" max="4369" width="4.7109375" style="15" customWidth="1"/>
    <col min="4370" max="4370" width="1.7109375" style="15" customWidth="1"/>
    <col min="4371" max="4372" width="5.7109375" style="15" customWidth="1"/>
    <col min="4373" max="4373" width="15.42578125" style="15" bestFit="1" customWidth="1"/>
    <col min="4374" max="4374" width="6.7109375" style="15" customWidth="1"/>
    <col min="4375" max="4375" width="2.28515625" style="15" customWidth="1"/>
    <col min="4376" max="4379" width="9.28515625" style="15" customWidth="1"/>
    <col min="4380" max="4380" width="9.140625" style="15"/>
    <col min="4381" max="4381" width="15.28515625" style="15" bestFit="1" customWidth="1"/>
    <col min="4382" max="4608" width="9.140625" style="15"/>
    <col min="4609" max="4609" width="2.7109375" style="15" customWidth="1"/>
    <col min="4610" max="4610" width="4.42578125" style="15" customWidth="1"/>
    <col min="4611" max="4611" width="7.7109375" style="15" customWidth="1"/>
    <col min="4612" max="4612" width="6" style="15" customWidth="1"/>
    <col min="4613" max="4613" width="3" style="15" customWidth="1"/>
    <col min="4614" max="4614" width="11.140625" style="15" customWidth="1"/>
    <col min="4615" max="4615" width="7.42578125" style="15" customWidth="1"/>
    <col min="4616" max="4616" width="6.42578125" style="15" customWidth="1"/>
    <col min="4617" max="4617" width="11.42578125" style="15" customWidth="1"/>
    <col min="4618" max="4618" width="5.42578125" style="15" bestFit="1" customWidth="1"/>
    <col min="4619" max="4619" width="12.140625" style="15" customWidth="1"/>
    <col min="4620" max="4620" width="17.140625" style="15" customWidth="1"/>
    <col min="4621" max="4621" width="4.42578125" style="15" customWidth="1"/>
    <col min="4622" max="4622" width="11.7109375" style="15" customWidth="1"/>
    <col min="4623" max="4623" width="4.28515625" style="15" customWidth="1"/>
    <col min="4624" max="4624" width="1.7109375" style="15" customWidth="1"/>
    <col min="4625" max="4625" width="4.7109375" style="15" customWidth="1"/>
    <col min="4626" max="4626" width="1.7109375" style="15" customWidth="1"/>
    <col min="4627" max="4628" width="5.7109375" style="15" customWidth="1"/>
    <col min="4629" max="4629" width="15.42578125" style="15" bestFit="1" customWidth="1"/>
    <col min="4630" max="4630" width="6.7109375" style="15" customWidth="1"/>
    <col min="4631" max="4631" width="2.28515625" style="15" customWidth="1"/>
    <col min="4632" max="4635" width="9.28515625" style="15" customWidth="1"/>
    <col min="4636" max="4636" width="9.140625" style="15"/>
    <col min="4637" max="4637" width="15.28515625" style="15" bestFit="1" customWidth="1"/>
    <col min="4638" max="4864" width="9.140625" style="15"/>
    <col min="4865" max="4865" width="2.7109375" style="15" customWidth="1"/>
    <col min="4866" max="4866" width="4.42578125" style="15" customWidth="1"/>
    <col min="4867" max="4867" width="7.7109375" style="15" customWidth="1"/>
    <col min="4868" max="4868" width="6" style="15" customWidth="1"/>
    <col min="4869" max="4869" width="3" style="15" customWidth="1"/>
    <col min="4870" max="4870" width="11.140625" style="15" customWidth="1"/>
    <col min="4871" max="4871" width="7.42578125" style="15" customWidth="1"/>
    <col min="4872" max="4872" width="6.42578125" style="15" customWidth="1"/>
    <col min="4873" max="4873" width="11.42578125" style="15" customWidth="1"/>
    <col min="4874" max="4874" width="5.42578125" style="15" bestFit="1" customWidth="1"/>
    <col min="4875" max="4875" width="12.140625" style="15" customWidth="1"/>
    <col min="4876" max="4876" width="17.140625" style="15" customWidth="1"/>
    <col min="4877" max="4877" width="4.42578125" style="15" customWidth="1"/>
    <col min="4878" max="4878" width="11.7109375" style="15" customWidth="1"/>
    <col min="4879" max="4879" width="4.28515625" style="15" customWidth="1"/>
    <col min="4880" max="4880" width="1.7109375" style="15" customWidth="1"/>
    <col min="4881" max="4881" width="4.7109375" style="15" customWidth="1"/>
    <col min="4882" max="4882" width="1.7109375" style="15" customWidth="1"/>
    <col min="4883" max="4884" width="5.7109375" style="15" customWidth="1"/>
    <col min="4885" max="4885" width="15.42578125" style="15" bestFit="1" customWidth="1"/>
    <col min="4886" max="4886" width="6.7109375" style="15" customWidth="1"/>
    <col min="4887" max="4887" width="2.28515625" style="15" customWidth="1"/>
    <col min="4888" max="4891" width="9.28515625" style="15" customWidth="1"/>
    <col min="4892" max="4892" width="9.140625" style="15"/>
    <col min="4893" max="4893" width="15.28515625" style="15" bestFit="1" customWidth="1"/>
    <col min="4894" max="5120" width="9.140625" style="15"/>
    <col min="5121" max="5121" width="2.7109375" style="15" customWidth="1"/>
    <col min="5122" max="5122" width="4.42578125" style="15" customWidth="1"/>
    <col min="5123" max="5123" width="7.7109375" style="15" customWidth="1"/>
    <col min="5124" max="5124" width="6" style="15" customWidth="1"/>
    <col min="5125" max="5125" width="3" style="15" customWidth="1"/>
    <col min="5126" max="5126" width="11.140625" style="15" customWidth="1"/>
    <col min="5127" max="5127" width="7.42578125" style="15" customWidth="1"/>
    <col min="5128" max="5128" width="6.42578125" style="15" customWidth="1"/>
    <col min="5129" max="5129" width="11.42578125" style="15" customWidth="1"/>
    <col min="5130" max="5130" width="5.42578125" style="15" bestFit="1" customWidth="1"/>
    <col min="5131" max="5131" width="12.140625" style="15" customWidth="1"/>
    <col min="5132" max="5132" width="17.140625" style="15" customWidth="1"/>
    <col min="5133" max="5133" width="4.42578125" style="15" customWidth="1"/>
    <col min="5134" max="5134" width="11.7109375" style="15" customWidth="1"/>
    <col min="5135" max="5135" width="4.28515625" style="15" customWidth="1"/>
    <col min="5136" max="5136" width="1.7109375" style="15" customWidth="1"/>
    <col min="5137" max="5137" width="4.7109375" style="15" customWidth="1"/>
    <col min="5138" max="5138" width="1.7109375" style="15" customWidth="1"/>
    <col min="5139" max="5140" width="5.7109375" style="15" customWidth="1"/>
    <col min="5141" max="5141" width="15.42578125" style="15" bestFit="1" customWidth="1"/>
    <col min="5142" max="5142" width="6.7109375" style="15" customWidth="1"/>
    <col min="5143" max="5143" width="2.28515625" style="15" customWidth="1"/>
    <col min="5144" max="5147" width="9.28515625" style="15" customWidth="1"/>
    <col min="5148" max="5148" width="9.140625" style="15"/>
    <col min="5149" max="5149" width="15.28515625" style="15" bestFit="1" customWidth="1"/>
    <col min="5150" max="5376" width="9.140625" style="15"/>
    <col min="5377" max="5377" width="2.7109375" style="15" customWidth="1"/>
    <col min="5378" max="5378" width="4.42578125" style="15" customWidth="1"/>
    <col min="5379" max="5379" width="7.7109375" style="15" customWidth="1"/>
    <col min="5380" max="5380" width="6" style="15" customWidth="1"/>
    <col min="5381" max="5381" width="3" style="15" customWidth="1"/>
    <col min="5382" max="5382" width="11.140625" style="15" customWidth="1"/>
    <col min="5383" max="5383" width="7.42578125" style="15" customWidth="1"/>
    <col min="5384" max="5384" width="6.42578125" style="15" customWidth="1"/>
    <col min="5385" max="5385" width="11.42578125" style="15" customWidth="1"/>
    <col min="5386" max="5386" width="5.42578125" style="15" bestFit="1" customWidth="1"/>
    <col min="5387" max="5387" width="12.140625" style="15" customWidth="1"/>
    <col min="5388" max="5388" width="17.140625" style="15" customWidth="1"/>
    <col min="5389" max="5389" width="4.42578125" style="15" customWidth="1"/>
    <col min="5390" max="5390" width="11.7109375" style="15" customWidth="1"/>
    <col min="5391" max="5391" width="4.28515625" style="15" customWidth="1"/>
    <col min="5392" max="5392" width="1.7109375" style="15" customWidth="1"/>
    <col min="5393" max="5393" width="4.7109375" style="15" customWidth="1"/>
    <col min="5394" max="5394" width="1.7109375" style="15" customWidth="1"/>
    <col min="5395" max="5396" width="5.7109375" style="15" customWidth="1"/>
    <col min="5397" max="5397" width="15.42578125" style="15" bestFit="1" customWidth="1"/>
    <col min="5398" max="5398" width="6.7109375" style="15" customWidth="1"/>
    <col min="5399" max="5399" width="2.28515625" style="15" customWidth="1"/>
    <col min="5400" max="5403" width="9.28515625" style="15" customWidth="1"/>
    <col min="5404" max="5404" width="9.140625" style="15"/>
    <col min="5405" max="5405" width="15.28515625" style="15" bestFit="1" customWidth="1"/>
    <col min="5406" max="5632" width="9.140625" style="15"/>
    <col min="5633" max="5633" width="2.7109375" style="15" customWidth="1"/>
    <col min="5634" max="5634" width="4.42578125" style="15" customWidth="1"/>
    <col min="5635" max="5635" width="7.7109375" style="15" customWidth="1"/>
    <col min="5636" max="5636" width="6" style="15" customWidth="1"/>
    <col min="5637" max="5637" width="3" style="15" customWidth="1"/>
    <col min="5638" max="5638" width="11.140625" style="15" customWidth="1"/>
    <col min="5639" max="5639" width="7.42578125" style="15" customWidth="1"/>
    <col min="5640" max="5640" width="6.42578125" style="15" customWidth="1"/>
    <col min="5641" max="5641" width="11.42578125" style="15" customWidth="1"/>
    <col min="5642" max="5642" width="5.42578125" style="15" bestFit="1" customWidth="1"/>
    <col min="5643" max="5643" width="12.140625" style="15" customWidth="1"/>
    <col min="5644" max="5644" width="17.140625" style="15" customWidth="1"/>
    <col min="5645" max="5645" width="4.42578125" style="15" customWidth="1"/>
    <col min="5646" max="5646" width="11.7109375" style="15" customWidth="1"/>
    <col min="5647" max="5647" width="4.28515625" style="15" customWidth="1"/>
    <col min="5648" max="5648" width="1.7109375" style="15" customWidth="1"/>
    <col min="5649" max="5649" width="4.7109375" style="15" customWidth="1"/>
    <col min="5650" max="5650" width="1.7109375" style="15" customWidth="1"/>
    <col min="5651" max="5652" width="5.7109375" style="15" customWidth="1"/>
    <col min="5653" max="5653" width="15.42578125" style="15" bestFit="1" customWidth="1"/>
    <col min="5654" max="5654" width="6.7109375" style="15" customWidth="1"/>
    <col min="5655" max="5655" width="2.28515625" style="15" customWidth="1"/>
    <col min="5656" max="5659" width="9.28515625" style="15" customWidth="1"/>
    <col min="5660" max="5660" width="9.140625" style="15"/>
    <col min="5661" max="5661" width="15.28515625" style="15" bestFit="1" customWidth="1"/>
    <col min="5662" max="5888" width="9.140625" style="15"/>
    <col min="5889" max="5889" width="2.7109375" style="15" customWidth="1"/>
    <col min="5890" max="5890" width="4.42578125" style="15" customWidth="1"/>
    <col min="5891" max="5891" width="7.7109375" style="15" customWidth="1"/>
    <col min="5892" max="5892" width="6" style="15" customWidth="1"/>
    <col min="5893" max="5893" width="3" style="15" customWidth="1"/>
    <col min="5894" max="5894" width="11.140625" style="15" customWidth="1"/>
    <col min="5895" max="5895" width="7.42578125" style="15" customWidth="1"/>
    <col min="5896" max="5896" width="6.42578125" style="15" customWidth="1"/>
    <col min="5897" max="5897" width="11.42578125" style="15" customWidth="1"/>
    <col min="5898" max="5898" width="5.42578125" style="15" bestFit="1" customWidth="1"/>
    <col min="5899" max="5899" width="12.140625" style="15" customWidth="1"/>
    <col min="5900" max="5900" width="17.140625" style="15" customWidth="1"/>
    <col min="5901" max="5901" width="4.42578125" style="15" customWidth="1"/>
    <col min="5902" max="5902" width="11.7109375" style="15" customWidth="1"/>
    <col min="5903" max="5903" width="4.28515625" style="15" customWidth="1"/>
    <col min="5904" max="5904" width="1.7109375" style="15" customWidth="1"/>
    <col min="5905" max="5905" width="4.7109375" style="15" customWidth="1"/>
    <col min="5906" max="5906" width="1.7109375" style="15" customWidth="1"/>
    <col min="5907" max="5908" width="5.7109375" style="15" customWidth="1"/>
    <col min="5909" max="5909" width="15.42578125" style="15" bestFit="1" customWidth="1"/>
    <col min="5910" max="5910" width="6.7109375" style="15" customWidth="1"/>
    <col min="5911" max="5911" width="2.28515625" style="15" customWidth="1"/>
    <col min="5912" max="5915" width="9.28515625" style="15" customWidth="1"/>
    <col min="5916" max="5916" width="9.140625" style="15"/>
    <col min="5917" max="5917" width="15.28515625" style="15" bestFit="1" customWidth="1"/>
    <col min="5918" max="6144" width="9.140625" style="15"/>
    <col min="6145" max="6145" width="2.7109375" style="15" customWidth="1"/>
    <col min="6146" max="6146" width="4.42578125" style="15" customWidth="1"/>
    <col min="6147" max="6147" width="7.7109375" style="15" customWidth="1"/>
    <col min="6148" max="6148" width="6" style="15" customWidth="1"/>
    <col min="6149" max="6149" width="3" style="15" customWidth="1"/>
    <col min="6150" max="6150" width="11.140625" style="15" customWidth="1"/>
    <col min="6151" max="6151" width="7.42578125" style="15" customWidth="1"/>
    <col min="6152" max="6152" width="6.42578125" style="15" customWidth="1"/>
    <col min="6153" max="6153" width="11.42578125" style="15" customWidth="1"/>
    <col min="6154" max="6154" width="5.42578125" style="15" bestFit="1" customWidth="1"/>
    <col min="6155" max="6155" width="12.140625" style="15" customWidth="1"/>
    <col min="6156" max="6156" width="17.140625" style="15" customWidth="1"/>
    <col min="6157" max="6157" width="4.42578125" style="15" customWidth="1"/>
    <col min="6158" max="6158" width="11.7109375" style="15" customWidth="1"/>
    <col min="6159" max="6159" width="4.28515625" style="15" customWidth="1"/>
    <col min="6160" max="6160" width="1.7109375" style="15" customWidth="1"/>
    <col min="6161" max="6161" width="4.7109375" style="15" customWidth="1"/>
    <col min="6162" max="6162" width="1.7109375" style="15" customWidth="1"/>
    <col min="6163" max="6164" width="5.7109375" style="15" customWidth="1"/>
    <col min="6165" max="6165" width="15.42578125" style="15" bestFit="1" customWidth="1"/>
    <col min="6166" max="6166" width="6.7109375" style="15" customWidth="1"/>
    <col min="6167" max="6167" width="2.28515625" style="15" customWidth="1"/>
    <col min="6168" max="6171" width="9.28515625" style="15" customWidth="1"/>
    <col min="6172" max="6172" width="9.140625" style="15"/>
    <col min="6173" max="6173" width="15.28515625" style="15" bestFit="1" customWidth="1"/>
    <col min="6174" max="6400" width="9.140625" style="15"/>
    <col min="6401" max="6401" width="2.7109375" style="15" customWidth="1"/>
    <col min="6402" max="6402" width="4.42578125" style="15" customWidth="1"/>
    <col min="6403" max="6403" width="7.7109375" style="15" customWidth="1"/>
    <col min="6404" max="6404" width="6" style="15" customWidth="1"/>
    <col min="6405" max="6405" width="3" style="15" customWidth="1"/>
    <col min="6406" max="6406" width="11.140625" style="15" customWidth="1"/>
    <col min="6407" max="6407" width="7.42578125" style="15" customWidth="1"/>
    <col min="6408" max="6408" width="6.42578125" style="15" customWidth="1"/>
    <col min="6409" max="6409" width="11.42578125" style="15" customWidth="1"/>
    <col min="6410" max="6410" width="5.42578125" style="15" bestFit="1" customWidth="1"/>
    <col min="6411" max="6411" width="12.140625" style="15" customWidth="1"/>
    <col min="6412" max="6412" width="17.140625" style="15" customWidth="1"/>
    <col min="6413" max="6413" width="4.42578125" style="15" customWidth="1"/>
    <col min="6414" max="6414" width="11.7109375" style="15" customWidth="1"/>
    <col min="6415" max="6415" width="4.28515625" style="15" customWidth="1"/>
    <col min="6416" max="6416" width="1.7109375" style="15" customWidth="1"/>
    <col min="6417" max="6417" width="4.7109375" style="15" customWidth="1"/>
    <col min="6418" max="6418" width="1.7109375" style="15" customWidth="1"/>
    <col min="6419" max="6420" width="5.7109375" style="15" customWidth="1"/>
    <col min="6421" max="6421" width="15.42578125" style="15" bestFit="1" customWidth="1"/>
    <col min="6422" max="6422" width="6.7109375" style="15" customWidth="1"/>
    <col min="6423" max="6423" width="2.28515625" style="15" customWidth="1"/>
    <col min="6424" max="6427" width="9.28515625" style="15" customWidth="1"/>
    <col min="6428" max="6428" width="9.140625" style="15"/>
    <col min="6429" max="6429" width="15.28515625" style="15" bestFit="1" customWidth="1"/>
    <col min="6430" max="6656" width="9.140625" style="15"/>
    <col min="6657" max="6657" width="2.7109375" style="15" customWidth="1"/>
    <col min="6658" max="6658" width="4.42578125" style="15" customWidth="1"/>
    <col min="6659" max="6659" width="7.7109375" style="15" customWidth="1"/>
    <col min="6660" max="6660" width="6" style="15" customWidth="1"/>
    <col min="6661" max="6661" width="3" style="15" customWidth="1"/>
    <col min="6662" max="6662" width="11.140625" style="15" customWidth="1"/>
    <col min="6663" max="6663" width="7.42578125" style="15" customWidth="1"/>
    <col min="6664" max="6664" width="6.42578125" style="15" customWidth="1"/>
    <col min="6665" max="6665" width="11.42578125" style="15" customWidth="1"/>
    <col min="6666" max="6666" width="5.42578125" style="15" bestFit="1" customWidth="1"/>
    <col min="6667" max="6667" width="12.140625" style="15" customWidth="1"/>
    <col min="6668" max="6668" width="17.140625" style="15" customWidth="1"/>
    <col min="6669" max="6669" width="4.42578125" style="15" customWidth="1"/>
    <col min="6670" max="6670" width="11.7109375" style="15" customWidth="1"/>
    <col min="6671" max="6671" width="4.28515625" style="15" customWidth="1"/>
    <col min="6672" max="6672" width="1.7109375" style="15" customWidth="1"/>
    <col min="6673" max="6673" width="4.7109375" style="15" customWidth="1"/>
    <col min="6674" max="6674" width="1.7109375" style="15" customWidth="1"/>
    <col min="6675" max="6676" width="5.7109375" style="15" customWidth="1"/>
    <col min="6677" max="6677" width="15.42578125" style="15" bestFit="1" customWidth="1"/>
    <col min="6678" max="6678" width="6.7109375" style="15" customWidth="1"/>
    <col min="6679" max="6679" width="2.28515625" style="15" customWidth="1"/>
    <col min="6680" max="6683" width="9.28515625" style="15" customWidth="1"/>
    <col min="6684" max="6684" width="9.140625" style="15"/>
    <col min="6685" max="6685" width="15.28515625" style="15" bestFit="1" customWidth="1"/>
    <col min="6686" max="6912" width="9.140625" style="15"/>
    <col min="6913" max="6913" width="2.7109375" style="15" customWidth="1"/>
    <col min="6914" max="6914" width="4.42578125" style="15" customWidth="1"/>
    <col min="6915" max="6915" width="7.7109375" style="15" customWidth="1"/>
    <col min="6916" max="6916" width="6" style="15" customWidth="1"/>
    <col min="6917" max="6917" width="3" style="15" customWidth="1"/>
    <col min="6918" max="6918" width="11.140625" style="15" customWidth="1"/>
    <col min="6919" max="6919" width="7.42578125" style="15" customWidth="1"/>
    <col min="6920" max="6920" width="6.42578125" style="15" customWidth="1"/>
    <col min="6921" max="6921" width="11.42578125" style="15" customWidth="1"/>
    <col min="6922" max="6922" width="5.42578125" style="15" bestFit="1" customWidth="1"/>
    <col min="6923" max="6923" width="12.140625" style="15" customWidth="1"/>
    <col min="6924" max="6924" width="17.140625" style="15" customWidth="1"/>
    <col min="6925" max="6925" width="4.42578125" style="15" customWidth="1"/>
    <col min="6926" max="6926" width="11.7109375" style="15" customWidth="1"/>
    <col min="6927" max="6927" width="4.28515625" style="15" customWidth="1"/>
    <col min="6928" max="6928" width="1.7109375" style="15" customWidth="1"/>
    <col min="6929" max="6929" width="4.7109375" style="15" customWidth="1"/>
    <col min="6930" max="6930" width="1.7109375" style="15" customWidth="1"/>
    <col min="6931" max="6932" width="5.7109375" style="15" customWidth="1"/>
    <col min="6933" max="6933" width="15.42578125" style="15" bestFit="1" customWidth="1"/>
    <col min="6934" max="6934" width="6.7109375" style="15" customWidth="1"/>
    <col min="6935" max="6935" width="2.28515625" style="15" customWidth="1"/>
    <col min="6936" max="6939" width="9.28515625" style="15" customWidth="1"/>
    <col min="6940" max="6940" width="9.140625" style="15"/>
    <col min="6941" max="6941" width="15.28515625" style="15" bestFit="1" customWidth="1"/>
    <col min="6942" max="7168" width="9.140625" style="15"/>
    <col min="7169" max="7169" width="2.7109375" style="15" customWidth="1"/>
    <col min="7170" max="7170" width="4.42578125" style="15" customWidth="1"/>
    <col min="7171" max="7171" width="7.7109375" style="15" customWidth="1"/>
    <col min="7172" max="7172" width="6" style="15" customWidth="1"/>
    <col min="7173" max="7173" width="3" style="15" customWidth="1"/>
    <col min="7174" max="7174" width="11.140625" style="15" customWidth="1"/>
    <col min="7175" max="7175" width="7.42578125" style="15" customWidth="1"/>
    <col min="7176" max="7176" width="6.42578125" style="15" customWidth="1"/>
    <col min="7177" max="7177" width="11.42578125" style="15" customWidth="1"/>
    <col min="7178" max="7178" width="5.42578125" style="15" bestFit="1" customWidth="1"/>
    <col min="7179" max="7179" width="12.140625" style="15" customWidth="1"/>
    <col min="7180" max="7180" width="17.140625" style="15" customWidth="1"/>
    <col min="7181" max="7181" width="4.42578125" style="15" customWidth="1"/>
    <col min="7182" max="7182" width="11.7109375" style="15" customWidth="1"/>
    <col min="7183" max="7183" width="4.28515625" style="15" customWidth="1"/>
    <col min="7184" max="7184" width="1.7109375" style="15" customWidth="1"/>
    <col min="7185" max="7185" width="4.7109375" style="15" customWidth="1"/>
    <col min="7186" max="7186" width="1.7109375" style="15" customWidth="1"/>
    <col min="7187" max="7188" width="5.7109375" style="15" customWidth="1"/>
    <col min="7189" max="7189" width="15.42578125" style="15" bestFit="1" customWidth="1"/>
    <col min="7190" max="7190" width="6.7109375" style="15" customWidth="1"/>
    <col min="7191" max="7191" width="2.28515625" style="15" customWidth="1"/>
    <col min="7192" max="7195" width="9.28515625" style="15" customWidth="1"/>
    <col min="7196" max="7196" width="9.140625" style="15"/>
    <col min="7197" max="7197" width="15.28515625" style="15" bestFit="1" customWidth="1"/>
    <col min="7198" max="7424" width="9.140625" style="15"/>
    <col min="7425" max="7425" width="2.7109375" style="15" customWidth="1"/>
    <col min="7426" max="7426" width="4.42578125" style="15" customWidth="1"/>
    <col min="7427" max="7427" width="7.7109375" style="15" customWidth="1"/>
    <col min="7428" max="7428" width="6" style="15" customWidth="1"/>
    <col min="7429" max="7429" width="3" style="15" customWidth="1"/>
    <col min="7430" max="7430" width="11.140625" style="15" customWidth="1"/>
    <col min="7431" max="7431" width="7.42578125" style="15" customWidth="1"/>
    <col min="7432" max="7432" width="6.42578125" style="15" customWidth="1"/>
    <col min="7433" max="7433" width="11.42578125" style="15" customWidth="1"/>
    <col min="7434" max="7434" width="5.42578125" style="15" bestFit="1" customWidth="1"/>
    <col min="7435" max="7435" width="12.140625" style="15" customWidth="1"/>
    <col min="7436" max="7436" width="17.140625" style="15" customWidth="1"/>
    <col min="7437" max="7437" width="4.42578125" style="15" customWidth="1"/>
    <col min="7438" max="7438" width="11.7109375" style="15" customWidth="1"/>
    <col min="7439" max="7439" width="4.28515625" style="15" customWidth="1"/>
    <col min="7440" max="7440" width="1.7109375" style="15" customWidth="1"/>
    <col min="7441" max="7441" width="4.7109375" style="15" customWidth="1"/>
    <col min="7442" max="7442" width="1.7109375" style="15" customWidth="1"/>
    <col min="7443" max="7444" width="5.7109375" style="15" customWidth="1"/>
    <col min="7445" max="7445" width="15.42578125" style="15" bestFit="1" customWidth="1"/>
    <col min="7446" max="7446" width="6.7109375" style="15" customWidth="1"/>
    <col min="7447" max="7447" width="2.28515625" style="15" customWidth="1"/>
    <col min="7448" max="7451" width="9.28515625" style="15" customWidth="1"/>
    <col min="7452" max="7452" width="9.140625" style="15"/>
    <col min="7453" max="7453" width="15.28515625" style="15" bestFit="1" customWidth="1"/>
    <col min="7454" max="7680" width="9.140625" style="15"/>
    <col min="7681" max="7681" width="2.7109375" style="15" customWidth="1"/>
    <col min="7682" max="7682" width="4.42578125" style="15" customWidth="1"/>
    <col min="7683" max="7683" width="7.7109375" style="15" customWidth="1"/>
    <col min="7684" max="7684" width="6" style="15" customWidth="1"/>
    <col min="7685" max="7685" width="3" style="15" customWidth="1"/>
    <col min="7686" max="7686" width="11.140625" style="15" customWidth="1"/>
    <col min="7687" max="7687" width="7.42578125" style="15" customWidth="1"/>
    <col min="7688" max="7688" width="6.42578125" style="15" customWidth="1"/>
    <col min="7689" max="7689" width="11.42578125" style="15" customWidth="1"/>
    <col min="7690" max="7690" width="5.42578125" style="15" bestFit="1" customWidth="1"/>
    <col min="7691" max="7691" width="12.140625" style="15" customWidth="1"/>
    <col min="7692" max="7692" width="17.140625" style="15" customWidth="1"/>
    <col min="7693" max="7693" width="4.42578125" style="15" customWidth="1"/>
    <col min="7694" max="7694" width="11.7109375" style="15" customWidth="1"/>
    <col min="7695" max="7695" width="4.28515625" style="15" customWidth="1"/>
    <col min="7696" max="7696" width="1.7109375" style="15" customWidth="1"/>
    <col min="7697" max="7697" width="4.7109375" style="15" customWidth="1"/>
    <col min="7698" max="7698" width="1.7109375" style="15" customWidth="1"/>
    <col min="7699" max="7700" width="5.7109375" style="15" customWidth="1"/>
    <col min="7701" max="7701" width="15.42578125" style="15" bestFit="1" customWidth="1"/>
    <col min="7702" max="7702" width="6.7109375" style="15" customWidth="1"/>
    <col min="7703" max="7703" width="2.28515625" style="15" customWidth="1"/>
    <col min="7704" max="7707" width="9.28515625" style="15" customWidth="1"/>
    <col min="7708" max="7708" width="9.140625" style="15"/>
    <col min="7709" max="7709" width="15.28515625" style="15" bestFit="1" customWidth="1"/>
    <col min="7710" max="7936" width="9.140625" style="15"/>
    <col min="7937" max="7937" width="2.7109375" style="15" customWidth="1"/>
    <col min="7938" max="7938" width="4.42578125" style="15" customWidth="1"/>
    <col min="7939" max="7939" width="7.7109375" style="15" customWidth="1"/>
    <col min="7940" max="7940" width="6" style="15" customWidth="1"/>
    <col min="7941" max="7941" width="3" style="15" customWidth="1"/>
    <col min="7942" max="7942" width="11.140625" style="15" customWidth="1"/>
    <col min="7943" max="7943" width="7.42578125" style="15" customWidth="1"/>
    <col min="7944" max="7944" width="6.42578125" style="15" customWidth="1"/>
    <col min="7945" max="7945" width="11.42578125" style="15" customWidth="1"/>
    <col min="7946" max="7946" width="5.42578125" style="15" bestFit="1" customWidth="1"/>
    <col min="7947" max="7947" width="12.140625" style="15" customWidth="1"/>
    <col min="7948" max="7948" width="17.140625" style="15" customWidth="1"/>
    <col min="7949" max="7949" width="4.42578125" style="15" customWidth="1"/>
    <col min="7950" max="7950" width="11.7109375" style="15" customWidth="1"/>
    <col min="7951" max="7951" width="4.28515625" style="15" customWidth="1"/>
    <col min="7952" max="7952" width="1.7109375" style="15" customWidth="1"/>
    <col min="7953" max="7953" width="4.7109375" style="15" customWidth="1"/>
    <col min="7954" max="7954" width="1.7109375" style="15" customWidth="1"/>
    <col min="7955" max="7956" width="5.7109375" style="15" customWidth="1"/>
    <col min="7957" max="7957" width="15.42578125" style="15" bestFit="1" customWidth="1"/>
    <col min="7958" max="7958" width="6.7109375" style="15" customWidth="1"/>
    <col min="7959" max="7959" width="2.28515625" style="15" customWidth="1"/>
    <col min="7960" max="7963" width="9.28515625" style="15" customWidth="1"/>
    <col min="7964" max="7964" width="9.140625" style="15"/>
    <col min="7965" max="7965" width="15.28515625" style="15" bestFit="1" customWidth="1"/>
    <col min="7966" max="8192" width="9.140625" style="15"/>
    <col min="8193" max="8193" width="2.7109375" style="15" customWidth="1"/>
    <col min="8194" max="8194" width="4.42578125" style="15" customWidth="1"/>
    <col min="8195" max="8195" width="7.7109375" style="15" customWidth="1"/>
    <col min="8196" max="8196" width="6" style="15" customWidth="1"/>
    <col min="8197" max="8197" width="3" style="15" customWidth="1"/>
    <col min="8198" max="8198" width="11.140625" style="15" customWidth="1"/>
    <col min="8199" max="8199" width="7.42578125" style="15" customWidth="1"/>
    <col min="8200" max="8200" width="6.42578125" style="15" customWidth="1"/>
    <col min="8201" max="8201" width="11.42578125" style="15" customWidth="1"/>
    <col min="8202" max="8202" width="5.42578125" style="15" bestFit="1" customWidth="1"/>
    <col min="8203" max="8203" width="12.140625" style="15" customWidth="1"/>
    <col min="8204" max="8204" width="17.140625" style="15" customWidth="1"/>
    <col min="8205" max="8205" width="4.42578125" style="15" customWidth="1"/>
    <col min="8206" max="8206" width="11.7109375" style="15" customWidth="1"/>
    <col min="8207" max="8207" width="4.28515625" style="15" customWidth="1"/>
    <col min="8208" max="8208" width="1.7109375" style="15" customWidth="1"/>
    <col min="8209" max="8209" width="4.7109375" style="15" customWidth="1"/>
    <col min="8210" max="8210" width="1.7109375" style="15" customWidth="1"/>
    <col min="8211" max="8212" width="5.7109375" style="15" customWidth="1"/>
    <col min="8213" max="8213" width="15.42578125" style="15" bestFit="1" customWidth="1"/>
    <col min="8214" max="8214" width="6.7109375" style="15" customWidth="1"/>
    <col min="8215" max="8215" width="2.28515625" style="15" customWidth="1"/>
    <col min="8216" max="8219" width="9.28515625" style="15" customWidth="1"/>
    <col min="8220" max="8220" width="9.140625" style="15"/>
    <col min="8221" max="8221" width="15.28515625" style="15" bestFit="1" customWidth="1"/>
    <col min="8222" max="8448" width="9.140625" style="15"/>
    <col min="8449" max="8449" width="2.7109375" style="15" customWidth="1"/>
    <col min="8450" max="8450" width="4.42578125" style="15" customWidth="1"/>
    <col min="8451" max="8451" width="7.7109375" style="15" customWidth="1"/>
    <col min="8452" max="8452" width="6" style="15" customWidth="1"/>
    <col min="8453" max="8453" width="3" style="15" customWidth="1"/>
    <col min="8454" max="8454" width="11.140625" style="15" customWidth="1"/>
    <col min="8455" max="8455" width="7.42578125" style="15" customWidth="1"/>
    <col min="8456" max="8456" width="6.42578125" style="15" customWidth="1"/>
    <col min="8457" max="8457" width="11.42578125" style="15" customWidth="1"/>
    <col min="8458" max="8458" width="5.42578125" style="15" bestFit="1" customWidth="1"/>
    <col min="8459" max="8459" width="12.140625" style="15" customWidth="1"/>
    <col min="8460" max="8460" width="17.140625" style="15" customWidth="1"/>
    <col min="8461" max="8461" width="4.42578125" style="15" customWidth="1"/>
    <col min="8462" max="8462" width="11.7109375" style="15" customWidth="1"/>
    <col min="8463" max="8463" width="4.28515625" style="15" customWidth="1"/>
    <col min="8464" max="8464" width="1.7109375" style="15" customWidth="1"/>
    <col min="8465" max="8465" width="4.7109375" style="15" customWidth="1"/>
    <col min="8466" max="8466" width="1.7109375" style="15" customWidth="1"/>
    <col min="8467" max="8468" width="5.7109375" style="15" customWidth="1"/>
    <col min="8469" max="8469" width="15.42578125" style="15" bestFit="1" customWidth="1"/>
    <col min="8470" max="8470" width="6.7109375" style="15" customWidth="1"/>
    <col min="8471" max="8471" width="2.28515625" style="15" customWidth="1"/>
    <col min="8472" max="8475" width="9.28515625" style="15" customWidth="1"/>
    <col min="8476" max="8476" width="9.140625" style="15"/>
    <col min="8477" max="8477" width="15.28515625" style="15" bestFit="1" customWidth="1"/>
    <col min="8478" max="8704" width="9.140625" style="15"/>
    <col min="8705" max="8705" width="2.7109375" style="15" customWidth="1"/>
    <col min="8706" max="8706" width="4.42578125" style="15" customWidth="1"/>
    <col min="8707" max="8707" width="7.7109375" style="15" customWidth="1"/>
    <col min="8708" max="8708" width="6" style="15" customWidth="1"/>
    <col min="8709" max="8709" width="3" style="15" customWidth="1"/>
    <col min="8710" max="8710" width="11.140625" style="15" customWidth="1"/>
    <col min="8711" max="8711" width="7.42578125" style="15" customWidth="1"/>
    <col min="8712" max="8712" width="6.42578125" style="15" customWidth="1"/>
    <col min="8713" max="8713" width="11.42578125" style="15" customWidth="1"/>
    <col min="8714" max="8714" width="5.42578125" style="15" bestFit="1" customWidth="1"/>
    <col min="8715" max="8715" width="12.140625" style="15" customWidth="1"/>
    <col min="8716" max="8716" width="17.140625" style="15" customWidth="1"/>
    <col min="8717" max="8717" width="4.42578125" style="15" customWidth="1"/>
    <col min="8718" max="8718" width="11.7109375" style="15" customWidth="1"/>
    <col min="8719" max="8719" width="4.28515625" style="15" customWidth="1"/>
    <col min="8720" max="8720" width="1.7109375" style="15" customWidth="1"/>
    <col min="8721" max="8721" width="4.7109375" style="15" customWidth="1"/>
    <col min="8722" max="8722" width="1.7109375" style="15" customWidth="1"/>
    <col min="8723" max="8724" width="5.7109375" style="15" customWidth="1"/>
    <col min="8725" max="8725" width="15.42578125" style="15" bestFit="1" customWidth="1"/>
    <col min="8726" max="8726" width="6.7109375" style="15" customWidth="1"/>
    <col min="8727" max="8727" width="2.28515625" style="15" customWidth="1"/>
    <col min="8728" max="8731" width="9.28515625" style="15" customWidth="1"/>
    <col min="8732" max="8732" width="9.140625" style="15"/>
    <col min="8733" max="8733" width="15.28515625" style="15" bestFit="1" customWidth="1"/>
    <col min="8734" max="8960" width="9.140625" style="15"/>
    <col min="8961" max="8961" width="2.7109375" style="15" customWidth="1"/>
    <col min="8962" max="8962" width="4.42578125" style="15" customWidth="1"/>
    <col min="8963" max="8963" width="7.7109375" style="15" customWidth="1"/>
    <col min="8964" max="8964" width="6" style="15" customWidth="1"/>
    <col min="8965" max="8965" width="3" style="15" customWidth="1"/>
    <col min="8966" max="8966" width="11.140625" style="15" customWidth="1"/>
    <col min="8967" max="8967" width="7.42578125" style="15" customWidth="1"/>
    <col min="8968" max="8968" width="6.42578125" style="15" customWidth="1"/>
    <col min="8969" max="8969" width="11.42578125" style="15" customWidth="1"/>
    <col min="8970" max="8970" width="5.42578125" style="15" bestFit="1" customWidth="1"/>
    <col min="8971" max="8971" width="12.140625" style="15" customWidth="1"/>
    <col min="8972" max="8972" width="17.140625" style="15" customWidth="1"/>
    <col min="8973" max="8973" width="4.42578125" style="15" customWidth="1"/>
    <col min="8974" max="8974" width="11.7109375" style="15" customWidth="1"/>
    <col min="8975" max="8975" width="4.28515625" style="15" customWidth="1"/>
    <col min="8976" max="8976" width="1.7109375" style="15" customWidth="1"/>
    <col min="8977" max="8977" width="4.7109375" style="15" customWidth="1"/>
    <col min="8978" max="8978" width="1.7109375" style="15" customWidth="1"/>
    <col min="8979" max="8980" width="5.7109375" style="15" customWidth="1"/>
    <col min="8981" max="8981" width="15.42578125" style="15" bestFit="1" customWidth="1"/>
    <col min="8982" max="8982" width="6.7109375" style="15" customWidth="1"/>
    <col min="8983" max="8983" width="2.28515625" style="15" customWidth="1"/>
    <col min="8984" max="8987" width="9.28515625" style="15" customWidth="1"/>
    <col min="8988" max="8988" width="9.140625" style="15"/>
    <col min="8989" max="8989" width="15.28515625" style="15" bestFit="1" customWidth="1"/>
    <col min="8990" max="9216" width="9.140625" style="15"/>
    <col min="9217" max="9217" width="2.7109375" style="15" customWidth="1"/>
    <col min="9218" max="9218" width="4.42578125" style="15" customWidth="1"/>
    <col min="9219" max="9219" width="7.7109375" style="15" customWidth="1"/>
    <col min="9220" max="9220" width="6" style="15" customWidth="1"/>
    <col min="9221" max="9221" width="3" style="15" customWidth="1"/>
    <col min="9222" max="9222" width="11.140625" style="15" customWidth="1"/>
    <col min="9223" max="9223" width="7.42578125" style="15" customWidth="1"/>
    <col min="9224" max="9224" width="6.42578125" style="15" customWidth="1"/>
    <col min="9225" max="9225" width="11.42578125" style="15" customWidth="1"/>
    <col min="9226" max="9226" width="5.42578125" style="15" bestFit="1" customWidth="1"/>
    <col min="9227" max="9227" width="12.140625" style="15" customWidth="1"/>
    <col min="9228" max="9228" width="17.140625" style="15" customWidth="1"/>
    <col min="9229" max="9229" width="4.42578125" style="15" customWidth="1"/>
    <col min="9230" max="9230" width="11.7109375" style="15" customWidth="1"/>
    <col min="9231" max="9231" width="4.28515625" style="15" customWidth="1"/>
    <col min="9232" max="9232" width="1.7109375" style="15" customWidth="1"/>
    <col min="9233" max="9233" width="4.7109375" style="15" customWidth="1"/>
    <col min="9234" max="9234" width="1.7109375" style="15" customWidth="1"/>
    <col min="9235" max="9236" width="5.7109375" style="15" customWidth="1"/>
    <col min="9237" max="9237" width="15.42578125" style="15" bestFit="1" customWidth="1"/>
    <col min="9238" max="9238" width="6.7109375" style="15" customWidth="1"/>
    <col min="9239" max="9239" width="2.28515625" style="15" customWidth="1"/>
    <col min="9240" max="9243" width="9.28515625" style="15" customWidth="1"/>
    <col min="9244" max="9244" width="9.140625" style="15"/>
    <col min="9245" max="9245" width="15.28515625" style="15" bestFit="1" customWidth="1"/>
    <col min="9246" max="9472" width="9.140625" style="15"/>
    <col min="9473" max="9473" width="2.7109375" style="15" customWidth="1"/>
    <col min="9474" max="9474" width="4.42578125" style="15" customWidth="1"/>
    <col min="9475" max="9475" width="7.7109375" style="15" customWidth="1"/>
    <col min="9476" max="9476" width="6" style="15" customWidth="1"/>
    <col min="9477" max="9477" width="3" style="15" customWidth="1"/>
    <col min="9478" max="9478" width="11.140625" style="15" customWidth="1"/>
    <col min="9479" max="9479" width="7.42578125" style="15" customWidth="1"/>
    <col min="9480" max="9480" width="6.42578125" style="15" customWidth="1"/>
    <col min="9481" max="9481" width="11.42578125" style="15" customWidth="1"/>
    <col min="9482" max="9482" width="5.42578125" style="15" bestFit="1" customWidth="1"/>
    <col min="9483" max="9483" width="12.140625" style="15" customWidth="1"/>
    <col min="9484" max="9484" width="17.140625" style="15" customWidth="1"/>
    <col min="9485" max="9485" width="4.42578125" style="15" customWidth="1"/>
    <col min="9486" max="9486" width="11.7109375" style="15" customWidth="1"/>
    <col min="9487" max="9487" width="4.28515625" style="15" customWidth="1"/>
    <col min="9488" max="9488" width="1.7109375" style="15" customWidth="1"/>
    <col min="9489" max="9489" width="4.7109375" style="15" customWidth="1"/>
    <col min="9490" max="9490" width="1.7109375" style="15" customWidth="1"/>
    <col min="9491" max="9492" width="5.7109375" style="15" customWidth="1"/>
    <col min="9493" max="9493" width="15.42578125" style="15" bestFit="1" customWidth="1"/>
    <col min="9494" max="9494" width="6.7109375" style="15" customWidth="1"/>
    <col min="9495" max="9495" width="2.28515625" style="15" customWidth="1"/>
    <col min="9496" max="9499" width="9.28515625" style="15" customWidth="1"/>
    <col min="9500" max="9500" width="9.140625" style="15"/>
    <col min="9501" max="9501" width="15.28515625" style="15" bestFit="1" customWidth="1"/>
    <col min="9502" max="9728" width="9.140625" style="15"/>
    <col min="9729" max="9729" width="2.7109375" style="15" customWidth="1"/>
    <col min="9730" max="9730" width="4.42578125" style="15" customWidth="1"/>
    <col min="9731" max="9731" width="7.7109375" style="15" customWidth="1"/>
    <col min="9732" max="9732" width="6" style="15" customWidth="1"/>
    <col min="9733" max="9733" width="3" style="15" customWidth="1"/>
    <col min="9734" max="9734" width="11.140625" style="15" customWidth="1"/>
    <col min="9735" max="9735" width="7.42578125" style="15" customWidth="1"/>
    <col min="9736" max="9736" width="6.42578125" style="15" customWidth="1"/>
    <col min="9737" max="9737" width="11.42578125" style="15" customWidth="1"/>
    <col min="9738" max="9738" width="5.42578125" style="15" bestFit="1" customWidth="1"/>
    <col min="9739" max="9739" width="12.140625" style="15" customWidth="1"/>
    <col min="9740" max="9740" width="17.140625" style="15" customWidth="1"/>
    <col min="9741" max="9741" width="4.42578125" style="15" customWidth="1"/>
    <col min="9742" max="9742" width="11.7109375" style="15" customWidth="1"/>
    <col min="9743" max="9743" width="4.28515625" style="15" customWidth="1"/>
    <col min="9744" max="9744" width="1.7109375" style="15" customWidth="1"/>
    <col min="9745" max="9745" width="4.7109375" style="15" customWidth="1"/>
    <col min="9746" max="9746" width="1.7109375" style="15" customWidth="1"/>
    <col min="9747" max="9748" width="5.7109375" style="15" customWidth="1"/>
    <col min="9749" max="9749" width="15.42578125" style="15" bestFit="1" customWidth="1"/>
    <col min="9750" max="9750" width="6.7109375" style="15" customWidth="1"/>
    <col min="9751" max="9751" width="2.28515625" style="15" customWidth="1"/>
    <col min="9752" max="9755" width="9.28515625" style="15" customWidth="1"/>
    <col min="9756" max="9756" width="9.140625" style="15"/>
    <col min="9757" max="9757" width="15.28515625" style="15" bestFit="1" customWidth="1"/>
    <col min="9758" max="9984" width="9.140625" style="15"/>
    <col min="9985" max="9985" width="2.7109375" style="15" customWidth="1"/>
    <col min="9986" max="9986" width="4.42578125" style="15" customWidth="1"/>
    <col min="9987" max="9987" width="7.7109375" style="15" customWidth="1"/>
    <col min="9988" max="9988" width="6" style="15" customWidth="1"/>
    <col min="9989" max="9989" width="3" style="15" customWidth="1"/>
    <col min="9990" max="9990" width="11.140625" style="15" customWidth="1"/>
    <col min="9991" max="9991" width="7.42578125" style="15" customWidth="1"/>
    <col min="9992" max="9992" width="6.42578125" style="15" customWidth="1"/>
    <col min="9993" max="9993" width="11.42578125" style="15" customWidth="1"/>
    <col min="9994" max="9994" width="5.42578125" style="15" bestFit="1" customWidth="1"/>
    <col min="9995" max="9995" width="12.140625" style="15" customWidth="1"/>
    <col min="9996" max="9996" width="17.140625" style="15" customWidth="1"/>
    <col min="9997" max="9997" width="4.42578125" style="15" customWidth="1"/>
    <col min="9998" max="9998" width="11.7109375" style="15" customWidth="1"/>
    <col min="9999" max="9999" width="4.28515625" style="15" customWidth="1"/>
    <col min="10000" max="10000" width="1.7109375" style="15" customWidth="1"/>
    <col min="10001" max="10001" width="4.7109375" style="15" customWidth="1"/>
    <col min="10002" max="10002" width="1.7109375" style="15" customWidth="1"/>
    <col min="10003" max="10004" width="5.7109375" style="15" customWidth="1"/>
    <col min="10005" max="10005" width="15.42578125" style="15" bestFit="1" customWidth="1"/>
    <col min="10006" max="10006" width="6.7109375" style="15" customWidth="1"/>
    <col min="10007" max="10007" width="2.28515625" style="15" customWidth="1"/>
    <col min="10008" max="10011" width="9.28515625" style="15" customWidth="1"/>
    <col min="10012" max="10012" width="9.140625" style="15"/>
    <col min="10013" max="10013" width="15.28515625" style="15" bestFit="1" customWidth="1"/>
    <col min="10014" max="10240" width="9.140625" style="15"/>
    <col min="10241" max="10241" width="2.7109375" style="15" customWidth="1"/>
    <col min="10242" max="10242" width="4.42578125" style="15" customWidth="1"/>
    <col min="10243" max="10243" width="7.7109375" style="15" customWidth="1"/>
    <col min="10244" max="10244" width="6" style="15" customWidth="1"/>
    <col min="10245" max="10245" width="3" style="15" customWidth="1"/>
    <col min="10246" max="10246" width="11.140625" style="15" customWidth="1"/>
    <col min="10247" max="10247" width="7.42578125" style="15" customWidth="1"/>
    <col min="10248" max="10248" width="6.42578125" style="15" customWidth="1"/>
    <col min="10249" max="10249" width="11.42578125" style="15" customWidth="1"/>
    <col min="10250" max="10250" width="5.42578125" style="15" bestFit="1" customWidth="1"/>
    <col min="10251" max="10251" width="12.140625" style="15" customWidth="1"/>
    <col min="10252" max="10252" width="17.140625" style="15" customWidth="1"/>
    <col min="10253" max="10253" width="4.42578125" style="15" customWidth="1"/>
    <col min="10254" max="10254" width="11.7109375" style="15" customWidth="1"/>
    <col min="10255" max="10255" width="4.28515625" style="15" customWidth="1"/>
    <col min="10256" max="10256" width="1.7109375" style="15" customWidth="1"/>
    <col min="10257" max="10257" width="4.7109375" style="15" customWidth="1"/>
    <col min="10258" max="10258" width="1.7109375" style="15" customWidth="1"/>
    <col min="10259" max="10260" width="5.7109375" style="15" customWidth="1"/>
    <col min="10261" max="10261" width="15.42578125" style="15" bestFit="1" customWidth="1"/>
    <col min="10262" max="10262" width="6.7109375" style="15" customWidth="1"/>
    <col min="10263" max="10263" width="2.28515625" style="15" customWidth="1"/>
    <col min="10264" max="10267" width="9.28515625" style="15" customWidth="1"/>
    <col min="10268" max="10268" width="9.140625" style="15"/>
    <col min="10269" max="10269" width="15.28515625" style="15" bestFit="1" customWidth="1"/>
    <col min="10270" max="10496" width="9.140625" style="15"/>
    <col min="10497" max="10497" width="2.7109375" style="15" customWidth="1"/>
    <col min="10498" max="10498" width="4.42578125" style="15" customWidth="1"/>
    <col min="10499" max="10499" width="7.7109375" style="15" customWidth="1"/>
    <col min="10500" max="10500" width="6" style="15" customWidth="1"/>
    <col min="10501" max="10501" width="3" style="15" customWidth="1"/>
    <col min="10502" max="10502" width="11.140625" style="15" customWidth="1"/>
    <col min="10503" max="10503" width="7.42578125" style="15" customWidth="1"/>
    <col min="10504" max="10504" width="6.42578125" style="15" customWidth="1"/>
    <col min="10505" max="10505" width="11.42578125" style="15" customWidth="1"/>
    <col min="10506" max="10506" width="5.42578125" style="15" bestFit="1" customWidth="1"/>
    <col min="10507" max="10507" width="12.140625" style="15" customWidth="1"/>
    <col min="10508" max="10508" width="17.140625" style="15" customWidth="1"/>
    <col min="10509" max="10509" width="4.42578125" style="15" customWidth="1"/>
    <col min="10510" max="10510" width="11.7109375" style="15" customWidth="1"/>
    <col min="10511" max="10511" width="4.28515625" style="15" customWidth="1"/>
    <col min="10512" max="10512" width="1.7109375" style="15" customWidth="1"/>
    <col min="10513" max="10513" width="4.7109375" style="15" customWidth="1"/>
    <col min="10514" max="10514" width="1.7109375" style="15" customWidth="1"/>
    <col min="10515" max="10516" width="5.7109375" style="15" customWidth="1"/>
    <col min="10517" max="10517" width="15.42578125" style="15" bestFit="1" customWidth="1"/>
    <col min="10518" max="10518" width="6.7109375" style="15" customWidth="1"/>
    <col min="10519" max="10519" width="2.28515625" style="15" customWidth="1"/>
    <col min="10520" max="10523" width="9.28515625" style="15" customWidth="1"/>
    <col min="10524" max="10524" width="9.140625" style="15"/>
    <col min="10525" max="10525" width="15.28515625" style="15" bestFit="1" customWidth="1"/>
    <col min="10526" max="10752" width="9.140625" style="15"/>
    <col min="10753" max="10753" width="2.7109375" style="15" customWidth="1"/>
    <col min="10754" max="10754" width="4.42578125" style="15" customWidth="1"/>
    <col min="10755" max="10755" width="7.7109375" style="15" customWidth="1"/>
    <col min="10756" max="10756" width="6" style="15" customWidth="1"/>
    <col min="10757" max="10757" width="3" style="15" customWidth="1"/>
    <col min="10758" max="10758" width="11.140625" style="15" customWidth="1"/>
    <col min="10759" max="10759" width="7.42578125" style="15" customWidth="1"/>
    <col min="10760" max="10760" width="6.42578125" style="15" customWidth="1"/>
    <col min="10761" max="10761" width="11.42578125" style="15" customWidth="1"/>
    <col min="10762" max="10762" width="5.42578125" style="15" bestFit="1" customWidth="1"/>
    <col min="10763" max="10763" width="12.140625" style="15" customWidth="1"/>
    <col min="10764" max="10764" width="17.140625" style="15" customWidth="1"/>
    <col min="10765" max="10765" width="4.42578125" style="15" customWidth="1"/>
    <col min="10766" max="10766" width="11.7109375" style="15" customWidth="1"/>
    <col min="10767" max="10767" width="4.28515625" style="15" customWidth="1"/>
    <col min="10768" max="10768" width="1.7109375" style="15" customWidth="1"/>
    <col min="10769" max="10769" width="4.7109375" style="15" customWidth="1"/>
    <col min="10770" max="10770" width="1.7109375" style="15" customWidth="1"/>
    <col min="10771" max="10772" width="5.7109375" style="15" customWidth="1"/>
    <col min="10773" max="10773" width="15.42578125" style="15" bestFit="1" customWidth="1"/>
    <col min="10774" max="10774" width="6.7109375" style="15" customWidth="1"/>
    <col min="10775" max="10775" width="2.28515625" style="15" customWidth="1"/>
    <col min="10776" max="10779" width="9.28515625" style="15" customWidth="1"/>
    <col min="10780" max="10780" width="9.140625" style="15"/>
    <col min="10781" max="10781" width="15.28515625" style="15" bestFit="1" customWidth="1"/>
    <col min="10782" max="11008" width="9.140625" style="15"/>
    <col min="11009" max="11009" width="2.7109375" style="15" customWidth="1"/>
    <col min="11010" max="11010" width="4.42578125" style="15" customWidth="1"/>
    <col min="11011" max="11011" width="7.7109375" style="15" customWidth="1"/>
    <col min="11012" max="11012" width="6" style="15" customWidth="1"/>
    <col min="11013" max="11013" width="3" style="15" customWidth="1"/>
    <col min="11014" max="11014" width="11.140625" style="15" customWidth="1"/>
    <col min="11015" max="11015" width="7.42578125" style="15" customWidth="1"/>
    <col min="11016" max="11016" width="6.42578125" style="15" customWidth="1"/>
    <col min="11017" max="11017" width="11.42578125" style="15" customWidth="1"/>
    <col min="11018" max="11018" width="5.42578125" style="15" bestFit="1" customWidth="1"/>
    <col min="11019" max="11019" width="12.140625" style="15" customWidth="1"/>
    <col min="11020" max="11020" width="17.140625" style="15" customWidth="1"/>
    <col min="11021" max="11021" width="4.42578125" style="15" customWidth="1"/>
    <col min="11022" max="11022" width="11.7109375" style="15" customWidth="1"/>
    <col min="11023" max="11023" width="4.28515625" style="15" customWidth="1"/>
    <col min="11024" max="11024" width="1.7109375" style="15" customWidth="1"/>
    <col min="11025" max="11025" width="4.7109375" style="15" customWidth="1"/>
    <col min="11026" max="11026" width="1.7109375" style="15" customWidth="1"/>
    <col min="11027" max="11028" width="5.7109375" style="15" customWidth="1"/>
    <col min="11029" max="11029" width="15.42578125" style="15" bestFit="1" customWidth="1"/>
    <col min="11030" max="11030" width="6.7109375" style="15" customWidth="1"/>
    <col min="11031" max="11031" width="2.28515625" style="15" customWidth="1"/>
    <col min="11032" max="11035" width="9.28515625" style="15" customWidth="1"/>
    <col min="11036" max="11036" width="9.140625" style="15"/>
    <col min="11037" max="11037" width="15.28515625" style="15" bestFit="1" customWidth="1"/>
    <col min="11038" max="11264" width="9.140625" style="15"/>
    <col min="11265" max="11265" width="2.7109375" style="15" customWidth="1"/>
    <col min="11266" max="11266" width="4.42578125" style="15" customWidth="1"/>
    <col min="11267" max="11267" width="7.7109375" style="15" customWidth="1"/>
    <col min="11268" max="11268" width="6" style="15" customWidth="1"/>
    <col min="11269" max="11269" width="3" style="15" customWidth="1"/>
    <col min="11270" max="11270" width="11.140625" style="15" customWidth="1"/>
    <col min="11271" max="11271" width="7.42578125" style="15" customWidth="1"/>
    <col min="11272" max="11272" width="6.42578125" style="15" customWidth="1"/>
    <col min="11273" max="11273" width="11.42578125" style="15" customWidth="1"/>
    <col min="11274" max="11274" width="5.42578125" style="15" bestFit="1" customWidth="1"/>
    <col min="11275" max="11275" width="12.140625" style="15" customWidth="1"/>
    <col min="11276" max="11276" width="17.140625" style="15" customWidth="1"/>
    <col min="11277" max="11277" width="4.42578125" style="15" customWidth="1"/>
    <col min="11278" max="11278" width="11.7109375" style="15" customWidth="1"/>
    <col min="11279" max="11279" width="4.28515625" style="15" customWidth="1"/>
    <col min="11280" max="11280" width="1.7109375" style="15" customWidth="1"/>
    <col min="11281" max="11281" width="4.7109375" style="15" customWidth="1"/>
    <col min="11282" max="11282" width="1.7109375" style="15" customWidth="1"/>
    <col min="11283" max="11284" width="5.7109375" style="15" customWidth="1"/>
    <col min="11285" max="11285" width="15.42578125" style="15" bestFit="1" customWidth="1"/>
    <col min="11286" max="11286" width="6.7109375" style="15" customWidth="1"/>
    <col min="11287" max="11287" width="2.28515625" style="15" customWidth="1"/>
    <col min="11288" max="11291" width="9.28515625" style="15" customWidth="1"/>
    <col min="11292" max="11292" width="9.140625" style="15"/>
    <col min="11293" max="11293" width="15.28515625" style="15" bestFit="1" customWidth="1"/>
    <col min="11294" max="11520" width="9.140625" style="15"/>
    <col min="11521" max="11521" width="2.7109375" style="15" customWidth="1"/>
    <col min="11522" max="11522" width="4.42578125" style="15" customWidth="1"/>
    <col min="11523" max="11523" width="7.7109375" style="15" customWidth="1"/>
    <col min="11524" max="11524" width="6" style="15" customWidth="1"/>
    <col min="11525" max="11525" width="3" style="15" customWidth="1"/>
    <col min="11526" max="11526" width="11.140625" style="15" customWidth="1"/>
    <col min="11527" max="11527" width="7.42578125" style="15" customWidth="1"/>
    <col min="11528" max="11528" width="6.42578125" style="15" customWidth="1"/>
    <col min="11529" max="11529" width="11.42578125" style="15" customWidth="1"/>
    <col min="11530" max="11530" width="5.42578125" style="15" bestFit="1" customWidth="1"/>
    <col min="11531" max="11531" width="12.140625" style="15" customWidth="1"/>
    <col min="11532" max="11532" width="17.140625" style="15" customWidth="1"/>
    <col min="11533" max="11533" width="4.42578125" style="15" customWidth="1"/>
    <col min="11534" max="11534" width="11.7109375" style="15" customWidth="1"/>
    <col min="11535" max="11535" width="4.28515625" style="15" customWidth="1"/>
    <col min="11536" max="11536" width="1.7109375" style="15" customWidth="1"/>
    <col min="11537" max="11537" width="4.7109375" style="15" customWidth="1"/>
    <col min="11538" max="11538" width="1.7109375" style="15" customWidth="1"/>
    <col min="11539" max="11540" width="5.7109375" style="15" customWidth="1"/>
    <col min="11541" max="11541" width="15.42578125" style="15" bestFit="1" customWidth="1"/>
    <col min="11542" max="11542" width="6.7109375" style="15" customWidth="1"/>
    <col min="11543" max="11543" width="2.28515625" style="15" customWidth="1"/>
    <col min="11544" max="11547" width="9.28515625" style="15" customWidth="1"/>
    <col min="11548" max="11548" width="9.140625" style="15"/>
    <col min="11549" max="11549" width="15.28515625" style="15" bestFit="1" customWidth="1"/>
    <col min="11550" max="11776" width="9.140625" style="15"/>
    <col min="11777" max="11777" width="2.7109375" style="15" customWidth="1"/>
    <col min="11778" max="11778" width="4.42578125" style="15" customWidth="1"/>
    <col min="11779" max="11779" width="7.7109375" style="15" customWidth="1"/>
    <col min="11780" max="11780" width="6" style="15" customWidth="1"/>
    <col min="11781" max="11781" width="3" style="15" customWidth="1"/>
    <col min="11782" max="11782" width="11.140625" style="15" customWidth="1"/>
    <col min="11783" max="11783" width="7.42578125" style="15" customWidth="1"/>
    <col min="11784" max="11784" width="6.42578125" style="15" customWidth="1"/>
    <col min="11785" max="11785" width="11.42578125" style="15" customWidth="1"/>
    <col min="11786" max="11786" width="5.42578125" style="15" bestFit="1" customWidth="1"/>
    <col min="11787" max="11787" width="12.140625" style="15" customWidth="1"/>
    <col min="11788" max="11788" width="17.140625" style="15" customWidth="1"/>
    <col min="11789" max="11789" width="4.42578125" style="15" customWidth="1"/>
    <col min="11790" max="11790" width="11.7109375" style="15" customWidth="1"/>
    <col min="11791" max="11791" width="4.28515625" style="15" customWidth="1"/>
    <col min="11792" max="11792" width="1.7109375" style="15" customWidth="1"/>
    <col min="11793" max="11793" width="4.7109375" style="15" customWidth="1"/>
    <col min="11794" max="11794" width="1.7109375" style="15" customWidth="1"/>
    <col min="11795" max="11796" width="5.7109375" style="15" customWidth="1"/>
    <col min="11797" max="11797" width="15.42578125" style="15" bestFit="1" customWidth="1"/>
    <col min="11798" max="11798" width="6.7109375" style="15" customWidth="1"/>
    <col min="11799" max="11799" width="2.28515625" style="15" customWidth="1"/>
    <col min="11800" max="11803" width="9.28515625" style="15" customWidth="1"/>
    <col min="11804" max="11804" width="9.140625" style="15"/>
    <col min="11805" max="11805" width="15.28515625" style="15" bestFit="1" customWidth="1"/>
    <col min="11806" max="12032" width="9.140625" style="15"/>
    <col min="12033" max="12033" width="2.7109375" style="15" customWidth="1"/>
    <col min="12034" max="12034" width="4.42578125" style="15" customWidth="1"/>
    <col min="12035" max="12035" width="7.7109375" style="15" customWidth="1"/>
    <col min="12036" max="12036" width="6" style="15" customWidth="1"/>
    <col min="12037" max="12037" width="3" style="15" customWidth="1"/>
    <col min="12038" max="12038" width="11.140625" style="15" customWidth="1"/>
    <col min="12039" max="12039" width="7.42578125" style="15" customWidth="1"/>
    <col min="12040" max="12040" width="6.42578125" style="15" customWidth="1"/>
    <col min="12041" max="12041" width="11.42578125" style="15" customWidth="1"/>
    <col min="12042" max="12042" width="5.42578125" style="15" bestFit="1" customWidth="1"/>
    <col min="12043" max="12043" width="12.140625" style="15" customWidth="1"/>
    <col min="12044" max="12044" width="17.140625" style="15" customWidth="1"/>
    <col min="12045" max="12045" width="4.42578125" style="15" customWidth="1"/>
    <col min="12046" max="12046" width="11.7109375" style="15" customWidth="1"/>
    <col min="12047" max="12047" width="4.28515625" style="15" customWidth="1"/>
    <col min="12048" max="12048" width="1.7109375" style="15" customWidth="1"/>
    <col min="12049" max="12049" width="4.7109375" style="15" customWidth="1"/>
    <col min="12050" max="12050" width="1.7109375" style="15" customWidth="1"/>
    <col min="12051" max="12052" width="5.7109375" style="15" customWidth="1"/>
    <col min="12053" max="12053" width="15.42578125" style="15" bestFit="1" customWidth="1"/>
    <col min="12054" max="12054" width="6.7109375" style="15" customWidth="1"/>
    <col min="12055" max="12055" width="2.28515625" style="15" customWidth="1"/>
    <col min="12056" max="12059" width="9.28515625" style="15" customWidth="1"/>
    <col min="12060" max="12060" width="9.140625" style="15"/>
    <col min="12061" max="12061" width="15.28515625" style="15" bestFit="1" customWidth="1"/>
    <col min="12062" max="12288" width="9.140625" style="15"/>
    <col min="12289" max="12289" width="2.7109375" style="15" customWidth="1"/>
    <col min="12290" max="12290" width="4.42578125" style="15" customWidth="1"/>
    <col min="12291" max="12291" width="7.7109375" style="15" customWidth="1"/>
    <col min="12292" max="12292" width="6" style="15" customWidth="1"/>
    <col min="12293" max="12293" width="3" style="15" customWidth="1"/>
    <col min="12294" max="12294" width="11.140625" style="15" customWidth="1"/>
    <col min="12295" max="12295" width="7.42578125" style="15" customWidth="1"/>
    <col min="12296" max="12296" width="6.42578125" style="15" customWidth="1"/>
    <col min="12297" max="12297" width="11.42578125" style="15" customWidth="1"/>
    <col min="12298" max="12298" width="5.42578125" style="15" bestFit="1" customWidth="1"/>
    <col min="12299" max="12299" width="12.140625" style="15" customWidth="1"/>
    <col min="12300" max="12300" width="17.140625" style="15" customWidth="1"/>
    <col min="12301" max="12301" width="4.42578125" style="15" customWidth="1"/>
    <col min="12302" max="12302" width="11.7109375" style="15" customWidth="1"/>
    <col min="12303" max="12303" width="4.28515625" style="15" customWidth="1"/>
    <col min="12304" max="12304" width="1.7109375" style="15" customWidth="1"/>
    <col min="12305" max="12305" width="4.7109375" style="15" customWidth="1"/>
    <col min="12306" max="12306" width="1.7109375" style="15" customWidth="1"/>
    <col min="12307" max="12308" width="5.7109375" style="15" customWidth="1"/>
    <col min="12309" max="12309" width="15.42578125" style="15" bestFit="1" customWidth="1"/>
    <col min="12310" max="12310" width="6.7109375" style="15" customWidth="1"/>
    <col min="12311" max="12311" width="2.28515625" style="15" customWidth="1"/>
    <col min="12312" max="12315" width="9.28515625" style="15" customWidth="1"/>
    <col min="12316" max="12316" width="9.140625" style="15"/>
    <col min="12317" max="12317" width="15.28515625" style="15" bestFit="1" customWidth="1"/>
    <col min="12318" max="12544" width="9.140625" style="15"/>
    <col min="12545" max="12545" width="2.7109375" style="15" customWidth="1"/>
    <col min="12546" max="12546" width="4.42578125" style="15" customWidth="1"/>
    <col min="12547" max="12547" width="7.7109375" style="15" customWidth="1"/>
    <col min="12548" max="12548" width="6" style="15" customWidth="1"/>
    <col min="12549" max="12549" width="3" style="15" customWidth="1"/>
    <col min="12550" max="12550" width="11.140625" style="15" customWidth="1"/>
    <col min="12551" max="12551" width="7.42578125" style="15" customWidth="1"/>
    <col min="12552" max="12552" width="6.42578125" style="15" customWidth="1"/>
    <col min="12553" max="12553" width="11.42578125" style="15" customWidth="1"/>
    <col min="12554" max="12554" width="5.42578125" style="15" bestFit="1" customWidth="1"/>
    <col min="12555" max="12555" width="12.140625" style="15" customWidth="1"/>
    <col min="12556" max="12556" width="17.140625" style="15" customWidth="1"/>
    <col min="12557" max="12557" width="4.42578125" style="15" customWidth="1"/>
    <col min="12558" max="12558" width="11.7109375" style="15" customWidth="1"/>
    <col min="12559" max="12559" width="4.28515625" style="15" customWidth="1"/>
    <col min="12560" max="12560" width="1.7109375" style="15" customWidth="1"/>
    <col min="12561" max="12561" width="4.7109375" style="15" customWidth="1"/>
    <col min="12562" max="12562" width="1.7109375" style="15" customWidth="1"/>
    <col min="12563" max="12564" width="5.7109375" style="15" customWidth="1"/>
    <col min="12565" max="12565" width="15.42578125" style="15" bestFit="1" customWidth="1"/>
    <col min="12566" max="12566" width="6.7109375" style="15" customWidth="1"/>
    <col min="12567" max="12567" width="2.28515625" style="15" customWidth="1"/>
    <col min="12568" max="12571" width="9.28515625" style="15" customWidth="1"/>
    <col min="12572" max="12572" width="9.140625" style="15"/>
    <col min="12573" max="12573" width="15.28515625" style="15" bestFit="1" customWidth="1"/>
    <col min="12574" max="12800" width="9.140625" style="15"/>
    <col min="12801" max="12801" width="2.7109375" style="15" customWidth="1"/>
    <col min="12802" max="12802" width="4.42578125" style="15" customWidth="1"/>
    <col min="12803" max="12803" width="7.7109375" style="15" customWidth="1"/>
    <col min="12804" max="12804" width="6" style="15" customWidth="1"/>
    <col min="12805" max="12805" width="3" style="15" customWidth="1"/>
    <col min="12806" max="12806" width="11.140625" style="15" customWidth="1"/>
    <col min="12807" max="12807" width="7.42578125" style="15" customWidth="1"/>
    <col min="12808" max="12808" width="6.42578125" style="15" customWidth="1"/>
    <col min="12809" max="12809" width="11.42578125" style="15" customWidth="1"/>
    <col min="12810" max="12810" width="5.42578125" style="15" bestFit="1" customWidth="1"/>
    <col min="12811" max="12811" width="12.140625" style="15" customWidth="1"/>
    <col min="12812" max="12812" width="17.140625" style="15" customWidth="1"/>
    <col min="12813" max="12813" width="4.42578125" style="15" customWidth="1"/>
    <col min="12814" max="12814" width="11.7109375" style="15" customWidth="1"/>
    <col min="12815" max="12815" width="4.28515625" style="15" customWidth="1"/>
    <col min="12816" max="12816" width="1.7109375" style="15" customWidth="1"/>
    <col min="12817" max="12817" width="4.7109375" style="15" customWidth="1"/>
    <col min="12818" max="12818" width="1.7109375" style="15" customWidth="1"/>
    <col min="12819" max="12820" width="5.7109375" style="15" customWidth="1"/>
    <col min="12821" max="12821" width="15.42578125" style="15" bestFit="1" customWidth="1"/>
    <col min="12822" max="12822" width="6.7109375" style="15" customWidth="1"/>
    <col min="12823" max="12823" width="2.28515625" style="15" customWidth="1"/>
    <col min="12824" max="12827" width="9.28515625" style="15" customWidth="1"/>
    <col min="12828" max="12828" width="9.140625" style="15"/>
    <col min="12829" max="12829" width="15.28515625" style="15" bestFit="1" customWidth="1"/>
    <col min="12830" max="13056" width="9.140625" style="15"/>
    <col min="13057" max="13057" width="2.7109375" style="15" customWidth="1"/>
    <col min="13058" max="13058" width="4.42578125" style="15" customWidth="1"/>
    <col min="13059" max="13059" width="7.7109375" style="15" customWidth="1"/>
    <col min="13060" max="13060" width="6" style="15" customWidth="1"/>
    <col min="13061" max="13061" width="3" style="15" customWidth="1"/>
    <col min="13062" max="13062" width="11.140625" style="15" customWidth="1"/>
    <col min="13063" max="13063" width="7.42578125" style="15" customWidth="1"/>
    <col min="13064" max="13064" width="6.42578125" style="15" customWidth="1"/>
    <col min="13065" max="13065" width="11.42578125" style="15" customWidth="1"/>
    <col min="13066" max="13066" width="5.42578125" style="15" bestFit="1" customWidth="1"/>
    <col min="13067" max="13067" width="12.140625" style="15" customWidth="1"/>
    <col min="13068" max="13068" width="17.140625" style="15" customWidth="1"/>
    <col min="13069" max="13069" width="4.42578125" style="15" customWidth="1"/>
    <col min="13070" max="13070" width="11.7109375" style="15" customWidth="1"/>
    <col min="13071" max="13071" width="4.28515625" style="15" customWidth="1"/>
    <col min="13072" max="13072" width="1.7109375" style="15" customWidth="1"/>
    <col min="13073" max="13073" width="4.7109375" style="15" customWidth="1"/>
    <col min="13074" max="13074" width="1.7109375" style="15" customWidth="1"/>
    <col min="13075" max="13076" width="5.7109375" style="15" customWidth="1"/>
    <col min="13077" max="13077" width="15.42578125" style="15" bestFit="1" customWidth="1"/>
    <col min="13078" max="13078" width="6.7109375" style="15" customWidth="1"/>
    <col min="13079" max="13079" width="2.28515625" style="15" customWidth="1"/>
    <col min="13080" max="13083" width="9.28515625" style="15" customWidth="1"/>
    <col min="13084" max="13084" width="9.140625" style="15"/>
    <col min="13085" max="13085" width="15.28515625" style="15" bestFit="1" customWidth="1"/>
    <col min="13086" max="13312" width="9.140625" style="15"/>
    <col min="13313" max="13313" width="2.7109375" style="15" customWidth="1"/>
    <col min="13314" max="13314" width="4.42578125" style="15" customWidth="1"/>
    <col min="13315" max="13315" width="7.7109375" style="15" customWidth="1"/>
    <col min="13316" max="13316" width="6" style="15" customWidth="1"/>
    <col min="13317" max="13317" width="3" style="15" customWidth="1"/>
    <col min="13318" max="13318" width="11.140625" style="15" customWidth="1"/>
    <col min="13319" max="13319" width="7.42578125" style="15" customWidth="1"/>
    <col min="13320" max="13320" width="6.42578125" style="15" customWidth="1"/>
    <col min="13321" max="13321" width="11.42578125" style="15" customWidth="1"/>
    <col min="13322" max="13322" width="5.42578125" style="15" bestFit="1" customWidth="1"/>
    <col min="13323" max="13323" width="12.140625" style="15" customWidth="1"/>
    <col min="13324" max="13324" width="17.140625" style="15" customWidth="1"/>
    <col min="13325" max="13325" width="4.42578125" style="15" customWidth="1"/>
    <col min="13326" max="13326" width="11.7109375" style="15" customWidth="1"/>
    <col min="13327" max="13327" width="4.28515625" style="15" customWidth="1"/>
    <col min="13328" max="13328" width="1.7109375" style="15" customWidth="1"/>
    <col min="13329" max="13329" width="4.7109375" style="15" customWidth="1"/>
    <col min="13330" max="13330" width="1.7109375" style="15" customWidth="1"/>
    <col min="13331" max="13332" width="5.7109375" style="15" customWidth="1"/>
    <col min="13333" max="13333" width="15.42578125" style="15" bestFit="1" customWidth="1"/>
    <col min="13334" max="13334" width="6.7109375" style="15" customWidth="1"/>
    <col min="13335" max="13335" width="2.28515625" style="15" customWidth="1"/>
    <col min="13336" max="13339" width="9.28515625" style="15" customWidth="1"/>
    <col min="13340" max="13340" width="9.140625" style="15"/>
    <col min="13341" max="13341" width="15.28515625" style="15" bestFit="1" customWidth="1"/>
    <col min="13342" max="13568" width="9.140625" style="15"/>
    <col min="13569" max="13569" width="2.7109375" style="15" customWidth="1"/>
    <col min="13570" max="13570" width="4.42578125" style="15" customWidth="1"/>
    <col min="13571" max="13571" width="7.7109375" style="15" customWidth="1"/>
    <col min="13572" max="13572" width="6" style="15" customWidth="1"/>
    <col min="13573" max="13573" width="3" style="15" customWidth="1"/>
    <col min="13574" max="13574" width="11.140625" style="15" customWidth="1"/>
    <col min="13575" max="13575" width="7.42578125" style="15" customWidth="1"/>
    <col min="13576" max="13576" width="6.42578125" style="15" customWidth="1"/>
    <col min="13577" max="13577" width="11.42578125" style="15" customWidth="1"/>
    <col min="13578" max="13578" width="5.42578125" style="15" bestFit="1" customWidth="1"/>
    <col min="13579" max="13579" width="12.140625" style="15" customWidth="1"/>
    <col min="13580" max="13580" width="17.140625" style="15" customWidth="1"/>
    <col min="13581" max="13581" width="4.42578125" style="15" customWidth="1"/>
    <col min="13582" max="13582" width="11.7109375" style="15" customWidth="1"/>
    <col min="13583" max="13583" width="4.28515625" style="15" customWidth="1"/>
    <col min="13584" max="13584" width="1.7109375" style="15" customWidth="1"/>
    <col min="13585" max="13585" width="4.7109375" style="15" customWidth="1"/>
    <col min="13586" max="13586" width="1.7109375" style="15" customWidth="1"/>
    <col min="13587" max="13588" width="5.7109375" style="15" customWidth="1"/>
    <col min="13589" max="13589" width="15.42578125" style="15" bestFit="1" customWidth="1"/>
    <col min="13590" max="13590" width="6.7109375" style="15" customWidth="1"/>
    <col min="13591" max="13591" width="2.28515625" style="15" customWidth="1"/>
    <col min="13592" max="13595" width="9.28515625" style="15" customWidth="1"/>
    <col min="13596" max="13596" width="9.140625" style="15"/>
    <col min="13597" max="13597" width="15.28515625" style="15" bestFit="1" customWidth="1"/>
    <col min="13598" max="13824" width="9.140625" style="15"/>
    <col min="13825" max="13825" width="2.7109375" style="15" customWidth="1"/>
    <col min="13826" max="13826" width="4.42578125" style="15" customWidth="1"/>
    <col min="13827" max="13827" width="7.7109375" style="15" customWidth="1"/>
    <col min="13828" max="13828" width="6" style="15" customWidth="1"/>
    <col min="13829" max="13829" width="3" style="15" customWidth="1"/>
    <col min="13830" max="13830" width="11.140625" style="15" customWidth="1"/>
    <col min="13831" max="13831" width="7.42578125" style="15" customWidth="1"/>
    <col min="13832" max="13832" width="6.42578125" style="15" customWidth="1"/>
    <col min="13833" max="13833" width="11.42578125" style="15" customWidth="1"/>
    <col min="13834" max="13834" width="5.42578125" style="15" bestFit="1" customWidth="1"/>
    <col min="13835" max="13835" width="12.140625" style="15" customWidth="1"/>
    <col min="13836" max="13836" width="17.140625" style="15" customWidth="1"/>
    <col min="13837" max="13837" width="4.42578125" style="15" customWidth="1"/>
    <col min="13838" max="13838" width="11.7109375" style="15" customWidth="1"/>
    <col min="13839" max="13839" width="4.28515625" style="15" customWidth="1"/>
    <col min="13840" max="13840" width="1.7109375" style="15" customWidth="1"/>
    <col min="13841" max="13841" width="4.7109375" style="15" customWidth="1"/>
    <col min="13842" max="13842" width="1.7109375" style="15" customWidth="1"/>
    <col min="13843" max="13844" width="5.7109375" style="15" customWidth="1"/>
    <col min="13845" max="13845" width="15.42578125" style="15" bestFit="1" customWidth="1"/>
    <col min="13846" max="13846" width="6.7109375" style="15" customWidth="1"/>
    <col min="13847" max="13847" width="2.28515625" style="15" customWidth="1"/>
    <col min="13848" max="13851" width="9.28515625" style="15" customWidth="1"/>
    <col min="13852" max="13852" width="9.140625" style="15"/>
    <col min="13853" max="13853" width="15.28515625" style="15" bestFit="1" customWidth="1"/>
    <col min="13854" max="14080" width="9.140625" style="15"/>
    <col min="14081" max="14081" width="2.7109375" style="15" customWidth="1"/>
    <col min="14082" max="14082" width="4.42578125" style="15" customWidth="1"/>
    <col min="14083" max="14083" width="7.7109375" style="15" customWidth="1"/>
    <col min="14084" max="14084" width="6" style="15" customWidth="1"/>
    <col min="14085" max="14085" width="3" style="15" customWidth="1"/>
    <col min="14086" max="14086" width="11.140625" style="15" customWidth="1"/>
    <col min="14087" max="14087" width="7.42578125" style="15" customWidth="1"/>
    <col min="14088" max="14088" width="6.42578125" style="15" customWidth="1"/>
    <col min="14089" max="14089" width="11.42578125" style="15" customWidth="1"/>
    <col min="14090" max="14090" width="5.42578125" style="15" bestFit="1" customWidth="1"/>
    <col min="14091" max="14091" width="12.140625" style="15" customWidth="1"/>
    <col min="14092" max="14092" width="17.140625" style="15" customWidth="1"/>
    <col min="14093" max="14093" width="4.42578125" style="15" customWidth="1"/>
    <col min="14094" max="14094" width="11.7109375" style="15" customWidth="1"/>
    <col min="14095" max="14095" width="4.28515625" style="15" customWidth="1"/>
    <col min="14096" max="14096" width="1.7109375" style="15" customWidth="1"/>
    <col min="14097" max="14097" width="4.7109375" style="15" customWidth="1"/>
    <col min="14098" max="14098" width="1.7109375" style="15" customWidth="1"/>
    <col min="14099" max="14100" width="5.7109375" style="15" customWidth="1"/>
    <col min="14101" max="14101" width="15.42578125" style="15" bestFit="1" customWidth="1"/>
    <col min="14102" max="14102" width="6.7109375" style="15" customWidth="1"/>
    <col min="14103" max="14103" width="2.28515625" style="15" customWidth="1"/>
    <col min="14104" max="14107" width="9.28515625" style="15" customWidth="1"/>
    <col min="14108" max="14108" width="9.140625" style="15"/>
    <col min="14109" max="14109" width="15.28515625" style="15" bestFit="1" customWidth="1"/>
    <col min="14110" max="14336" width="9.140625" style="15"/>
    <col min="14337" max="14337" width="2.7109375" style="15" customWidth="1"/>
    <col min="14338" max="14338" width="4.42578125" style="15" customWidth="1"/>
    <col min="14339" max="14339" width="7.7109375" style="15" customWidth="1"/>
    <col min="14340" max="14340" width="6" style="15" customWidth="1"/>
    <col min="14341" max="14341" width="3" style="15" customWidth="1"/>
    <col min="14342" max="14342" width="11.140625" style="15" customWidth="1"/>
    <col min="14343" max="14343" width="7.42578125" style="15" customWidth="1"/>
    <col min="14344" max="14344" width="6.42578125" style="15" customWidth="1"/>
    <col min="14345" max="14345" width="11.42578125" style="15" customWidth="1"/>
    <col min="14346" max="14346" width="5.42578125" style="15" bestFit="1" customWidth="1"/>
    <col min="14347" max="14347" width="12.140625" style="15" customWidth="1"/>
    <col min="14348" max="14348" width="17.140625" style="15" customWidth="1"/>
    <col min="14349" max="14349" width="4.42578125" style="15" customWidth="1"/>
    <col min="14350" max="14350" width="11.7109375" style="15" customWidth="1"/>
    <col min="14351" max="14351" width="4.28515625" style="15" customWidth="1"/>
    <col min="14352" max="14352" width="1.7109375" style="15" customWidth="1"/>
    <col min="14353" max="14353" width="4.7109375" style="15" customWidth="1"/>
    <col min="14354" max="14354" width="1.7109375" style="15" customWidth="1"/>
    <col min="14355" max="14356" width="5.7109375" style="15" customWidth="1"/>
    <col min="14357" max="14357" width="15.42578125" style="15" bestFit="1" customWidth="1"/>
    <col min="14358" max="14358" width="6.7109375" style="15" customWidth="1"/>
    <col min="14359" max="14359" width="2.28515625" style="15" customWidth="1"/>
    <col min="14360" max="14363" width="9.28515625" style="15" customWidth="1"/>
    <col min="14364" max="14364" width="9.140625" style="15"/>
    <col min="14365" max="14365" width="15.28515625" style="15" bestFit="1" customWidth="1"/>
    <col min="14366" max="14592" width="9.140625" style="15"/>
    <col min="14593" max="14593" width="2.7109375" style="15" customWidth="1"/>
    <col min="14594" max="14594" width="4.42578125" style="15" customWidth="1"/>
    <col min="14595" max="14595" width="7.7109375" style="15" customWidth="1"/>
    <col min="14596" max="14596" width="6" style="15" customWidth="1"/>
    <col min="14597" max="14597" width="3" style="15" customWidth="1"/>
    <col min="14598" max="14598" width="11.140625" style="15" customWidth="1"/>
    <col min="14599" max="14599" width="7.42578125" style="15" customWidth="1"/>
    <col min="14600" max="14600" width="6.42578125" style="15" customWidth="1"/>
    <col min="14601" max="14601" width="11.42578125" style="15" customWidth="1"/>
    <col min="14602" max="14602" width="5.42578125" style="15" bestFit="1" customWidth="1"/>
    <col min="14603" max="14603" width="12.140625" style="15" customWidth="1"/>
    <col min="14604" max="14604" width="17.140625" style="15" customWidth="1"/>
    <col min="14605" max="14605" width="4.42578125" style="15" customWidth="1"/>
    <col min="14606" max="14606" width="11.7109375" style="15" customWidth="1"/>
    <col min="14607" max="14607" width="4.28515625" style="15" customWidth="1"/>
    <col min="14608" max="14608" width="1.7109375" style="15" customWidth="1"/>
    <col min="14609" max="14609" width="4.7109375" style="15" customWidth="1"/>
    <col min="14610" max="14610" width="1.7109375" style="15" customWidth="1"/>
    <col min="14611" max="14612" width="5.7109375" style="15" customWidth="1"/>
    <col min="14613" max="14613" width="15.42578125" style="15" bestFit="1" customWidth="1"/>
    <col min="14614" max="14614" width="6.7109375" style="15" customWidth="1"/>
    <col min="14615" max="14615" width="2.28515625" style="15" customWidth="1"/>
    <col min="14616" max="14619" width="9.28515625" style="15" customWidth="1"/>
    <col min="14620" max="14620" width="9.140625" style="15"/>
    <col min="14621" max="14621" width="15.28515625" style="15" bestFit="1" customWidth="1"/>
    <col min="14622" max="14848" width="9.140625" style="15"/>
    <col min="14849" max="14849" width="2.7109375" style="15" customWidth="1"/>
    <col min="14850" max="14850" width="4.42578125" style="15" customWidth="1"/>
    <col min="14851" max="14851" width="7.7109375" style="15" customWidth="1"/>
    <col min="14852" max="14852" width="6" style="15" customWidth="1"/>
    <col min="14853" max="14853" width="3" style="15" customWidth="1"/>
    <col min="14854" max="14854" width="11.140625" style="15" customWidth="1"/>
    <col min="14855" max="14855" width="7.42578125" style="15" customWidth="1"/>
    <col min="14856" max="14856" width="6.42578125" style="15" customWidth="1"/>
    <col min="14857" max="14857" width="11.42578125" style="15" customWidth="1"/>
    <col min="14858" max="14858" width="5.42578125" style="15" bestFit="1" customWidth="1"/>
    <col min="14859" max="14859" width="12.140625" style="15" customWidth="1"/>
    <col min="14860" max="14860" width="17.140625" style="15" customWidth="1"/>
    <col min="14861" max="14861" width="4.42578125" style="15" customWidth="1"/>
    <col min="14862" max="14862" width="11.7109375" style="15" customWidth="1"/>
    <col min="14863" max="14863" width="4.28515625" style="15" customWidth="1"/>
    <col min="14864" max="14864" width="1.7109375" style="15" customWidth="1"/>
    <col min="14865" max="14865" width="4.7109375" style="15" customWidth="1"/>
    <col min="14866" max="14866" width="1.7109375" style="15" customWidth="1"/>
    <col min="14867" max="14868" width="5.7109375" style="15" customWidth="1"/>
    <col min="14869" max="14869" width="15.42578125" style="15" bestFit="1" customWidth="1"/>
    <col min="14870" max="14870" width="6.7109375" style="15" customWidth="1"/>
    <col min="14871" max="14871" width="2.28515625" style="15" customWidth="1"/>
    <col min="14872" max="14875" width="9.28515625" style="15" customWidth="1"/>
    <col min="14876" max="14876" width="9.140625" style="15"/>
    <col min="14877" max="14877" width="15.28515625" style="15" bestFit="1" customWidth="1"/>
    <col min="14878" max="15104" width="9.140625" style="15"/>
    <col min="15105" max="15105" width="2.7109375" style="15" customWidth="1"/>
    <col min="15106" max="15106" width="4.42578125" style="15" customWidth="1"/>
    <col min="15107" max="15107" width="7.7109375" style="15" customWidth="1"/>
    <col min="15108" max="15108" width="6" style="15" customWidth="1"/>
    <col min="15109" max="15109" width="3" style="15" customWidth="1"/>
    <col min="15110" max="15110" width="11.140625" style="15" customWidth="1"/>
    <col min="15111" max="15111" width="7.42578125" style="15" customWidth="1"/>
    <col min="15112" max="15112" width="6.42578125" style="15" customWidth="1"/>
    <col min="15113" max="15113" width="11.42578125" style="15" customWidth="1"/>
    <col min="15114" max="15114" width="5.42578125" style="15" bestFit="1" customWidth="1"/>
    <col min="15115" max="15115" width="12.140625" style="15" customWidth="1"/>
    <col min="15116" max="15116" width="17.140625" style="15" customWidth="1"/>
    <col min="15117" max="15117" width="4.42578125" style="15" customWidth="1"/>
    <col min="15118" max="15118" width="11.7109375" style="15" customWidth="1"/>
    <col min="15119" max="15119" width="4.28515625" style="15" customWidth="1"/>
    <col min="15120" max="15120" width="1.7109375" style="15" customWidth="1"/>
    <col min="15121" max="15121" width="4.7109375" style="15" customWidth="1"/>
    <col min="15122" max="15122" width="1.7109375" style="15" customWidth="1"/>
    <col min="15123" max="15124" width="5.7109375" style="15" customWidth="1"/>
    <col min="15125" max="15125" width="15.42578125" style="15" bestFit="1" customWidth="1"/>
    <col min="15126" max="15126" width="6.7109375" style="15" customWidth="1"/>
    <col min="15127" max="15127" width="2.28515625" style="15" customWidth="1"/>
    <col min="15128" max="15131" width="9.28515625" style="15" customWidth="1"/>
    <col min="15132" max="15132" width="9.140625" style="15"/>
    <col min="15133" max="15133" width="15.28515625" style="15" bestFit="1" customWidth="1"/>
    <col min="15134" max="15360" width="9.140625" style="15"/>
    <col min="15361" max="15361" width="2.7109375" style="15" customWidth="1"/>
    <col min="15362" max="15362" width="4.42578125" style="15" customWidth="1"/>
    <col min="15363" max="15363" width="7.7109375" style="15" customWidth="1"/>
    <col min="15364" max="15364" width="6" style="15" customWidth="1"/>
    <col min="15365" max="15365" width="3" style="15" customWidth="1"/>
    <col min="15366" max="15366" width="11.140625" style="15" customWidth="1"/>
    <col min="15367" max="15367" width="7.42578125" style="15" customWidth="1"/>
    <col min="15368" max="15368" width="6.42578125" style="15" customWidth="1"/>
    <col min="15369" max="15369" width="11.42578125" style="15" customWidth="1"/>
    <col min="15370" max="15370" width="5.42578125" style="15" bestFit="1" customWidth="1"/>
    <col min="15371" max="15371" width="12.140625" style="15" customWidth="1"/>
    <col min="15372" max="15372" width="17.140625" style="15" customWidth="1"/>
    <col min="15373" max="15373" width="4.42578125" style="15" customWidth="1"/>
    <col min="15374" max="15374" width="11.7109375" style="15" customWidth="1"/>
    <col min="15375" max="15375" width="4.28515625" style="15" customWidth="1"/>
    <col min="15376" max="15376" width="1.7109375" style="15" customWidth="1"/>
    <col min="15377" max="15377" width="4.7109375" style="15" customWidth="1"/>
    <col min="15378" max="15378" width="1.7109375" style="15" customWidth="1"/>
    <col min="15379" max="15380" width="5.7109375" style="15" customWidth="1"/>
    <col min="15381" max="15381" width="15.42578125" style="15" bestFit="1" customWidth="1"/>
    <col min="15382" max="15382" width="6.7109375" style="15" customWidth="1"/>
    <col min="15383" max="15383" width="2.28515625" style="15" customWidth="1"/>
    <col min="15384" max="15387" width="9.28515625" style="15" customWidth="1"/>
    <col min="15388" max="15388" width="9.140625" style="15"/>
    <col min="15389" max="15389" width="15.28515625" style="15" bestFit="1" customWidth="1"/>
    <col min="15390" max="15616" width="9.140625" style="15"/>
    <col min="15617" max="15617" width="2.7109375" style="15" customWidth="1"/>
    <col min="15618" max="15618" width="4.42578125" style="15" customWidth="1"/>
    <col min="15619" max="15619" width="7.7109375" style="15" customWidth="1"/>
    <col min="15620" max="15620" width="6" style="15" customWidth="1"/>
    <col min="15621" max="15621" width="3" style="15" customWidth="1"/>
    <col min="15622" max="15622" width="11.140625" style="15" customWidth="1"/>
    <col min="15623" max="15623" width="7.42578125" style="15" customWidth="1"/>
    <col min="15624" max="15624" width="6.42578125" style="15" customWidth="1"/>
    <col min="15625" max="15625" width="11.42578125" style="15" customWidth="1"/>
    <col min="15626" max="15626" width="5.42578125" style="15" bestFit="1" customWidth="1"/>
    <col min="15627" max="15627" width="12.140625" style="15" customWidth="1"/>
    <col min="15628" max="15628" width="17.140625" style="15" customWidth="1"/>
    <col min="15629" max="15629" width="4.42578125" style="15" customWidth="1"/>
    <col min="15630" max="15630" width="11.7109375" style="15" customWidth="1"/>
    <col min="15631" max="15631" width="4.28515625" style="15" customWidth="1"/>
    <col min="15632" max="15632" width="1.7109375" style="15" customWidth="1"/>
    <col min="15633" max="15633" width="4.7109375" style="15" customWidth="1"/>
    <col min="15634" max="15634" width="1.7109375" style="15" customWidth="1"/>
    <col min="15635" max="15636" width="5.7109375" style="15" customWidth="1"/>
    <col min="15637" max="15637" width="15.42578125" style="15" bestFit="1" customWidth="1"/>
    <col min="15638" max="15638" width="6.7109375" style="15" customWidth="1"/>
    <col min="15639" max="15639" width="2.28515625" style="15" customWidth="1"/>
    <col min="15640" max="15643" width="9.28515625" style="15" customWidth="1"/>
    <col min="15644" max="15644" width="9.140625" style="15"/>
    <col min="15645" max="15645" width="15.28515625" style="15" bestFit="1" customWidth="1"/>
    <col min="15646" max="15872" width="9.140625" style="15"/>
    <col min="15873" max="15873" width="2.7109375" style="15" customWidth="1"/>
    <col min="15874" max="15874" width="4.42578125" style="15" customWidth="1"/>
    <col min="15875" max="15875" width="7.7109375" style="15" customWidth="1"/>
    <col min="15876" max="15876" width="6" style="15" customWidth="1"/>
    <col min="15877" max="15877" width="3" style="15" customWidth="1"/>
    <col min="15878" max="15878" width="11.140625" style="15" customWidth="1"/>
    <col min="15879" max="15879" width="7.42578125" style="15" customWidth="1"/>
    <col min="15880" max="15880" width="6.42578125" style="15" customWidth="1"/>
    <col min="15881" max="15881" width="11.42578125" style="15" customWidth="1"/>
    <col min="15882" max="15882" width="5.42578125" style="15" bestFit="1" customWidth="1"/>
    <col min="15883" max="15883" width="12.140625" style="15" customWidth="1"/>
    <col min="15884" max="15884" width="17.140625" style="15" customWidth="1"/>
    <col min="15885" max="15885" width="4.42578125" style="15" customWidth="1"/>
    <col min="15886" max="15886" width="11.7109375" style="15" customWidth="1"/>
    <col min="15887" max="15887" width="4.28515625" style="15" customWidth="1"/>
    <col min="15888" max="15888" width="1.7109375" style="15" customWidth="1"/>
    <col min="15889" max="15889" width="4.7109375" style="15" customWidth="1"/>
    <col min="15890" max="15890" width="1.7109375" style="15" customWidth="1"/>
    <col min="15891" max="15892" width="5.7109375" style="15" customWidth="1"/>
    <col min="15893" max="15893" width="15.42578125" style="15" bestFit="1" customWidth="1"/>
    <col min="15894" max="15894" width="6.7109375" style="15" customWidth="1"/>
    <col min="15895" max="15895" width="2.28515625" style="15" customWidth="1"/>
    <col min="15896" max="15899" width="9.28515625" style="15" customWidth="1"/>
    <col min="15900" max="15900" width="9.140625" style="15"/>
    <col min="15901" max="15901" width="15.28515625" style="15" bestFit="1" customWidth="1"/>
    <col min="15902" max="16128" width="9.140625" style="15"/>
    <col min="16129" max="16129" width="2.7109375" style="15" customWidth="1"/>
    <col min="16130" max="16130" width="4.42578125" style="15" customWidth="1"/>
    <col min="16131" max="16131" width="7.7109375" style="15" customWidth="1"/>
    <col min="16132" max="16132" width="6" style="15" customWidth="1"/>
    <col min="16133" max="16133" width="3" style="15" customWidth="1"/>
    <col min="16134" max="16134" width="11.140625" style="15" customWidth="1"/>
    <col min="16135" max="16135" width="7.42578125" style="15" customWidth="1"/>
    <col min="16136" max="16136" width="6.42578125" style="15" customWidth="1"/>
    <col min="16137" max="16137" width="11.42578125" style="15" customWidth="1"/>
    <col min="16138" max="16138" width="5.42578125" style="15" bestFit="1" customWidth="1"/>
    <col min="16139" max="16139" width="12.140625" style="15" customWidth="1"/>
    <col min="16140" max="16140" width="17.140625" style="15" customWidth="1"/>
    <col min="16141" max="16141" width="4.42578125" style="15" customWidth="1"/>
    <col min="16142" max="16142" width="11.7109375" style="15" customWidth="1"/>
    <col min="16143" max="16143" width="4.28515625" style="15" customWidth="1"/>
    <col min="16144" max="16144" width="1.7109375" style="15" customWidth="1"/>
    <col min="16145" max="16145" width="4.7109375" style="15" customWidth="1"/>
    <col min="16146" max="16146" width="1.7109375" style="15" customWidth="1"/>
    <col min="16147" max="16148" width="5.7109375" style="15" customWidth="1"/>
    <col min="16149" max="16149" width="15.42578125" style="15" bestFit="1" customWidth="1"/>
    <col min="16150" max="16150" width="6.7109375" style="15" customWidth="1"/>
    <col min="16151" max="16151" width="2.28515625" style="15" customWidth="1"/>
    <col min="16152" max="16155" width="9.28515625" style="15" customWidth="1"/>
    <col min="16156" max="16156" width="9.140625" style="15"/>
    <col min="16157" max="16157" width="15.28515625" style="15" bestFit="1" customWidth="1"/>
    <col min="16158" max="16384" width="9.140625" style="15"/>
  </cols>
  <sheetData>
    <row r="1" spans="1:234" ht="15.75" thickTop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34" x14ac:dyDescent="0.25">
      <c r="A2" s="18"/>
      <c r="V2" s="19"/>
    </row>
    <row r="3" spans="1:234" x14ac:dyDescent="0.25">
      <c r="A3" s="18"/>
      <c r="V3" s="19"/>
    </row>
    <row r="4" spans="1:234" x14ac:dyDescent="0.25">
      <c r="A4" s="18"/>
      <c r="V4" s="19"/>
    </row>
    <row r="5" spans="1:234" ht="27.75" customHeight="1" x14ac:dyDescent="0.35">
      <c r="A5" s="18"/>
      <c r="B5" s="99" t="s">
        <v>0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100" t="s">
        <v>1</v>
      </c>
      <c r="N5" s="100"/>
      <c r="O5" s="100"/>
      <c r="P5" s="20" t="s">
        <v>2</v>
      </c>
      <c r="Q5" s="101"/>
      <c r="R5" s="101"/>
      <c r="S5" s="101"/>
      <c r="T5" s="101"/>
      <c r="U5" s="101"/>
      <c r="V5" s="21"/>
      <c r="W5" s="22"/>
      <c r="X5" s="102"/>
      <c r="Y5" s="102"/>
      <c r="Z5" s="102"/>
      <c r="AA5" s="102"/>
      <c r="AB5" s="102"/>
    </row>
    <row r="6" spans="1:234" ht="22.5" customHeight="1" x14ac:dyDescent="0.35">
      <c r="A6" s="18"/>
      <c r="B6" s="22" t="s">
        <v>3</v>
      </c>
      <c r="C6" s="103"/>
      <c r="D6" s="103"/>
      <c r="E6" s="103"/>
      <c r="F6" s="103"/>
      <c r="G6" s="103"/>
      <c r="H6" s="103"/>
      <c r="I6" s="103"/>
      <c r="J6" s="23"/>
      <c r="K6" s="23"/>
      <c r="L6" s="23"/>
      <c r="M6" s="104" t="s">
        <v>4</v>
      </c>
      <c r="N6" s="104"/>
      <c r="O6" s="104"/>
      <c r="P6" s="15" t="s">
        <v>2</v>
      </c>
      <c r="Q6" s="105" t="s">
        <v>93</v>
      </c>
      <c r="R6" s="105"/>
      <c r="S6" s="105"/>
      <c r="T6" s="105"/>
      <c r="U6" s="105"/>
      <c r="V6" s="21"/>
      <c r="W6" s="22"/>
      <c r="X6" s="24"/>
      <c r="Y6" s="24"/>
      <c r="Z6" s="24"/>
      <c r="AA6" s="24"/>
      <c r="AB6" s="25"/>
    </row>
    <row r="7" spans="1:234" ht="9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X7" s="26"/>
    </row>
    <row r="8" spans="1:234" s="20" customFormat="1" ht="18" customHeight="1" x14ac:dyDescent="0.25">
      <c r="A8" s="18"/>
      <c r="B8" s="27" t="s">
        <v>84</v>
      </c>
      <c r="C8" s="15"/>
      <c r="D8" s="15"/>
      <c r="E8" s="15"/>
      <c r="F8" s="15"/>
      <c r="G8" s="15"/>
      <c r="H8" s="15"/>
      <c r="I8" s="15"/>
      <c r="J8" s="96"/>
      <c r="K8" s="96"/>
      <c r="L8" s="96"/>
      <c r="M8" s="104" t="s">
        <v>5</v>
      </c>
      <c r="N8" s="104"/>
      <c r="O8" s="104"/>
      <c r="P8" s="15" t="s">
        <v>2</v>
      </c>
      <c r="Q8" s="105" t="s">
        <v>88</v>
      </c>
      <c r="R8" s="105"/>
      <c r="S8" s="105"/>
      <c r="T8" s="105"/>
      <c r="U8" s="105"/>
      <c r="V8" s="21"/>
      <c r="X8" s="28"/>
      <c r="Y8" s="29"/>
      <c r="Z8" s="29"/>
      <c r="AA8" s="29"/>
      <c r="HV8" s="15"/>
      <c r="HW8" s="15"/>
      <c r="HX8" s="15"/>
      <c r="HY8" s="15"/>
      <c r="HZ8" s="15"/>
    </row>
    <row r="9" spans="1:234" ht="8.1" customHeight="1" x14ac:dyDescent="0.25">
      <c r="A9" s="18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21"/>
    </row>
    <row r="10" spans="1:234" ht="16.350000000000001" customHeight="1" x14ac:dyDescent="0.25">
      <c r="A10" s="18"/>
      <c r="B10" s="104" t="s">
        <v>6</v>
      </c>
      <c r="C10" s="104"/>
      <c r="D10" s="104"/>
      <c r="E10" s="30" t="s">
        <v>2</v>
      </c>
      <c r="F10" s="167" t="s">
        <v>99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1"/>
    </row>
    <row r="11" spans="1:234" ht="16.350000000000001" customHeight="1" x14ac:dyDescent="0.25">
      <c r="A11" s="18"/>
      <c r="B11" s="27" t="s">
        <v>7</v>
      </c>
      <c r="C11" s="27"/>
      <c r="D11" s="27"/>
      <c r="E11" s="30" t="s">
        <v>2</v>
      </c>
      <c r="F11" s="33" t="s">
        <v>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1"/>
    </row>
    <row r="12" spans="1:234" ht="16.350000000000001" customHeight="1" x14ac:dyDescent="0.25">
      <c r="A12" s="18"/>
      <c r="B12" s="104" t="s">
        <v>8</v>
      </c>
      <c r="C12" s="104"/>
      <c r="D12" s="104"/>
      <c r="E12" s="30" t="s">
        <v>2</v>
      </c>
      <c r="F12" s="165" t="s">
        <v>96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1"/>
    </row>
    <row r="13" spans="1:234" ht="16.350000000000001" customHeight="1" x14ac:dyDescent="0.25">
      <c r="A13" s="18"/>
      <c r="B13" s="104" t="s">
        <v>9</v>
      </c>
      <c r="C13" s="104"/>
      <c r="D13" s="104"/>
      <c r="E13" s="30" t="s">
        <v>2</v>
      </c>
      <c r="F13" s="165" t="s">
        <v>97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21"/>
    </row>
    <row r="14" spans="1:234" ht="16.350000000000001" customHeight="1" x14ac:dyDescent="0.25">
      <c r="A14" s="18"/>
      <c r="B14" s="104" t="s">
        <v>10</v>
      </c>
      <c r="C14" s="104"/>
      <c r="D14" s="104"/>
      <c r="E14" s="30" t="s">
        <v>2</v>
      </c>
      <c r="F14" s="166" t="s">
        <v>98</v>
      </c>
      <c r="G14" s="35"/>
      <c r="H14" s="35"/>
      <c r="I14" s="35"/>
      <c r="J14" s="35"/>
      <c r="K14" s="35"/>
      <c r="L14" s="36"/>
      <c r="M14" s="34"/>
      <c r="N14" s="34"/>
      <c r="O14" s="34"/>
      <c r="P14" s="34"/>
      <c r="Q14" s="34"/>
      <c r="R14" s="34"/>
      <c r="S14" s="34"/>
      <c r="T14" s="34"/>
      <c r="U14" s="34"/>
      <c r="V14" s="21"/>
    </row>
    <row r="15" spans="1:234" ht="16.350000000000001" customHeight="1" x14ac:dyDescent="0.25">
      <c r="A15" s="18"/>
      <c r="B15" s="104" t="s">
        <v>11</v>
      </c>
      <c r="C15" s="104"/>
      <c r="D15" s="104"/>
      <c r="E15" s="30" t="s">
        <v>2</v>
      </c>
      <c r="F15" s="37" t="s">
        <v>94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21"/>
    </row>
    <row r="16" spans="1:234" ht="16.350000000000001" customHeight="1" x14ac:dyDescent="0.25">
      <c r="A16" s="18"/>
      <c r="B16" s="27"/>
      <c r="C16" s="27"/>
      <c r="D16" s="27"/>
      <c r="E16" s="30"/>
      <c r="F16" s="37" t="s">
        <v>95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21"/>
    </row>
    <row r="17" spans="1:234" ht="16.350000000000001" customHeight="1" x14ac:dyDescent="0.25">
      <c r="A17" s="18"/>
      <c r="B17" s="27"/>
      <c r="C17" s="27"/>
      <c r="D17" s="27"/>
      <c r="E17" s="30"/>
      <c r="F17" s="37" t="s">
        <v>87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21"/>
    </row>
    <row r="18" spans="1:234" ht="16.350000000000001" customHeight="1" x14ac:dyDescent="0.25">
      <c r="A18" s="18"/>
      <c r="B18" s="27"/>
      <c r="C18" s="27"/>
      <c r="D18" s="27"/>
      <c r="E18" s="30"/>
      <c r="F18" s="3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21"/>
    </row>
    <row r="19" spans="1:234" ht="16.350000000000001" customHeight="1" x14ac:dyDescent="0.25">
      <c r="A19" s="18"/>
      <c r="B19" s="27" t="s">
        <v>12</v>
      </c>
      <c r="C19" s="27"/>
      <c r="D19" s="27"/>
      <c r="E19" s="30" t="s">
        <v>2</v>
      </c>
      <c r="F19" s="90" t="s">
        <v>100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38"/>
      <c r="S19" s="38"/>
      <c r="T19" s="38"/>
      <c r="U19" s="38"/>
      <c r="V19" s="21"/>
    </row>
    <row r="20" spans="1:234" s="17" customFormat="1" ht="14.45" customHeight="1" x14ac:dyDescent="0.25">
      <c r="A20" s="18"/>
      <c r="B20" s="27"/>
      <c r="C20" s="27"/>
      <c r="D20" s="27"/>
      <c r="E20" s="30"/>
      <c r="F20" s="93" t="s">
        <v>92</v>
      </c>
      <c r="G20" s="94"/>
      <c r="H20" s="94"/>
      <c r="I20" s="94"/>
      <c r="J20" s="94"/>
      <c r="K20" s="94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21"/>
      <c r="W20" s="15"/>
      <c r="X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</row>
    <row r="21" spans="1:234" ht="16.350000000000001" customHeight="1" x14ac:dyDescent="0.25">
      <c r="A21" s="18"/>
      <c r="B21" s="27"/>
      <c r="C21" s="27"/>
      <c r="D21" s="27"/>
      <c r="E21" s="30"/>
      <c r="F21" s="90" t="s">
        <v>101</v>
      </c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38"/>
      <c r="S21" s="38"/>
      <c r="T21" s="38"/>
      <c r="U21" s="38"/>
      <c r="V21" s="21"/>
    </row>
    <row r="22" spans="1:234" s="17" customFormat="1" ht="14.45" customHeight="1" x14ac:dyDescent="0.25">
      <c r="A22" s="18"/>
      <c r="B22" s="27"/>
      <c r="C22" s="27"/>
      <c r="D22" s="27"/>
      <c r="E22" s="30"/>
      <c r="F22" s="163" t="s">
        <v>83</v>
      </c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21"/>
      <c r="W22" s="15"/>
      <c r="X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</row>
    <row r="23" spans="1:234" s="17" customFormat="1" ht="14.45" customHeight="1" x14ac:dyDescent="0.25">
      <c r="A23" s="18"/>
      <c r="B23" s="27"/>
      <c r="C23" s="27"/>
      <c r="D23" s="27"/>
      <c r="E23" s="30"/>
      <c r="V23" s="21"/>
      <c r="W23" s="15"/>
      <c r="X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</row>
    <row r="24" spans="1:234" s="17" customFormat="1" x14ac:dyDescent="0.25">
      <c r="A24" s="18"/>
      <c r="B24" s="27"/>
      <c r="C24" s="27"/>
      <c r="D24" s="27"/>
      <c r="E24" s="30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21"/>
      <c r="W24" s="15"/>
      <c r="X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</row>
    <row r="25" spans="1:234" s="17" customFormat="1" x14ac:dyDescent="0.25">
      <c r="A25" s="18"/>
      <c r="B25" s="104" t="s">
        <v>13</v>
      </c>
      <c r="C25" s="104"/>
      <c r="D25" s="104"/>
      <c r="E25" s="30" t="s">
        <v>2</v>
      </c>
      <c r="F25" s="97" t="s">
        <v>89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21"/>
      <c r="W25" s="15"/>
      <c r="X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</row>
    <row r="26" spans="1:234" s="17" customFormat="1" x14ac:dyDescent="0.25">
      <c r="A26" s="18"/>
      <c r="B26" s="27"/>
      <c r="C26" s="27"/>
      <c r="D26" s="27"/>
      <c r="E26" s="30"/>
      <c r="F26" s="97" t="s">
        <v>86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21"/>
      <c r="W26" s="15"/>
      <c r="X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</row>
    <row r="27" spans="1:234" s="17" customFormat="1" x14ac:dyDescent="0.25">
      <c r="A27" s="18"/>
      <c r="B27" s="27"/>
      <c r="C27" s="27"/>
      <c r="D27" s="27"/>
      <c r="E27" s="30"/>
      <c r="F27" s="97" t="s">
        <v>102</v>
      </c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21"/>
      <c r="W27" s="15"/>
      <c r="X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</row>
    <row r="28" spans="1:234" s="17" customFormat="1" x14ac:dyDescent="0.25">
      <c r="A28" s="18"/>
      <c r="B28" s="15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21"/>
      <c r="W28" s="15"/>
      <c r="X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</row>
    <row r="29" spans="1:234" s="17" customFormat="1" x14ac:dyDescent="0.25">
      <c r="A29" s="18"/>
      <c r="B29" s="15"/>
      <c r="C29" s="108" t="s">
        <v>14</v>
      </c>
      <c r="D29" s="108"/>
      <c r="E29" s="108"/>
      <c r="F29" s="96" t="s">
        <v>15</v>
      </c>
      <c r="G29" s="96"/>
      <c r="H29" s="96"/>
      <c r="I29" s="96"/>
      <c r="J29" s="96"/>
      <c r="K29" s="96"/>
      <c r="L29" s="109"/>
      <c r="M29" s="110" t="s">
        <v>16</v>
      </c>
      <c r="N29" s="110"/>
      <c r="O29" s="110"/>
      <c r="P29" s="110"/>
      <c r="Q29" s="111" t="s">
        <v>17</v>
      </c>
      <c r="R29" s="112"/>
      <c r="S29" s="112"/>
      <c r="T29" s="113"/>
      <c r="U29" s="39" t="s">
        <v>18</v>
      </c>
      <c r="V29" s="21"/>
      <c r="W29" s="15"/>
      <c r="X29" s="40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</row>
    <row r="30" spans="1:234" s="17" customFormat="1" x14ac:dyDescent="0.25">
      <c r="A30" s="18"/>
      <c r="B30" s="15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114"/>
      <c r="N30" s="114"/>
      <c r="O30" s="114"/>
      <c r="P30" s="114"/>
      <c r="Q30" s="114"/>
      <c r="R30" s="114"/>
      <c r="S30" s="114"/>
      <c r="T30" s="114"/>
      <c r="U30" s="42"/>
      <c r="V30" s="21"/>
      <c r="W30" s="15"/>
      <c r="X30" s="40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</row>
    <row r="31" spans="1:234" s="17" customFormat="1" x14ac:dyDescent="0.25">
      <c r="A31" s="18"/>
      <c r="B31" s="15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123">
        <v>1</v>
      </c>
      <c r="N31" s="124"/>
      <c r="O31" s="124"/>
      <c r="P31" s="125"/>
      <c r="Q31" s="115">
        <v>1100</v>
      </c>
      <c r="R31" s="116"/>
      <c r="S31" s="116"/>
      <c r="T31" s="117"/>
      <c r="U31" s="42">
        <f>Q31/M31-1</f>
        <v>1099</v>
      </c>
      <c r="V31" s="21"/>
      <c r="W31" s="15"/>
      <c r="X31" s="40"/>
      <c r="Y31" s="31" t="s">
        <v>87</v>
      </c>
      <c r="Z31" s="92" t="s">
        <v>87</v>
      </c>
      <c r="AA31" s="17">
        <f>4671</f>
        <v>4671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</row>
    <row r="32" spans="1:234" s="17" customFormat="1" x14ac:dyDescent="0.25">
      <c r="A32" s="18"/>
      <c r="B32" s="15"/>
      <c r="C32" s="38"/>
      <c r="D32" s="41"/>
      <c r="E32" s="41"/>
      <c r="F32" s="41"/>
      <c r="G32" s="41"/>
      <c r="H32" s="41"/>
      <c r="I32" s="41"/>
      <c r="J32" s="41"/>
      <c r="K32" s="41"/>
      <c r="L32" s="41"/>
      <c r="M32" s="114"/>
      <c r="N32" s="114"/>
      <c r="O32" s="114"/>
      <c r="P32" s="114"/>
      <c r="Q32" s="114"/>
      <c r="R32" s="114"/>
      <c r="S32" s="114"/>
      <c r="T32" s="114"/>
      <c r="U32" s="42"/>
      <c r="V32" s="21"/>
      <c r="W32" s="15"/>
      <c r="X32" s="40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</row>
    <row r="33" spans="1:234" s="17" customFormat="1" x14ac:dyDescent="0.25">
      <c r="A33" s="18"/>
      <c r="B33" s="15"/>
      <c r="C33" s="38"/>
      <c r="D33" s="41"/>
      <c r="E33" s="41"/>
      <c r="F33" s="41"/>
      <c r="G33" s="41"/>
      <c r="H33" s="41"/>
      <c r="I33" s="41" t="s">
        <v>87</v>
      </c>
      <c r="J33" s="41"/>
      <c r="K33" s="41"/>
      <c r="L33" s="41"/>
      <c r="M33" s="114"/>
      <c r="N33" s="114"/>
      <c r="O33" s="114"/>
      <c r="P33" s="114"/>
      <c r="Q33" s="114"/>
      <c r="R33" s="114"/>
      <c r="S33" s="114"/>
      <c r="T33" s="114"/>
      <c r="U33" s="42"/>
      <c r="V33" s="21"/>
      <c r="W33" s="15"/>
      <c r="X33" s="40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</row>
    <row r="34" spans="1:234" s="17" customFormat="1" x14ac:dyDescent="0.25">
      <c r="A34" s="18"/>
      <c r="B34" s="15"/>
      <c r="C34" s="38"/>
      <c r="D34" s="41"/>
      <c r="E34" s="41"/>
      <c r="F34" s="41"/>
      <c r="G34" s="41"/>
      <c r="H34" s="41"/>
      <c r="I34" s="41"/>
      <c r="J34" s="41"/>
      <c r="K34" s="41"/>
      <c r="L34" s="41"/>
      <c r="M34" s="114"/>
      <c r="N34" s="114"/>
      <c r="O34" s="114"/>
      <c r="P34" s="114"/>
      <c r="Q34" s="115"/>
      <c r="R34" s="116"/>
      <c r="S34" s="116"/>
      <c r="T34" s="117"/>
      <c r="U34" s="42"/>
      <c r="V34" s="21"/>
      <c r="W34" s="30"/>
      <c r="X34" s="16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</row>
    <row r="35" spans="1:234" s="17" customFormat="1" x14ac:dyDescent="0.25">
      <c r="A35" s="18"/>
      <c r="B35" s="15"/>
      <c r="C35" s="43"/>
      <c r="D35" s="41"/>
      <c r="E35" s="41"/>
      <c r="F35" s="41"/>
      <c r="G35" s="41"/>
      <c r="H35" s="41"/>
      <c r="I35" s="41"/>
      <c r="J35" s="41"/>
      <c r="K35" s="41"/>
      <c r="L35" s="41"/>
      <c r="M35" s="118"/>
      <c r="N35" s="119"/>
      <c r="O35" s="119"/>
      <c r="P35" s="120"/>
      <c r="Q35" s="44"/>
      <c r="R35" s="45"/>
      <c r="S35" s="45"/>
      <c r="T35" s="46"/>
      <c r="U35" s="42"/>
      <c r="V35" s="21"/>
      <c r="W35" s="30"/>
      <c r="X35" s="16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</row>
    <row r="36" spans="1:234" s="17" customFormat="1" x14ac:dyDescent="0.25">
      <c r="A36" s="18"/>
      <c r="B36" s="15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114"/>
      <c r="N36" s="114"/>
      <c r="O36" s="114"/>
      <c r="P36" s="114"/>
      <c r="Q36" s="115"/>
      <c r="R36" s="116"/>
      <c r="S36" s="116"/>
      <c r="T36" s="117"/>
      <c r="U36" s="42"/>
      <c r="V36" s="21"/>
      <c r="W36" s="30"/>
      <c r="X36" s="16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</row>
    <row r="37" spans="1:234" s="17" customFormat="1" x14ac:dyDescent="0.25">
      <c r="A37" s="18"/>
      <c r="B37" s="15"/>
      <c r="C37" s="38"/>
      <c r="D37" s="38"/>
      <c r="E37" s="38"/>
      <c r="F37" s="38"/>
      <c r="G37" s="38"/>
      <c r="H37" s="38"/>
      <c r="I37" s="121"/>
      <c r="J37" s="121"/>
      <c r="K37" s="121"/>
      <c r="L37" s="122"/>
      <c r="M37" s="114"/>
      <c r="N37" s="114"/>
      <c r="O37" s="114"/>
      <c r="P37" s="114"/>
      <c r="Q37" s="115"/>
      <c r="R37" s="116"/>
      <c r="S37" s="116"/>
      <c r="T37" s="117"/>
      <c r="U37" s="42"/>
      <c r="V37" s="21"/>
      <c r="W37" s="30"/>
      <c r="X37" s="16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</row>
    <row r="38" spans="1:234" s="17" customFormat="1" x14ac:dyDescent="0.25">
      <c r="A38" s="18"/>
      <c r="B38" s="15"/>
      <c r="C38" s="127" t="s">
        <v>19</v>
      </c>
      <c r="D38" s="127"/>
      <c r="E38" s="127"/>
      <c r="F38" s="127"/>
      <c r="G38" s="127"/>
      <c r="H38" s="127"/>
      <c r="I38" s="127"/>
      <c r="J38" s="127"/>
      <c r="K38" s="127"/>
      <c r="L38" s="128"/>
      <c r="M38" s="129">
        <f>SUM(M30:P37)</f>
        <v>1</v>
      </c>
      <c r="N38" s="129"/>
      <c r="O38" s="129"/>
      <c r="P38" s="129"/>
      <c r="Q38" s="130">
        <f>SUM(Q30:T37)</f>
        <v>1100</v>
      </c>
      <c r="R38" s="131"/>
      <c r="S38" s="131"/>
      <c r="T38" s="132"/>
      <c r="U38" s="42">
        <f>Q38/M38</f>
        <v>1100</v>
      </c>
      <c r="V38" s="21"/>
      <c r="W38" s="47"/>
      <c r="X38" s="40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</row>
    <row r="39" spans="1:234" s="17" customFormat="1" x14ac:dyDescent="0.25">
      <c r="A39" s="18"/>
      <c r="B39" s="15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21"/>
      <c r="W39" s="15"/>
      <c r="X39" s="16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</row>
    <row r="40" spans="1:234" s="17" customFormat="1" x14ac:dyDescent="0.25">
      <c r="A40" s="18"/>
      <c r="B40" s="134" t="s">
        <v>20</v>
      </c>
      <c r="C40" s="134"/>
      <c r="D40" s="134"/>
      <c r="E40" s="134"/>
      <c r="F40" s="134"/>
      <c r="G40" s="134"/>
      <c r="H40" s="134"/>
      <c r="I40" s="96" t="s">
        <v>21</v>
      </c>
      <c r="J40" s="96"/>
      <c r="K40" s="96"/>
      <c r="L40" s="96"/>
      <c r="M40" s="110" t="s">
        <v>16</v>
      </c>
      <c r="N40" s="110"/>
      <c r="O40" s="110"/>
      <c r="P40" s="110"/>
      <c r="Q40" s="111" t="s">
        <v>17</v>
      </c>
      <c r="R40" s="112"/>
      <c r="S40" s="112"/>
      <c r="T40" s="113"/>
      <c r="U40" s="39" t="s">
        <v>18</v>
      </c>
      <c r="V40" s="21"/>
      <c r="W40" s="15"/>
      <c r="X40" s="16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</row>
    <row r="41" spans="1:234" s="17" customFormat="1" x14ac:dyDescent="0.25">
      <c r="A41" s="18"/>
      <c r="B41" s="48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126"/>
      <c r="N41" s="126"/>
      <c r="O41" s="126"/>
      <c r="P41" s="126"/>
      <c r="Q41" s="126"/>
      <c r="R41" s="126"/>
      <c r="S41" s="126"/>
      <c r="T41" s="126"/>
      <c r="U41" s="42"/>
      <c r="V41" s="21"/>
      <c r="W41" s="15"/>
      <c r="X41" s="16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</row>
    <row r="42" spans="1:234" s="17" customFormat="1" x14ac:dyDescent="0.25">
      <c r="A42" s="18"/>
      <c r="B42" s="48"/>
      <c r="C42" s="41" t="s">
        <v>82</v>
      </c>
      <c r="D42" s="41"/>
      <c r="E42" s="41"/>
      <c r="F42" s="41"/>
      <c r="G42" s="41"/>
      <c r="H42" s="41"/>
      <c r="I42" s="41"/>
      <c r="J42" s="41"/>
      <c r="K42" s="41"/>
      <c r="L42" s="41"/>
      <c r="M42" s="114">
        <f>M31*72600</f>
        <v>72600</v>
      </c>
      <c r="N42" s="114"/>
      <c r="O42" s="114"/>
      <c r="P42" s="114"/>
      <c r="Q42" s="114">
        <f>Q31*117100</f>
        <v>128810000</v>
      </c>
      <c r="R42" s="114"/>
      <c r="S42" s="114"/>
      <c r="T42" s="114"/>
      <c r="U42" s="42">
        <f>Q42/M42-1</f>
        <v>1773.2424242424242</v>
      </c>
      <c r="V42" s="21"/>
      <c r="W42" s="15"/>
      <c r="X42" s="16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</row>
    <row r="43" spans="1:234" s="17" customFormat="1" x14ac:dyDescent="0.25">
      <c r="A43" s="18"/>
      <c r="B43" s="48"/>
      <c r="C43" s="38"/>
      <c r="D43" s="41"/>
      <c r="E43" s="41"/>
      <c r="F43" s="41"/>
      <c r="G43" s="41"/>
      <c r="H43" s="41"/>
      <c r="I43" s="41"/>
      <c r="J43" s="41"/>
      <c r="K43" s="41"/>
      <c r="L43" s="41"/>
      <c r="M43" s="114"/>
      <c r="N43" s="114"/>
      <c r="O43" s="114"/>
      <c r="P43" s="114"/>
      <c r="Q43" s="114"/>
      <c r="R43" s="114"/>
      <c r="S43" s="114"/>
      <c r="T43" s="114"/>
      <c r="U43" s="42"/>
      <c r="V43" s="21"/>
      <c r="W43" s="15"/>
      <c r="X43" s="16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</row>
    <row r="44" spans="1:234" s="17" customFormat="1" x14ac:dyDescent="0.25">
      <c r="A44" s="18"/>
      <c r="B44" s="15"/>
      <c r="C44" s="38"/>
      <c r="D44" s="41"/>
      <c r="E44" s="41"/>
      <c r="F44" s="41"/>
      <c r="G44" s="38"/>
      <c r="H44" s="38"/>
      <c r="I44" s="38"/>
      <c r="J44" s="38"/>
      <c r="K44" s="38"/>
      <c r="L44" s="38"/>
      <c r="M44" s="138"/>
      <c r="N44" s="138"/>
      <c r="O44" s="138"/>
      <c r="P44" s="138"/>
      <c r="Q44" s="135"/>
      <c r="R44" s="136"/>
      <c r="S44" s="136"/>
      <c r="T44" s="137"/>
      <c r="U44" s="42"/>
      <c r="V44" s="21"/>
      <c r="W44" s="15"/>
      <c r="X44" s="16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</row>
    <row r="45" spans="1:234" s="17" customFormat="1" x14ac:dyDescent="0.25">
      <c r="A45" s="18"/>
      <c r="B45" s="15"/>
      <c r="C45" s="38"/>
      <c r="D45" s="38"/>
      <c r="E45" s="38"/>
      <c r="F45" s="38"/>
      <c r="G45" s="49"/>
      <c r="H45" s="49"/>
      <c r="I45" s="50"/>
      <c r="J45" s="50"/>
      <c r="K45" s="49"/>
      <c r="L45" s="49"/>
      <c r="M45" s="115"/>
      <c r="N45" s="116"/>
      <c r="O45" s="116"/>
      <c r="P45" s="117"/>
      <c r="Q45" s="139"/>
      <c r="R45" s="136"/>
      <c r="S45" s="136"/>
      <c r="T45" s="137"/>
      <c r="U45" s="51"/>
      <c r="V45" s="21"/>
      <c r="W45" s="15"/>
      <c r="X45" s="16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</row>
    <row r="46" spans="1:234" s="17" customFormat="1" x14ac:dyDescent="0.25">
      <c r="A46" s="18"/>
      <c r="B46" s="15"/>
      <c r="C46" s="38"/>
      <c r="D46" s="49"/>
      <c r="E46" s="49"/>
      <c r="F46" s="49"/>
      <c r="G46" s="49"/>
      <c r="H46" s="49"/>
      <c r="I46" s="50"/>
      <c r="J46" s="50"/>
      <c r="K46" s="49"/>
      <c r="L46" s="49"/>
      <c r="M46" s="115"/>
      <c r="N46" s="116"/>
      <c r="O46" s="116"/>
      <c r="P46" s="117"/>
      <c r="Q46" s="135"/>
      <c r="R46" s="136"/>
      <c r="S46" s="136"/>
      <c r="T46" s="137"/>
      <c r="U46" s="51"/>
      <c r="V46" s="21"/>
      <c r="W46" s="15"/>
      <c r="X46" s="16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</row>
    <row r="47" spans="1:234" s="17" customFormat="1" x14ac:dyDescent="0.25">
      <c r="A47" s="18"/>
      <c r="B47" s="15"/>
      <c r="C47" s="38"/>
      <c r="D47" s="38"/>
      <c r="E47" s="38"/>
      <c r="F47" s="38"/>
      <c r="G47" s="38"/>
      <c r="H47" s="38"/>
      <c r="I47" s="121"/>
      <c r="J47" s="121"/>
      <c r="K47" s="121"/>
      <c r="L47" s="122"/>
      <c r="M47" s="115"/>
      <c r="N47" s="116"/>
      <c r="O47" s="116"/>
      <c r="P47" s="117"/>
      <c r="Q47" s="135"/>
      <c r="R47" s="136"/>
      <c r="S47" s="136"/>
      <c r="T47" s="137"/>
      <c r="U47" s="51"/>
      <c r="V47" s="21"/>
      <c r="W47" s="15"/>
      <c r="X47" s="16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</row>
    <row r="48" spans="1:234" s="17" customFormat="1" x14ac:dyDescent="0.25">
      <c r="A48" s="18"/>
      <c r="B48" s="15"/>
      <c r="C48" s="127" t="s">
        <v>19</v>
      </c>
      <c r="D48" s="127"/>
      <c r="E48" s="127"/>
      <c r="F48" s="127"/>
      <c r="G48" s="127"/>
      <c r="H48" s="127"/>
      <c r="I48" s="127"/>
      <c r="J48" s="127"/>
      <c r="K48" s="127"/>
      <c r="L48" s="128"/>
      <c r="M48" s="129">
        <f>SUM(M41:P47)</f>
        <v>72600</v>
      </c>
      <c r="N48" s="129">
        <f>SUM(N44:N47)</f>
        <v>0</v>
      </c>
      <c r="O48" s="129">
        <f>SUM(O44:O47)</f>
        <v>0</v>
      </c>
      <c r="P48" s="129">
        <f>SUM(P44:P47)</f>
        <v>0</v>
      </c>
      <c r="Q48" s="130">
        <f>SUM(Q41:T47)</f>
        <v>128810000</v>
      </c>
      <c r="R48" s="131"/>
      <c r="S48" s="131"/>
      <c r="T48" s="132"/>
      <c r="U48" s="42">
        <f>Q48/M48-1</f>
        <v>1773.2424242424242</v>
      </c>
      <c r="V48" s="21"/>
      <c r="W48" s="47"/>
      <c r="X48" s="40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</row>
    <row r="49" spans="1:234" s="17" customFormat="1" x14ac:dyDescent="0.25">
      <c r="A49" s="18"/>
      <c r="B49" s="15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43"/>
      <c r="N49" s="143"/>
      <c r="O49" s="143"/>
      <c r="P49" s="143"/>
      <c r="Q49" s="143"/>
      <c r="R49" s="143"/>
      <c r="S49" s="143"/>
      <c r="T49" s="52"/>
      <c r="U49" s="15"/>
      <c r="V49" s="21"/>
      <c r="W49" s="47"/>
      <c r="X49" s="40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</row>
    <row r="50" spans="1:234" s="17" customFormat="1" x14ac:dyDescent="0.25">
      <c r="A50" s="18"/>
      <c r="B50" s="48" t="s">
        <v>22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10" t="s">
        <v>23</v>
      </c>
      <c r="N50" s="110"/>
      <c r="O50" s="110"/>
      <c r="P50" s="110"/>
      <c r="Q50" s="111"/>
      <c r="R50" s="112"/>
      <c r="S50" s="112"/>
      <c r="T50" s="113"/>
      <c r="U50" s="39" t="s">
        <v>24</v>
      </c>
      <c r="V50" s="21"/>
      <c r="W50" s="15"/>
      <c r="X50" s="16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</row>
    <row r="51" spans="1:234" s="17" customFormat="1" x14ac:dyDescent="0.25">
      <c r="A51" s="18"/>
      <c r="B51" s="15"/>
      <c r="C51" s="41" t="s">
        <v>87</v>
      </c>
      <c r="D51" s="43"/>
      <c r="E51" s="43"/>
      <c r="F51" s="43"/>
      <c r="G51" s="43"/>
      <c r="H51" s="43"/>
      <c r="I51" s="43"/>
      <c r="J51" s="43"/>
      <c r="K51" s="43"/>
      <c r="L51" s="43"/>
      <c r="M51" s="115"/>
      <c r="N51" s="116"/>
      <c r="O51" s="116"/>
      <c r="P51" s="117"/>
      <c r="Q51" s="115"/>
      <c r="R51" s="116"/>
      <c r="S51" s="116"/>
      <c r="T51" s="117"/>
      <c r="U51" s="42"/>
      <c r="V51" s="21"/>
      <c r="W51" s="15"/>
      <c r="X51" s="16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</row>
    <row r="52" spans="1:234" x14ac:dyDescent="0.25">
      <c r="A52" s="18"/>
      <c r="C52" s="41" t="s">
        <v>103</v>
      </c>
      <c r="D52" s="38"/>
      <c r="E52" s="38"/>
      <c r="F52" s="38"/>
      <c r="G52" s="43"/>
      <c r="H52" s="43"/>
      <c r="I52" s="43"/>
      <c r="J52" s="43"/>
      <c r="K52" s="43"/>
      <c r="L52" s="43"/>
      <c r="M52" s="115">
        <v>788412</v>
      </c>
      <c r="N52" s="116"/>
      <c r="O52" s="116"/>
      <c r="P52" s="117"/>
      <c r="Q52" s="115" t="s">
        <v>87</v>
      </c>
      <c r="R52" s="116"/>
      <c r="S52" s="116"/>
      <c r="T52" s="117"/>
      <c r="U52" s="42"/>
      <c r="V52" s="21"/>
    </row>
    <row r="53" spans="1:234" x14ac:dyDescent="0.25">
      <c r="A53" s="18"/>
      <c r="C53" s="140"/>
      <c r="D53" s="140"/>
      <c r="E53" s="140"/>
      <c r="F53" s="140"/>
      <c r="G53" s="140"/>
      <c r="H53" s="140"/>
      <c r="I53" s="140"/>
      <c r="J53" s="140"/>
      <c r="K53" s="140"/>
      <c r="L53" s="141"/>
      <c r="M53" s="115"/>
      <c r="N53" s="116"/>
      <c r="O53" s="116"/>
      <c r="P53" s="117"/>
      <c r="Q53" s="115"/>
      <c r="R53" s="116"/>
      <c r="S53" s="116"/>
      <c r="T53" s="117"/>
      <c r="U53" s="51"/>
      <c r="V53" s="21"/>
    </row>
    <row r="54" spans="1:234" x14ac:dyDescent="0.25">
      <c r="A54" s="18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15"/>
      <c r="N54" s="116"/>
      <c r="O54" s="116"/>
      <c r="P54" s="117"/>
      <c r="Q54" s="115"/>
      <c r="R54" s="116"/>
      <c r="S54" s="116"/>
      <c r="T54" s="117"/>
      <c r="U54" s="51"/>
      <c r="V54" s="21"/>
    </row>
    <row r="55" spans="1:234" x14ac:dyDescent="0.25">
      <c r="A55" s="1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15"/>
      <c r="N55" s="116"/>
      <c r="O55" s="116"/>
      <c r="P55" s="117"/>
      <c r="Q55" s="115"/>
      <c r="R55" s="116"/>
      <c r="S55" s="116"/>
      <c r="T55" s="117"/>
      <c r="U55" s="53"/>
      <c r="V55" s="21"/>
      <c r="AC55" s="54"/>
    </row>
    <row r="56" spans="1:234" x14ac:dyDescent="0.25">
      <c r="A56" s="18"/>
      <c r="C56" s="155"/>
      <c r="D56" s="155"/>
      <c r="E56" s="155"/>
      <c r="F56" s="155"/>
      <c r="G56" s="155"/>
      <c r="H56" s="155"/>
      <c r="I56" s="155"/>
      <c r="J56" s="155"/>
      <c r="K56" s="155"/>
      <c r="L56" s="156"/>
      <c r="M56" s="129"/>
      <c r="N56" s="129"/>
      <c r="O56" s="129"/>
      <c r="P56" s="129"/>
      <c r="Q56" s="157"/>
      <c r="R56" s="157"/>
      <c r="S56" s="157"/>
      <c r="T56" s="157"/>
      <c r="U56" s="55"/>
      <c r="V56" s="21"/>
    </row>
    <row r="57" spans="1:234" x14ac:dyDescent="0.25">
      <c r="A57" s="18"/>
      <c r="C57" s="158" t="s">
        <v>25</v>
      </c>
      <c r="D57" s="158"/>
      <c r="E57" s="158"/>
      <c r="F57" s="158"/>
      <c r="G57" s="158"/>
      <c r="H57" s="158"/>
      <c r="I57" s="158"/>
      <c r="J57" s="158"/>
      <c r="K57" s="158"/>
      <c r="L57" s="159"/>
      <c r="M57" s="160">
        <f>SUM(M52:P54)</f>
        <v>788412</v>
      </c>
      <c r="N57" s="161"/>
      <c r="O57" s="161"/>
      <c r="P57" s="161"/>
      <c r="Q57" s="161"/>
      <c r="R57" s="161"/>
      <c r="S57" s="161"/>
      <c r="T57" s="161"/>
      <c r="U57" s="162"/>
      <c r="V57" s="21"/>
    </row>
    <row r="58" spans="1:234" x14ac:dyDescent="0.25">
      <c r="A58" s="18"/>
      <c r="B58" s="48" t="s">
        <v>26</v>
      </c>
      <c r="V58" s="21"/>
    </row>
    <row r="59" spans="1:234" ht="18.75" x14ac:dyDescent="0.3">
      <c r="A59" s="18"/>
      <c r="B59" s="154">
        <f>M57</f>
        <v>788412</v>
      </c>
      <c r="C59" s="154"/>
      <c r="D59" s="154"/>
      <c r="E59" s="56" t="s">
        <v>2</v>
      </c>
      <c r="F59" s="154">
        <f>Q48</f>
        <v>128810000</v>
      </c>
      <c r="G59" s="154"/>
      <c r="H59" s="154"/>
      <c r="I59" s="95">
        <f>B59/F59</f>
        <v>6.120735967704371E-3</v>
      </c>
      <c r="K59" s="57"/>
      <c r="L59" s="58"/>
      <c r="M59" s="57"/>
      <c r="N59" s="58"/>
      <c r="O59" s="58"/>
      <c r="P59" s="58"/>
      <c r="Q59" s="59"/>
      <c r="V59" s="21"/>
    </row>
    <row r="60" spans="1:234" x14ac:dyDescent="0.25">
      <c r="A60" s="18"/>
      <c r="V60" s="21"/>
    </row>
    <row r="61" spans="1:234" x14ac:dyDescent="0.25">
      <c r="A61" s="18"/>
      <c r="B61" s="60" t="s">
        <v>27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21"/>
    </row>
    <row r="62" spans="1:234" x14ac:dyDescent="0.25">
      <c r="A62" s="18"/>
      <c r="B62" s="149" t="s">
        <v>28</v>
      </c>
      <c r="C62" s="148"/>
      <c r="D62" s="149" t="s">
        <v>29</v>
      </c>
      <c r="E62" s="148"/>
      <c r="F62" s="148"/>
      <c r="G62" s="150"/>
      <c r="H62" s="148" t="s">
        <v>30</v>
      </c>
      <c r="I62" s="148"/>
      <c r="J62" s="149" t="s">
        <v>30</v>
      </c>
      <c r="K62" s="148"/>
      <c r="L62" s="150"/>
      <c r="M62" s="148" t="s">
        <v>31</v>
      </c>
      <c r="N62" s="148"/>
      <c r="O62" s="148"/>
      <c r="P62" s="148"/>
      <c r="Q62" s="149" t="s">
        <v>32</v>
      </c>
      <c r="R62" s="148"/>
      <c r="S62" s="148"/>
      <c r="T62" s="150"/>
      <c r="U62" s="62" t="s">
        <v>33</v>
      </c>
      <c r="V62" s="21"/>
    </row>
    <row r="63" spans="1:234" x14ac:dyDescent="0.25">
      <c r="A63" s="18"/>
      <c r="B63" s="63"/>
      <c r="C63" s="64"/>
      <c r="D63" s="63"/>
      <c r="E63" s="64"/>
      <c r="F63" s="64"/>
      <c r="G63" s="65"/>
      <c r="H63" s="151">
        <v>2024</v>
      </c>
      <c r="I63" s="151"/>
      <c r="J63" s="152" t="s">
        <v>34</v>
      </c>
      <c r="K63" s="151"/>
      <c r="L63" s="153"/>
      <c r="M63" s="151" t="s">
        <v>35</v>
      </c>
      <c r="N63" s="151"/>
      <c r="O63" s="151"/>
      <c r="P63" s="151"/>
      <c r="Q63" s="152" t="s">
        <v>36</v>
      </c>
      <c r="R63" s="151"/>
      <c r="S63" s="151"/>
      <c r="T63" s="153"/>
      <c r="U63" s="65"/>
      <c r="V63" s="21"/>
    </row>
    <row r="64" spans="1:234" ht="15.75" x14ac:dyDescent="0.25">
      <c r="A64" s="18"/>
      <c r="B64" s="144"/>
      <c r="C64" s="145"/>
      <c r="D64" s="66"/>
      <c r="E64" s="67"/>
      <c r="F64" s="67"/>
      <c r="G64" s="68"/>
      <c r="H64" s="69"/>
      <c r="I64" s="67"/>
      <c r="J64" s="66"/>
      <c r="K64" s="67"/>
      <c r="L64" s="68"/>
      <c r="M64" s="67"/>
      <c r="N64" s="67"/>
      <c r="O64" s="67"/>
      <c r="P64" s="68"/>
      <c r="Q64" s="70"/>
      <c r="R64" s="61"/>
      <c r="S64" s="61"/>
      <c r="T64" s="71"/>
      <c r="U64" s="72"/>
      <c r="V64" s="21"/>
    </row>
    <row r="65" spans="1:234" x14ac:dyDescent="0.25">
      <c r="A65" s="18"/>
      <c r="B65" s="73"/>
      <c r="C65" s="74"/>
      <c r="D65" s="73"/>
      <c r="E65" s="74"/>
      <c r="F65" s="74"/>
      <c r="G65" s="75"/>
      <c r="H65" s="74"/>
      <c r="I65" s="74"/>
      <c r="J65" s="73"/>
      <c r="K65" s="74"/>
      <c r="L65" s="75"/>
      <c r="M65" s="74"/>
      <c r="N65" s="74"/>
      <c r="O65" s="74"/>
      <c r="P65" s="75"/>
      <c r="Q65" s="73"/>
      <c r="R65" s="74"/>
      <c r="S65" s="74"/>
      <c r="T65" s="75"/>
      <c r="U65" s="76"/>
      <c r="V65" s="21"/>
      <c r="X65" s="40"/>
    </row>
    <row r="66" spans="1:234" x14ac:dyDescent="0.25">
      <c r="A66" s="18"/>
      <c r="B66" s="63"/>
      <c r="C66" s="64"/>
      <c r="D66" s="63"/>
      <c r="E66" s="64"/>
      <c r="F66" s="64"/>
      <c r="G66" s="65"/>
      <c r="H66" s="64"/>
      <c r="I66" s="64"/>
      <c r="J66" s="63"/>
      <c r="K66" s="64"/>
      <c r="L66" s="65"/>
      <c r="M66" s="64"/>
      <c r="N66" s="64"/>
      <c r="O66" s="64"/>
      <c r="P66" s="65"/>
      <c r="Q66" s="63"/>
      <c r="R66" s="64"/>
      <c r="S66" s="64"/>
      <c r="T66" s="65"/>
      <c r="U66" s="77"/>
      <c r="V66" s="21"/>
    </row>
    <row r="67" spans="1:234" s="17" customFormat="1" x14ac:dyDescent="0.25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21"/>
      <c r="W67" s="15"/>
      <c r="X67" s="16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</row>
    <row r="68" spans="1:234" s="17" customFormat="1" x14ac:dyDescent="0.25">
      <c r="A68" s="18"/>
      <c r="B68" s="48" t="s">
        <v>37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21"/>
      <c r="W68" s="15"/>
      <c r="X68" s="16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</row>
    <row r="69" spans="1:234" s="17" customFormat="1" x14ac:dyDescent="0.25">
      <c r="A69" s="18"/>
      <c r="B69" s="1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21"/>
      <c r="W69" s="15"/>
      <c r="X69" s="16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</row>
    <row r="70" spans="1:234" s="17" customFormat="1" x14ac:dyDescent="0.25">
      <c r="A70" s="1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21"/>
      <c r="W70" s="15"/>
      <c r="X70" s="16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</row>
    <row r="71" spans="1:234" s="17" customFormat="1" x14ac:dyDescent="0.25">
      <c r="A71" s="18"/>
      <c r="B71" s="48" t="s">
        <v>38</v>
      </c>
      <c r="C71" s="15"/>
      <c r="D71" s="15"/>
      <c r="E71" s="15"/>
      <c r="F71" s="15" t="s">
        <v>39</v>
      </c>
      <c r="G71" s="15"/>
      <c r="H71" s="15"/>
      <c r="I71" s="15"/>
      <c r="J71" s="15"/>
      <c r="K71" s="15"/>
      <c r="L71" s="15"/>
      <c r="M71" s="15"/>
      <c r="N71" s="15"/>
      <c r="O71" s="147">
        <v>30</v>
      </c>
      <c r="P71" s="147"/>
      <c r="Q71" s="147">
        <v>4</v>
      </c>
      <c r="R71" s="147"/>
      <c r="S71" s="78">
        <v>24</v>
      </c>
      <c r="T71" s="15"/>
      <c r="U71" s="15"/>
      <c r="V71" s="21"/>
      <c r="W71" s="15"/>
      <c r="X71" s="16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</row>
    <row r="72" spans="1:234" s="17" customFormat="1" x14ac:dyDescent="0.25">
      <c r="A72" s="18"/>
      <c r="B72" s="15"/>
      <c r="C72" s="15"/>
      <c r="D72" s="15"/>
      <c r="E72" s="15"/>
      <c r="F72" s="15" t="s">
        <v>40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21"/>
      <c r="W72" s="15"/>
      <c r="X72" s="16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</row>
    <row r="73" spans="1:234" s="17" customFormat="1" x14ac:dyDescent="0.25">
      <c r="A73" s="18"/>
      <c r="B73" s="15"/>
      <c r="C73" s="15"/>
      <c r="D73" s="15"/>
      <c r="E73" s="15"/>
      <c r="F73" s="15"/>
      <c r="G73" s="15" t="s">
        <v>41</v>
      </c>
      <c r="H73" s="15"/>
      <c r="I73" s="15"/>
      <c r="J73" s="15"/>
      <c r="K73" s="30" t="s">
        <v>42</v>
      </c>
      <c r="L73" s="15"/>
      <c r="M73" s="15"/>
      <c r="N73" s="15"/>
      <c r="O73" s="15" t="s">
        <v>43</v>
      </c>
      <c r="P73" s="15"/>
      <c r="Q73" s="15"/>
      <c r="R73" s="15"/>
      <c r="S73" s="15"/>
      <c r="T73" s="15"/>
      <c r="U73" s="15"/>
      <c r="V73" s="21"/>
      <c r="W73" s="15"/>
      <c r="X73" s="16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</row>
    <row r="74" spans="1:234" s="17" customFormat="1" x14ac:dyDescent="0.25">
      <c r="A74" s="18"/>
      <c r="B74" s="15"/>
      <c r="C74" s="15"/>
      <c r="D74" s="15"/>
      <c r="E74" s="15"/>
      <c r="F74" s="15"/>
      <c r="G74" s="15" t="s">
        <v>44</v>
      </c>
      <c r="H74" s="15"/>
      <c r="I74" s="15"/>
      <c r="J74" s="15"/>
      <c r="K74" s="30" t="s">
        <v>45</v>
      </c>
      <c r="L74" s="15"/>
      <c r="M74" s="15"/>
      <c r="N74" s="15"/>
      <c r="O74" s="15" t="s">
        <v>46</v>
      </c>
      <c r="P74" s="15"/>
      <c r="Q74" s="15"/>
      <c r="R74" s="15"/>
      <c r="S74" s="15"/>
      <c r="T74" s="15"/>
      <c r="U74" s="15"/>
      <c r="V74" s="21"/>
      <c r="W74" s="15"/>
      <c r="X74" s="16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</row>
    <row r="75" spans="1:234" s="17" customFormat="1" x14ac:dyDescent="0.25">
      <c r="A75" s="18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21"/>
      <c r="W75" s="15"/>
      <c r="X75" s="16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</row>
    <row r="76" spans="1:234" s="17" customFormat="1" x14ac:dyDescent="0.25">
      <c r="A76" s="18"/>
      <c r="B76" s="15" t="s">
        <v>47</v>
      </c>
      <c r="C76" s="80"/>
      <c r="D76" s="80"/>
      <c r="E76" s="80"/>
      <c r="F76" s="15" t="s">
        <v>48</v>
      </c>
      <c r="G76" s="15"/>
      <c r="H76" s="15"/>
      <c r="I76" s="80"/>
      <c r="J76" s="80"/>
      <c r="K76" s="80"/>
      <c r="L76" s="80"/>
      <c r="M76" s="80"/>
      <c r="N76" s="80"/>
      <c r="O76" s="80"/>
      <c r="P76" s="80"/>
      <c r="Q76" s="80"/>
      <c r="R76" s="15"/>
      <c r="S76" s="80"/>
      <c r="T76" s="15"/>
      <c r="U76" s="80"/>
      <c r="V76" s="21"/>
      <c r="W76" s="8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</row>
    <row r="77" spans="1:234" s="17" customFormat="1" x14ac:dyDescent="0.25">
      <c r="A77" s="18"/>
      <c r="B77" s="80" t="s">
        <v>49</v>
      </c>
      <c r="C77" s="15"/>
      <c r="D77" s="80"/>
      <c r="E77" s="80"/>
      <c r="F77" s="80"/>
      <c r="G77" s="15"/>
      <c r="H77" s="80" t="s">
        <v>50</v>
      </c>
      <c r="I77" s="80"/>
      <c r="J77" s="80"/>
      <c r="K77" s="80"/>
      <c r="L77" s="80" t="s">
        <v>51</v>
      </c>
      <c r="M77" s="80"/>
      <c r="O77" s="80"/>
      <c r="P77" s="80" t="s">
        <v>52</v>
      </c>
      <c r="Q77" s="80"/>
      <c r="R77" s="80"/>
      <c r="S77" s="80"/>
      <c r="T77" s="80"/>
      <c r="U77" s="80" t="s">
        <v>53</v>
      </c>
      <c r="V77" s="82"/>
      <c r="W77" s="8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</row>
    <row r="78" spans="1:234" s="17" customFormat="1" x14ac:dyDescent="0.25">
      <c r="A78" s="18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O78" s="80"/>
      <c r="P78" s="80"/>
      <c r="Q78" s="80"/>
      <c r="R78" s="80"/>
      <c r="S78" s="80"/>
      <c r="T78" s="80"/>
      <c r="U78" s="80"/>
      <c r="V78" s="82"/>
      <c r="W78" s="8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</row>
    <row r="79" spans="1:234" s="17" customFormat="1" x14ac:dyDescent="0.25">
      <c r="A79" s="18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O79" s="80"/>
      <c r="P79" s="80"/>
      <c r="Q79" s="80"/>
      <c r="R79" s="80"/>
      <c r="S79" s="80"/>
      <c r="T79" s="80"/>
      <c r="U79" s="80"/>
      <c r="V79" s="82"/>
      <c r="W79" s="8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</row>
    <row r="80" spans="1:234" s="17" customFormat="1" ht="24.75" customHeight="1" x14ac:dyDescent="0.25">
      <c r="A80" s="18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O80" s="80"/>
      <c r="P80" s="80"/>
      <c r="Q80" s="80"/>
      <c r="R80" s="80"/>
      <c r="S80" s="80"/>
      <c r="T80" s="80"/>
      <c r="U80" s="80"/>
      <c r="V80" s="82"/>
      <c r="W80" s="8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</row>
    <row r="81" spans="1:234" s="17" customFormat="1" x14ac:dyDescent="0.25">
      <c r="A81" s="18"/>
      <c r="B81" s="83" t="s">
        <v>90</v>
      </c>
      <c r="C81" s="83"/>
      <c r="D81" s="83"/>
      <c r="F81" s="83" t="s">
        <v>91</v>
      </c>
      <c r="G81" s="84"/>
      <c r="H81" s="83" t="s">
        <v>54</v>
      </c>
      <c r="I81" s="83"/>
      <c r="J81" s="27" t="s">
        <v>55</v>
      </c>
      <c r="K81" s="83"/>
      <c r="L81" s="83" t="s">
        <v>56</v>
      </c>
      <c r="M81" s="27"/>
      <c r="N81" s="58" t="s">
        <v>57</v>
      </c>
      <c r="O81" s="83"/>
      <c r="P81" s="83" t="s">
        <v>58</v>
      </c>
      <c r="Q81" s="83"/>
      <c r="R81" s="27"/>
      <c r="S81" s="83"/>
      <c r="T81" s="27"/>
      <c r="U81" s="83" t="s">
        <v>59</v>
      </c>
      <c r="V81" s="85"/>
      <c r="W81" s="8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</row>
    <row r="82" spans="1:234" s="17" customFormat="1" x14ac:dyDescent="0.25">
      <c r="A82" s="18"/>
      <c r="B82" s="80" t="s">
        <v>85</v>
      </c>
      <c r="C82" s="86"/>
      <c r="D82" s="80"/>
      <c r="F82" s="80" t="s">
        <v>85</v>
      </c>
      <c r="G82" s="80"/>
      <c r="H82" s="80" t="s">
        <v>60</v>
      </c>
      <c r="I82" s="80"/>
      <c r="J82" s="80" t="s">
        <v>60</v>
      </c>
      <c r="K82" s="80"/>
      <c r="L82" s="80" t="s">
        <v>60</v>
      </c>
      <c r="M82" s="80"/>
      <c r="N82" s="80" t="s">
        <v>60</v>
      </c>
      <c r="O82" s="80"/>
      <c r="P82" s="80" t="s">
        <v>60</v>
      </c>
      <c r="Q82" s="80"/>
      <c r="R82" s="15"/>
      <c r="S82" s="80"/>
      <c r="T82" s="15"/>
      <c r="U82" s="80" t="s">
        <v>60</v>
      </c>
      <c r="V82" s="82"/>
      <c r="W82" s="15"/>
      <c r="X82" s="16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</row>
    <row r="83" spans="1:234" s="17" customFormat="1" ht="15.75" thickBot="1" x14ac:dyDescent="0.3">
      <c r="A83" s="87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9"/>
      <c r="W83" s="15"/>
      <c r="X83" s="16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</row>
    <row r="84" spans="1:234" ht="15.75" thickTop="1" x14ac:dyDescent="0.25"/>
  </sheetData>
  <mergeCells count="109">
    <mergeCell ref="B59:D59"/>
    <mergeCell ref="F59:H59"/>
    <mergeCell ref="B62:C62"/>
    <mergeCell ref="D62:G62"/>
    <mergeCell ref="H62:I62"/>
    <mergeCell ref="J62:L62"/>
    <mergeCell ref="M55:P55"/>
    <mergeCell ref="Q55:T55"/>
    <mergeCell ref="C56:L56"/>
    <mergeCell ref="M56:P56"/>
    <mergeCell ref="Q56:T56"/>
    <mergeCell ref="C57:L57"/>
    <mergeCell ref="M57:U57"/>
    <mergeCell ref="B64:C64"/>
    <mergeCell ref="C69:U69"/>
    <mergeCell ref="O71:P71"/>
    <mergeCell ref="Q71:R71"/>
    <mergeCell ref="M62:P62"/>
    <mergeCell ref="Q62:T62"/>
    <mergeCell ref="H63:I63"/>
    <mergeCell ref="J63:L63"/>
    <mergeCell ref="M63:P63"/>
    <mergeCell ref="Q63:T63"/>
    <mergeCell ref="M52:P52"/>
    <mergeCell ref="Q52:T52"/>
    <mergeCell ref="C53:L53"/>
    <mergeCell ref="M53:P53"/>
    <mergeCell ref="Q53:T53"/>
    <mergeCell ref="C54:L54"/>
    <mergeCell ref="M54:P54"/>
    <mergeCell ref="Q54:T54"/>
    <mergeCell ref="C49:L49"/>
    <mergeCell ref="M49:P49"/>
    <mergeCell ref="Q49:S49"/>
    <mergeCell ref="M50:P50"/>
    <mergeCell ref="Q50:T50"/>
    <mergeCell ref="M51:P51"/>
    <mergeCell ref="Q51:T51"/>
    <mergeCell ref="I47:L47"/>
    <mergeCell ref="M47:P47"/>
    <mergeCell ref="Q47:T47"/>
    <mergeCell ref="C48:L48"/>
    <mergeCell ref="M48:P48"/>
    <mergeCell ref="Q48:T48"/>
    <mergeCell ref="M44:P44"/>
    <mergeCell ref="Q44:T44"/>
    <mergeCell ref="M45:P45"/>
    <mergeCell ref="Q45:T45"/>
    <mergeCell ref="M46:P46"/>
    <mergeCell ref="Q46:T46"/>
    <mergeCell ref="M41:P41"/>
    <mergeCell ref="Q41:T41"/>
    <mergeCell ref="M42:P42"/>
    <mergeCell ref="Q42:T42"/>
    <mergeCell ref="M43:P43"/>
    <mergeCell ref="Q43:T43"/>
    <mergeCell ref="C38:L38"/>
    <mergeCell ref="M38:P38"/>
    <mergeCell ref="Q38:T38"/>
    <mergeCell ref="C39:U39"/>
    <mergeCell ref="B40:H40"/>
    <mergeCell ref="I40:L40"/>
    <mergeCell ref="M40:P40"/>
    <mergeCell ref="Q40:T40"/>
    <mergeCell ref="M34:P34"/>
    <mergeCell ref="Q34:T34"/>
    <mergeCell ref="M35:P35"/>
    <mergeCell ref="M36:P36"/>
    <mergeCell ref="Q36:T36"/>
    <mergeCell ref="I37:L37"/>
    <mergeCell ref="M37:P37"/>
    <mergeCell ref="Q37:T37"/>
    <mergeCell ref="M31:P31"/>
    <mergeCell ref="Q31:T31"/>
    <mergeCell ref="M32:P32"/>
    <mergeCell ref="Q32:T32"/>
    <mergeCell ref="M33:P33"/>
    <mergeCell ref="Q33:T33"/>
    <mergeCell ref="F27:U27"/>
    <mergeCell ref="C28:U28"/>
    <mergeCell ref="C29:E29"/>
    <mergeCell ref="F29:L29"/>
    <mergeCell ref="M29:P29"/>
    <mergeCell ref="Q29:T29"/>
    <mergeCell ref="M30:P30"/>
    <mergeCell ref="Q30:T30"/>
    <mergeCell ref="B25:D25"/>
    <mergeCell ref="F25:U25"/>
    <mergeCell ref="F26:U26"/>
    <mergeCell ref="F22:U22"/>
    <mergeCell ref="F24:U24"/>
    <mergeCell ref="A1:V1"/>
    <mergeCell ref="B5:L5"/>
    <mergeCell ref="M5:O5"/>
    <mergeCell ref="Q5:U5"/>
    <mergeCell ref="X5:AB5"/>
    <mergeCell ref="C6:I6"/>
    <mergeCell ref="M6:O6"/>
    <mergeCell ref="Q6:U6"/>
    <mergeCell ref="B12:D12"/>
    <mergeCell ref="B13:D13"/>
    <mergeCell ref="B14:D14"/>
    <mergeCell ref="B15:D15"/>
    <mergeCell ref="A7:V7"/>
    <mergeCell ref="J8:L8"/>
    <mergeCell ref="M8:O8"/>
    <mergeCell ref="Q8:U8"/>
    <mergeCell ref="B9:U9"/>
    <mergeCell ref="B10:D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Box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72</xdr:row>
                    <xdr:rowOff>142875</xdr:rowOff>
                  </from>
                  <to>
                    <xdr:col>6</xdr:col>
                    <xdr:colOff>66675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73</xdr:row>
                    <xdr:rowOff>104775</xdr:rowOff>
                  </from>
                  <to>
                    <xdr:col>6</xdr:col>
                    <xdr:colOff>66675</xdr:colOff>
                    <xdr:row>74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72</xdr:row>
                    <xdr:rowOff>142875</xdr:rowOff>
                  </from>
                  <to>
                    <xdr:col>10</xdr:col>
                    <xdr:colOff>28575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73</xdr:row>
                    <xdr:rowOff>104775</xdr:rowOff>
                  </from>
                  <to>
                    <xdr:col>10</xdr:col>
                    <xdr:colOff>28575</xdr:colOff>
                    <xdr:row>74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72</xdr:row>
                    <xdr:rowOff>142875</xdr:rowOff>
                  </from>
                  <to>
                    <xdr:col>14</xdr:col>
                    <xdr:colOff>28575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73</xdr:row>
                    <xdr:rowOff>104775</xdr:rowOff>
                  </from>
                  <to>
                    <xdr:col>14</xdr:col>
                    <xdr:colOff>28575</xdr:colOff>
                    <xdr:row>74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3E13-7624-47B7-A6CC-AAB7C97CA2B5}">
  <dimension ref="A1:HZ84"/>
  <sheetViews>
    <sheetView tabSelected="1" zoomScale="80" zoomScaleNormal="80" workbookViewId="0">
      <selection sqref="A1:V1"/>
    </sheetView>
  </sheetViews>
  <sheetFormatPr defaultColWidth="8.85546875" defaultRowHeight="15" x14ac:dyDescent="0.25"/>
  <cols>
    <col min="1" max="1" width="2.7109375" style="15" customWidth="1"/>
    <col min="2" max="2" width="4.42578125" style="15" customWidth="1"/>
    <col min="3" max="3" width="7.7109375" style="15" customWidth="1"/>
    <col min="4" max="4" width="6" style="15" customWidth="1"/>
    <col min="5" max="5" width="3" style="15" customWidth="1"/>
    <col min="6" max="6" width="11.140625" style="15" customWidth="1"/>
    <col min="7" max="7" width="7.42578125" style="15" customWidth="1"/>
    <col min="8" max="8" width="6.42578125" style="15" customWidth="1"/>
    <col min="9" max="9" width="11.42578125" style="15" customWidth="1"/>
    <col min="10" max="10" width="5.42578125" style="15" bestFit="1" customWidth="1"/>
    <col min="11" max="11" width="12.140625" style="15" customWidth="1"/>
    <col min="12" max="12" width="17.140625" style="15" customWidth="1"/>
    <col min="13" max="13" width="4.42578125" style="15" customWidth="1"/>
    <col min="14" max="14" width="11.7109375" style="15" customWidth="1"/>
    <col min="15" max="15" width="4.28515625" style="15" customWidth="1"/>
    <col min="16" max="16" width="1.7109375" style="15" customWidth="1"/>
    <col min="17" max="17" width="4.7109375" style="15" customWidth="1"/>
    <col min="18" max="18" width="1.7109375" style="15" customWidth="1"/>
    <col min="19" max="19" width="5.7109375" style="15" customWidth="1"/>
    <col min="20" max="20" width="6.42578125" style="15" customWidth="1"/>
    <col min="21" max="21" width="15.42578125" style="15" bestFit="1" customWidth="1"/>
    <col min="22" max="22" width="6.7109375" style="15" customWidth="1"/>
    <col min="23" max="23" width="2.28515625" style="15" customWidth="1"/>
    <col min="24" max="24" width="9.28515625" style="16" customWidth="1"/>
    <col min="25" max="25" width="9.28515625" style="17" customWidth="1"/>
    <col min="26" max="26" width="14.85546875" style="17" bestFit="1" customWidth="1"/>
    <col min="27" max="27" width="9.28515625" style="17" customWidth="1"/>
    <col min="28" max="28" width="8.85546875" style="15"/>
    <col min="29" max="29" width="15.28515625" style="15" bestFit="1" customWidth="1"/>
    <col min="30" max="256" width="8.85546875" style="15"/>
    <col min="257" max="257" width="2.7109375" style="15" customWidth="1"/>
    <col min="258" max="258" width="4.42578125" style="15" customWidth="1"/>
    <col min="259" max="259" width="7.7109375" style="15" customWidth="1"/>
    <col min="260" max="260" width="6" style="15" customWidth="1"/>
    <col min="261" max="261" width="3" style="15" customWidth="1"/>
    <col min="262" max="262" width="11.140625" style="15" customWidth="1"/>
    <col min="263" max="263" width="7.42578125" style="15" customWidth="1"/>
    <col min="264" max="264" width="6.42578125" style="15" customWidth="1"/>
    <col min="265" max="265" width="11.42578125" style="15" customWidth="1"/>
    <col min="266" max="266" width="5.42578125" style="15" bestFit="1" customWidth="1"/>
    <col min="267" max="267" width="12.140625" style="15" customWidth="1"/>
    <col min="268" max="268" width="17.140625" style="15" customWidth="1"/>
    <col min="269" max="269" width="4.42578125" style="15" customWidth="1"/>
    <col min="270" max="270" width="11.7109375" style="15" customWidth="1"/>
    <col min="271" max="271" width="4.28515625" style="15" customWidth="1"/>
    <col min="272" max="272" width="1.7109375" style="15" customWidth="1"/>
    <col min="273" max="273" width="4.7109375" style="15" customWidth="1"/>
    <col min="274" max="274" width="1.7109375" style="15" customWidth="1"/>
    <col min="275" max="276" width="5.7109375" style="15" customWidth="1"/>
    <col min="277" max="277" width="15.42578125" style="15" bestFit="1" customWidth="1"/>
    <col min="278" max="278" width="6.7109375" style="15" customWidth="1"/>
    <col min="279" max="279" width="2.28515625" style="15" customWidth="1"/>
    <col min="280" max="283" width="9.28515625" style="15" customWidth="1"/>
    <col min="284" max="284" width="8.85546875" style="15"/>
    <col min="285" max="285" width="15.28515625" style="15" bestFit="1" customWidth="1"/>
    <col min="286" max="512" width="8.85546875" style="15"/>
    <col min="513" max="513" width="2.7109375" style="15" customWidth="1"/>
    <col min="514" max="514" width="4.42578125" style="15" customWidth="1"/>
    <col min="515" max="515" width="7.7109375" style="15" customWidth="1"/>
    <col min="516" max="516" width="6" style="15" customWidth="1"/>
    <col min="517" max="517" width="3" style="15" customWidth="1"/>
    <col min="518" max="518" width="11.140625" style="15" customWidth="1"/>
    <col min="519" max="519" width="7.42578125" style="15" customWidth="1"/>
    <col min="520" max="520" width="6.42578125" style="15" customWidth="1"/>
    <col min="521" max="521" width="11.42578125" style="15" customWidth="1"/>
    <col min="522" max="522" width="5.42578125" style="15" bestFit="1" customWidth="1"/>
    <col min="523" max="523" width="12.140625" style="15" customWidth="1"/>
    <col min="524" max="524" width="17.140625" style="15" customWidth="1"/>
    <col min="525" max="525" width="4.42578125" style="15" customWidth="1"/>
    <col min="526" max="526" width="11.7109375" style="15" customWidth="1"/>
    <col min="527" max="527" width="4.28515625" style="15" customWidth="1"/>
    <col min="528" max="528" width="1.7109375" style="15" customWidth="1"/>
    <col min="529" max="529" width="4.7109375" style="15" customWidth="1"/>
    <col min="530" max="530" width="1.7109375" style="15" customWidth="1"/>
    <col min="531" max="532" width="5.7109375" style="15" customWidth="1"/>
    <col min="533" max="533" width="15.42578125" style="15" bestFit="1" customWidth="1"/>
    <col min="534" max="534" width="6.7109375" style="15" customWidth="1"/>
    <col min="535" max="535" width="2.28515625" style="15" customWidth="1"/>
    <col min="536" max="539" width="9.28515625" style="15" customWidth="1"/>
    <col min="540" max="540" width="8.85546875" style="15"/>
    <col min="541" max="541" width="15.28515625" style="15" bestFit="1" customWidth="1"/>
    <col min="542" max="768" width="8.85546875" style="15"/>
    <col min="769" max="769" width="2.7109375" style="15" customWidth="1"/>
    <col min="770" max="770" width="4.42578125" style="15" customWidth="1"/>
    <col min="771" max="771" width="7.7109375" style="15" customWidth="1"/>
    <col min="772" max="772" width="6" style="15" customWidth="1"/>
    <col min="773" max="773" width="3" style="15" customWidth="1"/>
    <col min="774" max="774" width="11.140625" style="15" customWidth="1"/>
    <col min="775" max="775" width="7.42578125" style="15" customWidth="1"/>
    <col min="776" max="776" width="6.42578125" style="15" customWidth="1"/>
    <col min="777" max="777" width="11.42578125" style="15" customWidth="1"/>
    <col min="778" max="778" width="5.42578125" style="15" bestFit="1" customWidth="1"/>
    <col min="779" max="779" width="12.140625" style="15" customWidth="1"/>
    <col min="780" max="780" width="17.140625" style="15" customWidth="1"/>
    <col min="781" max="781" width="4.42578125" style="15" customWidth="1"/>
    <col min="782" max="782" width="11.7109375" style="15" customWidth="1"/>
    <col min="783" max="783" width="4.28515625" style="15" customWidth="1"/>
    <col min="784" max="784" width="1.7109375" style="15" customWidth="1"/>
    <col min="785" max="785" width="4.7109375" style="15" customWidth="1"/>
    <col min="786" max="786" width="1.7109375" style="15" customWidth="1"/>
    <col min="787" max="788" width="5.7109375" style="15" customWidth="1"/>
    <col min="789" max="789" width="15.42578125" style="15" bestFit="1" customWidth="1"/>
    <col min="790" max="790" width="6.7109375" style="15" customWidth="1"/>
    <col min="791" max="791" width="2.28515625" style="15" customWidth="1"/>
    <col min="792" max="795" width="9.28515625" style="15" customWidth="1"/>
    <col min="796" max="796" width="8.85546875" style="15"/>
    <col min="797" max="797" width="15.28515625" style="15" bestFit="1" customWidth="1"/>
    <col min="798" max="1024" width="8.85546875" style="15"/>
    <col min="1025" max="1025" width="2.7109375" style="15" customWidth="1"/>
    <col min="1026" max="1026" width="4.42578125" style="15" customWidth="1"/>
    <col min="1027" max="1027" width="7.7109375" style="15" customWidth="1"/>
    <col min="1028" max="1028" width="6" style="15" customWidth="1"/>
    <col min="1029" max="1029" width="3" style="15" customWidth="1"/>
    <col min="1030" max="1030" width="11.140625" style="15" customWidth="1"/>
    <col min="1031" max="1031" width="7.42578125" style="15" customWidth="1"/>
    <col min="1032" max="1032" width="6.42578125" style="15" customWidth="1"/>
    <col min="1033" max="1033" width="11.42578125" style="15" customWidth="1"/>
    <col min="1034" max="1034" width="5.42578125" style="15" bestFit="1" customWidth="1"/>
    <col min="1035" max="1035" width="12.140625" style="15" customWidth="1"/>
    <col min="1036" max="1036" width="17.140625" style="15" customWidth="1"/>
    <col min="1037" max="1037" width="4.42578125" style="15" customWidth="1"/>
    <col min="1038" max="1038" width="11.7109375" style="15" customWidth="1"/>
    <col min="1039" max="1039" width="4.28515625" style="15" customWidth="1"/>
    <col min="1040" max="1040" width="1.7109375" style="15" customWidth="1"/>
    <col min="1041" max="1041" width="4.7109375" style="15" customWidth="1"/>
    <col min="1042" max="1042" width="1.7109375" style="15" customWidth="1"/>
    <col min="1043" max="1044" width="5.7109375" style="15" customWidth="1"/>
    <col min="1045" max="1045" width="15.42578125" style="15" bestFit="1" customWidth="1"/>
    <col min="1046" max="1046" width="6.7109375" style="15" customWidth="1"/>
    <col min="1047" max="1047" width="2.28515625" style="15" customWidth="1"/>
    <col min="1048" max="1051" width="9.28515625" style="15" customWidth="1"/>
    <col min="1052" max="1052" width="8.85546875" style="15"/>
    <col min="1053" max="1053" width="15.28515625" style="15" bestFit="1" customWidth="1"/>
    <col min="1054" max="1280" width="8.85546875" style="15"/>
    <col min="1281" max="1281" width="2.7109375" style="15" customWidth="1"/>
    <col min="1282" max="1282" width="4.42578125" style="15" customWidth="1"/>
    <col min="1283" max="1283" width="7.7109375" style="15" customWidth="1"/>
    <col min="1284" max="1284" width="6" style="15" customWidth="1"/>
    <col min="1285" max="1285" width="3" style="15" customWidth="1"/>
    <col min="1286" max="1286" width="11.140625" style="15" customWidth="1"/>
    <col min="1287" max="1287" width="7.42578125" style="15" customWidth="1"/>
    <col min="1288" max="1288" width="6.42578125" style="15" customWidth="1"/>
    <col min="1289" max="1289" width="11.42578125" style="15" customWidth="1"/>
    <col min="1290" max="1290" width="5.42578125" style="15" bestFit="1" customWidth="1"/>
    <col min="1291" max="1291" width="12.140625" style="15" customWidth="1"/>
    <col min="1292" max="1292" width="17.140625" style="15" customWidth="1"/>
    <col min="1293" max="1293" width="4.42578125" style="15" customWidth="1"/>
    <col min="1294" max="1294" width="11.7109375" style="15" customWidth="1"/>
    <col min="1295" max="1295" width="4.28515625" style="15" customWidth="1"/>
    <col min="1296" max="1296" width="1.7109375" style="15" customWidth="1"/>
    <col min="1297" max="1297" width="4.7109375" style="15" customWidth="1"/>
    <col min="1298" max="1298" width="1.7109375" style="15" customWidth="1"/>
    <col min="1299" max="1300" width="5.7109375" style="15" customWidth="1"/>
    <col min="1301" max="1301" width="15.42578125" style="15" bestFit="1" customWidth="1"/>
    <col min="1302" max="1302" width="6.7109375" style="15" customWidth="1"/>
    <col min="1303" max="1303" width="2.28515625" style="15" customWidth="1"/>
    <col min="1304" max="1307" width="9.28515625" style="15" customWidth="1"/>
    <col min="1308" max="1308" width="8.85546875" style="15"/>
    <col min="1309" max="1309" width="15.28515625" style="15" bestFit="1" customWidth="1"/>
    <col min="1310" max="1536" width="8.85546875" style="15"/>
    <col min="1537" max="1537" width="2.7109375" style="15" customWidth="1"/>
    <col min="1538" max="1538" width="4.42578125" style="15" customWidth="1"/>
    <col min="1539" max="1539" width="7.7109375" style="15" customWidth="1"/>
    <col min="1540" max="1540" width="6" style="15" customWidth="1"/>
    <col min="1541" max="1541" width="3" style="15" customWidth="1"/>
    <col min="1542" max="1542" width="11.140625" style="15" customWidth="1"/>
    <col min="1543" max="1543" width="7.42578125" style="15" customWidth="1"/>
    <col min="1544" max="1544" width="6.42578125" style="15" customWidth="1"/>
    <col min="1545" max="1545" width="11.42578125" style="15" customWidth="1"/>
    <col min="1546" max="1546" width="5.42578125" style="15" bestFit="1" customWidth="1"/>
    <col min="1547" max="1547" width="12.140625" style="15" customWidth="1"/>
    <col min="1548" max="1548" width="17.140625" style="15" customWidth="1"/>
    <col min="1549" max="1549" width="4.42578125" style="15" customWidth="1"/>
    <col min="1550" max="1550" width="11.7109375" style="15" customWidth="1"/>
    <col min="1551" max="1551" width="4.28515625" style="15" customWidth="1"/>
    <col min="1552" max="1552" width="1.7109375" style="15" customWidth="1"/>
    <col min="1553" max="1553" width="4.7109375" style="15" customWidth="1"/>
    <col min="1554" max="1554" width="1.7109375" style="15" customWidth="1"/>
    <col min="1555" max="1556" width="5.7109375" style="15" customWidth="1"/>
    <col min="1557" max="1557" width="15.42578125" style="15" bestFit="1" customWidth="1"/>
    <col min="1558" max="1558" width="6.7109375" style="15" customWidth="1"/>
    <col min="1559" max="1559" width="2.28515625" style="15" customWidth="1"/>
    <col min="1560" max="1563" width="9.28515625" style="15" customWidth="1"/>
    <col min="1564" max="1564" width="8.85546875" style="15"/>
    <col min="1565" max="1565" width="15.28515625" style="15" bestFit="1" customWidth="1"/>
    <col min="1566" max="1792" width="8.85546875" style="15"/>
    <col min="1793" max="1793" width="2.7109375" style="15" customWidth="1"/>
    <col min="1794" max="1794" width="4.42578125" style="15" customWidth="1"/>
    <col min="1795" max="1795" width="7.7109375" style="15" customWidth="1"/>
    <col min="1796" max="1796" width="6" style="15" customWidth="1"/>
    <col min="1797" max="1797" width="3" style="15" customWidth="1"/>
    <col min="1798" max="1798" width="11.140625" style="15" customWidth="1"/>
    <col min="1799" max="1799" width="7.42578125" style="15" customWidth="1"/>
    <col min="1800" max="1800" width="6.42578125" style="15" customWidth="1"/>
    <col min="1801" max="1801" width="11.42578125" style="15" customWidth="1"/>
    <col min="1802" max="1802" width="5.42578125" style="15" bestFit="1" customWidth="1"/>
    <col min="1803" max="1803" width="12.140625" style="15" customWidth="1"/>
    <col min="1804" max="1804" width="17.140625" style="15" customWidth="1"/>
    <col min="1805" max="1805" width="4.42578125" style="15" customWidth="1"/>
    <col min="1806" max="1806" width="11.7109375" style="15" customWidth="1"/>
    <col min="1807" max="1807" width="4.28515625" style="15" customWidth="1"/>
    <col min="1808" max="1808" width="1.7109375" style="15" customWidth="1"/>
    <col min="1809" max="1809" width="4.7109375" style="15" customWidth="1"/>
    <col min="1810" max="1810" width="1.7109375" style="15" customWidth="1"/>
    <col min="1811" max="1812" width="5.7109375" style="15" customWidth="1"/>
    <col min="1813" max="1813" width="15.42578125" style="15" bestFit="1" customWidth="1"/>
    <col min="1814" max="1814" width="6.7109375" style="15" customWidth="1"/>
    <col min="1815" max="1815" width="2.28515625" style="15" customWidth="1"/>
    <col min="1816" max="1819" width="9.28515625" style="15" customWidth="1"/>
    <col min="1820" max="1820" width="8.85546875" style="15"/>
    <col min="1821" max="1821" width="15.28515625" style="15" bestFit="1" customWidth="1"/>
    <col min="1822" max="2048" width="8.85546875" style="15"/>
    <col min="2049" max="2049" width="2.7109375" style="15" customWidth="1"/>
    <col min="2050" max="2050" width="4.42578125" style="15" customWidth="1"/>
    <col min="2051" max="2051" width="7.7109375" style="15" customWidth="1"/>
    <col min="2052" max="2052" width="6" style="15" customWidth="1"/>
    <col min="2053" max="2053" width="3" style="15" customWidth="1"/>
    <col min="2054" max="2054" width="11.140625" style="15" customWidth="1"/>
    <col min="2055" max="2055" width="7.42578125" style="15" customWidth="1"/>
    <col min="2056" max="2056" width="6.42578125" style="15" customWidth="1"/>
    <col min="2057" max="2057" width="11.42578125" style="15" customWidth="1"/>
    <col min="2058" max="2058" width="5.42578125" style="15" bestFit="1" customWidth="1"/>
    <col min="2059" max="2059" width="12.140625" style="15" customWidth="1"/>
    <col min="2060" max="2060" width="17.140625" style="15" customWidth="1"/>
    <col min="2061" max="2061" width="4.42578125" style="15" customWidth="1"/>
    <col min="2062" max="2062" width="11.7109375" style="15" customWidth="1"/>
    <col min="2063" max="2063" width="4.28515625" style="15" customWidth="1"/>
    <col min="2064" max="2064" width="1.7109375" style="15" customWidth="1"/>
    <col min="2065" max="2065" width="4.7109375" style="15" customWidth="1"/>
    <col min="2066" max="2066" width="1.7109375" style="15" customWidth="1"/>
    <col min="2067" max="2068" width="5.7109375" style="15" customWidth="1"/>
    <col min="2069" max="2069" width="15.42578125" style="15" bestFit="1" customWidth="1"/>
    <col min="2070" max="2070" width="6.7109375" style="15" customWidth="1"/>
    <col min="2071" max="2071" width="2.28515625" style="15" customWidth="1"/>
    <col min="2072" max="2075" width="9.28515625" style="15" customWidth="1"/>
    <col min="2076" max="2076" width="8.85546875" style="15"/>
    <col min="2077" max="2077" width="15.28515625" style="15" bestFit="1" customWidth="1"/>
    <col min="2078" max="2304" width="8.85546875" style="15"/>
    <col min="2305" max="2305" width="2.7109375" style="15" customWidth="1"/>
    <col min="2306" max="2306" width="4.42578125" style="15" customWidth="1"/>
    <col min="2307" max="2307" width="7.7109375" style="15" customWidth="1"/>
    <col min="2308" max="2308" width="6" style="15" customWidth="1"/>
    <col min="2309" max="2309" width="3" style="15" customWidth="1"/>
    <col min="2310" max="2310" width="11.140625" style="15" customWidth="1"/>
    <col min="2311" max="2311" width="7.42578125" style="15" customWidth="1"/>
    <col min="2312" max="2312" width="6.42578125" style="15" customWidth="1"/>
    <col min="2313" max="2313" width="11.42578125" style="15" customWidth="1"/>
    <col min="2314" max="2314" width="5.42578125" style="15" bestFit="1" customWidth="1"/>
    <col min="2315" max="2315" width="12.140625" style="15" customWidth="1"/>
    <col min="2316" max="2316" width="17.140625" style="15" customWidth="1"/>
    <col min="2317" max="2317" width="4.42578125" style="15" customWidth="1"/>
    <col min="2318" max="2318" width="11.7109375" style="15" customWidth="1"/>
    <col min="2319" max="2319" width="4.28515625" style="15" customWidth="1"/>
    <col min="2320" max="2320" width="1.7109375" style="15" customWidth="1"/>
    <col min="2321" max="2321" width="4.7109375" style="15" customWidth="1"/>
    <col min="2322" max="2322" width="1.7109375" style="15" customWidth="1"/>
    <col min="2323" max="2324" width="5.7109375" style="15" customWidth="1"/>
    <col min="2325" max="2325" width="15.42578125" style="15" bestFit="1" customWidth="1"/>
    <col min="2326" max="2326" width="6.7109375" style="15" customWidth="1"/>
    <col min="2327" max="2327" width="2.28515625" style="15" customWidth="1"/>
    <col min="2328" max="2331" width="9.28515625" style="15" customWidth="1"/>
    <col min="2332" max="2332" width="8.85546875" style="15"/>
    <col min="2333" max="2333" width="15.28515625" style="15" bestFit="1" customWidth="1"/>
    <col min="2334" max="2560" width="8.85546875" style="15"/>
    <col min="2561" max="2561" width="2.7109375" style="15" customWidth="1"/>
    <col min="2562" max="2562" width="4.42578125" style="15" customWidth="1"/>
    <col min="2563" max="2563" width="7.7109375" style="15" customWidth="1"/>
    <col min="2564" max="2564" width="6" style="15" customWidth="1"/>
    <col min="2565" max="2565" width="3" style="15" customWidth="1"/>
    <col min="2566" max="2566" width="11.140625" style="15" customWidth="1"/>
    <col min="2567" max="2567" width="7.42578125" style="15" customWidth="1"/>
    <col min="2568" max="2568" width="6.42578125" style="15" customWidth="1"/>
    <col min="2569" max="2569" width="11.42578125" style="15" customWidth="1"/>
    <col min="2570" max="2570" width="5.42578125" style="15" bestFit="1" customWidth="1"/>
    <col min="2571" max="2571" width="12.140625" style="15" customWidth="1"/>
    <col min="2572" max="2572" width="17.140625" style="15" customWidth="1"/>
    <col min="2573" max="2573" width="4.42578125" style="15" customWidth="1"/>
    <col min="2574" max="2574" width="11.7109375" style="15" customWidth="1"/>
    <col min="2575" max="2575" width="4.28515625" style="15" customWidth="1"/>
    <col min="2576" max="2576" width="1.7109375" style="15" customWidth="1"/>
    <col min="2577" max="2577" width="4.7109375" style="15" customWidth="1"/>
    <col min="2578" max="2578" width="1.7109375" style="15" customWidth="1"/>
    <col min="2579" max="2580" width="5.7109375" style="15" customWidth="1"/>
    <col min="2581" max="2581" width="15.42578125" style="15" bestFit="1" customWidth="1"/>
    <col min="2582" max="2582" width="6.7109375" style="15" customWidth="1"/>
    <col min="2583" max="2583" width="2.28515625" style="15" customWidth="1"/>
    <col min="2584" max="2587" width="9.28515625" style="15" customWidth="1"/>
    <col min="2588" max="2588" width="8.85546875" style="15"/>
    <col min="2589" max="2589" width="15.28515625" style="15" bestFit="1" customWidth="1"/>
    <col min="2590" max="2816" width="8.85546875" style="15"/>
    <col min="2817" max="2817" width="2.7109375" style="15" customWidth="1"/>
    <col min="2818" max="2818" width="4.42578125" style="15" customWidth="1"/>
    <col min="2819" max="2819" width="7.7109375" style="15" customWidth="1"/>
    <col min="2820" max="2820" width="6" style="15" customWidth="1"/>
    <col min="2821" max="2821" width="3" style="15" customWidth="1"/>
    <col min="2822" max="2822" width="11.140625" style="15" customWidth="1"/>
    <col min="2823" max="2823" width="7.42578125" style="15" customWidth="1"/>
    <col min="2824" max="2824" width="6.42578125" style="15" customWidth="1"/>
    <col min="2825" max="2825" width="11.42578125" style="15" customWidth="1"/>
    <col min="2826" max="2826" width="5.42578125" style="15" bestFit="1" customWidth="1"/>
    <col min="2827" max="2827" width="12.140625" style="15" customWidth="1"/>
    <col min="2828" max="2828" width="17.140625" style="15" customWidth="1"/>
    <col min="2829" max="2829" width="4.42578125" style="15" customWidth="1"/>
    <col min="2830" max="2830" width="11.7109375" style="15" customWidth="1"/>
    <col min="2831" max="2831" width="4.28515625" style="15" customWidth="1"/>
    <col min="2832" max="2832" width="1.7109375" style="15" customWidth="1"/>
    <col min="2833" max="2833" width="4.7109375" style="15" customWidth="1"/>
    <col min="2834" max="2834" width="1.7109375" style="15" customWidth="1"/>
    <col min="2835" max="2836" width="5.7109375" style="15" customWidth="1"/>
    <col min="2837" max="2837" width="15.42578125" style="15" bestFit="1" customWidth="1"/>
    <col min="2838" max="2838" width="6.7109375" style="15" customWidth="1"/>
    <col min="2839" max="2839" width="2.28515625" style="15" customWidth="1"/>
    <col min="2840" max="2843" width="9.28515625" style="15" customWidth="1"/>
    <col min="2844" max="2844" width="8.85546875" style="15"/>
    <col min="2845" max="2845" width="15.28515625" style="15" bestFit="1" customWidth="1"/>
    <col min="2846" max="3072" width="8.85546875" style="15"/>
    <col min="3073" max="3073" width="2.7109375" style="15" customWidth="1"/>
    <col min="3074" max="3074" width="4.42578125" style="15" customWidth="1"/>
    <col min="3075" max="3075" width="7.7109375" style="15" customWidth="1"/>
    <col min="3076" max="3076" width="6" style="15" customWidth="1"/>
    <col min="3077" max="3077" width="3" style="15" customWidth="1"/>
    <col min="3078" max="3078" width="11.140625" style="15" customWidth="1"/>
    <col min="3079" max="3079" width="7.42578125" style="15" customWidth="1"/>
    <col min="3080" max="3080" width="6.42578125" style="15" customWidth="1"/>
    <col min="3081" max="3081" width="11.42578125" style="15" customWidth="1"/>
    <col min="3082" max="3082" width="5.42578125" style="15" bestFit="1" customWidth="1"/>
    <col min="3083" max="3083" width="12.140625" style="15" customWidth="1"/>
    <col min="3084" max="3084" width="17.140625" style="15" customWidth="1"/>
    <col min="3085" max="3085" width="4.42578125" style="15" customWidth="1"/>
    <col min="3086" max="3086" width="11.7109375" style="15" customWidth="1"/>
    <col min="3087" max="3087" width="4.28515625" style="15" customWidth="1"/>
    <col min="3088" max="3088" width="1.7109375" style="15" customWidth="1"/>
    <col min="3089" max="3089" width="4.7109375" style="15" customWidth="1"/>
    <col min="3090" max="3090" width="1.7109375" style="15" customWidth="1"/>
    <col min="3091" max="3092" width="5.7109375" style="15" customWidth="1"/>
    <col min="3093" max="3093" width="15.42578125" style="15" bestFit="1" customWidth="1"/>
    <col min="3094" max="3094" width="6.7109375" style="15" customWidth="1"/>
    <col min="3095" max="3095" width="2.28515625" style="15" customWidth="1"/>
    <col min="3096" max="3099" width="9.28515625" style="15" customWidth="1"/>
    <col min="3100" max="3100" width="8.85546875" style="15"/>
    <col min="3101" max="3101" width="15.28515625" style="15" bestFit="1" customWidth="1"/>
    <col min="3102" max="3328" width="8.85546875" style="15"/>
    <col min="3329" max="3329" width="2.7109375" style="15" customWidth="1"/>
    <col min="3330" max="3330" width="4.42578125" style="15" customWidth="1"/>
    <col min="3331" max="3331" width="7.7109375" style="15" customWidth="1"/>
    <col min="3332" max="3332" width="6" style="15" customWidth="1"/>
    <col min="3333" max="3333" width="3" style="15" customWidth="1"/>
    <col min="3334" max="3334" width="11.140625" style="15" customWidth="1"/>
    <col min="3335" max="3335" width="7.42578125" style="15" customWidth="1"/>
    <col min="3336" max="3336" width="6.42578125" style="15" customWidth="1"/>
    <col min="3337" max="3337" width="11.42578125" style="15" customWidth="1"/>
    <col min="3338" max="3338" width="5.42578125" style="15" bestFit="1" customWidth="1"/>
    <col min="3339" max="3339" width="12.140625" style="15" customWidth="1"/>
    <col min="3340" max="3340" width="17.140625" style="15" customWidth="1"/>
    <col min="3341" max="3341" width="4.42578125" style="15" customWidth="1"/>
    <col min="3342" max="3342" width="11.7109375" style="15" customWidth="1"/>
    <col min="3343" max="3343" width="4.28515625" style="15" customWidth="1"/>
    <col min="3344" max="3344" width="1.7109375" style="15" customWidth="1"/>
    <col min="3345" max="3345" width="4.7109375" style="15" customWidth="1"/>
    <col min="3346" max="3346" width="1.7109375" style="15" customWidth="1"/>
    <col min="3347" max="3348" width="5.7109375" style="15" customWidth="1"/>
    <col min="3349" max="3349" width="15.42578125" style="15" bestFit="1" customWidth="1"/>
    <col min="3350" max="3350" width="6.7109375" style="15" customWidth="1"/>
    <col min="3351" max="3351" width="2.28515625" style="15" customWidth="1"/>
    <col min="3352" max="3355" width="9.28515625" style="15" customWidth="1"/>
    <col min="3356" max="3356" width="8.85546875" style="15"/>
    <col min="3357" max="3357" width="15.28515625" style="15" bestFit="1" customWidth="1"/>
    <col min="3358" max="3584" width="8.85546875" style="15"/>
    <col min="3585" max="3585" width="2.7109375" style="15" customWidth="1"/>
    <col min="3586" max="3586" width="4.42578125" style="15" customWidth="1"/>
    <col min="3587" max="3587" width="7.7109375" style="15" customWidth="1"/>
    <col min="3588" max="3588" width="6" style="15" customWidth="1"/>
    <col min="3589" max="3589" width="3" style="15" customWidth="1"/>
    <col min="3590" max="3590" width="11.140625" style="15" customWidth="1"/>
    <col min="3591" max="3591" width="7.42578125" style="15" customWidth="1"/>
    <col min="3592" max="3592" width="6.42578125" style="15" customWidth="1"/>
    <col min="3593" max="3593" width="11.42578125" style="15" customWidth="1"/>
    <col min="3594" max="3594" width="5.42578125" style="15" bestFit="1" customWidth="1"/>
    <col min="3595" max="3595" width="12.140625" style="15" customWidth="1"/>
    <col min="3596" max="3596" width="17.140625" style="15" customWidth="1"/>
    <col min="3597" max="3597" width="4.42578125" style="15" customWidth="1"/>
    <col min="3598" max="3598" width="11.7109375" style="15" customWidth="1"/>
    <col min="3599" max="3599" width="4.28515625" style="15" customWidth="1"/>
    <col min="3600" max="3600" width="1.7109375" style="15" customWidth="1"/>
    <col min="3601" max="3601" width="4.7109375" style="15" customWidth="1"/>
    <col min="3602" max="3602" width="1.7109375" style="15" customWidth="1"/>
    <col min="3603" max="3604" width="5.7109375" style="15" customWidth="1"/>
    <col min="3605" max="3605" width="15.42578125" style="15" bestFit="1" customWidth="1"/>
    <col min="3606" max="3606" width="6.7109375" style="15" customWidth="1"/>
    <col min="3607" max="3607" width="2.28515625" style="15" customWidth="1"/>
    <col min="3608" max="3611" width="9.28515625" style="15" customWidth="1"/>
    <col min="3612" max="3612" width="8.85546875" style="15"/>
    <col min="3613" max="3613" width="15.28515625" style="15" bestFit="1" customWidth="1"/>
    <col min="3614" max="3840" width="8.85546875" style="15"/>
    <col min="3841" max="3841" width="2.7109375" style="15" customWidth="1"/>
    <col min="3842" max="3842" width="4.42578125" style="15" customWidth="1"/>
    <col min="3843" max="3843" width="7.7109375" style="15" customWidth="1"/>
    <col min="3844" max="3844" width="6" style="15" customWidth="1"/>
    <col min="3845" max="3845" width="3" style="15" customWidth="1"/>
    <col min="3846" max="3846" width="11.140625" style="15" customWidth="1"/>
    <col min="3847" max="3847" width="7.42578125" style="15" customWidth="1"/>
    <col min="3848" max="3848" width="6.42578125" style="15" customWidth="1"/>
    <col min="3849" max="3849" width="11.42578125" style="15" customWidth="1"/>
    <col min="3850" max="3850" width="5.42578125" style="15" bestFit="1" customWidth="1"/>
    <col min="3851" max="3851" width="12.140625" style="15" customWidth="1"/>
    <col min="3852" max="3852" width="17.140625" style="15" customWidth="1"/>
    <col min="3853" max="3853" width="4.42578125" style="15" customWidth="1"/>
    <col min="3854" max="3854" width="11.7109375" style="15" customWidth="1"/>
    <col min="3855" max="3855" width="4.28515625" style="15" customWidth="1"/>
    <col min="3856" max="3856" width="1.7109375" style="15" customWidth="1"/>
    <col min="3857" max="3857" width="4.7109375" style="15" customWidth="1"/>
    <col min="3858" max="3858" width="1.7109375" style="15" customWidth="1"/>
    <col min="3859" max="3860" width="5.7109375" style="15" customWidth="1"/>
    <col min="3861" max="3861" width="15.42578125" style="15" bestFit="1" customWidth="1"/>
    <col min="3862" max="3862" width="6.7109375" style="15" customWidth="1"/>
    <col min="3863" max="3863" width="2.28515625" style="15" customWidth="1"/>
    <col min="3864" max="3867" width="9.28515625" style="15" customWidth="1"/>
    <col min="3868" max="3868" width="8.85546875" style="15"/>
    <col min="3869" max="3869" width="15.28515625" style="15" bestFit="1" customWidth="1"/>
    <col min="3870" max="4096" width="8.85546875" style="15"/>
    <col min="4097" max="4097" width="2.7109375" style="15" customWidth="1"/>
    <col min="4098" max="4098" width="4.42578125" style="15" customWidth="1"/>
    <col min="4099" max="4099" width="7.7109375" style="15" customWidth="1"/>
    <col min="4100" max="4100" width="6" style="15" customWidth="1"/>
    <col min="4101" max="4101" width="3" style="15" customWidth="1"/>
    <col min="4102" max="4102" width="11.140625" style="15" customWidth="1"/>
    <col min="4103" max="4103" width="7.42578125" style="15" customWidth="1"/>
    <col min="4104" max="4104" width="6.42578125" style="15" customWidth="1"/>
    <col min="4105" max="4105" width="11.42578125" style="15" customWidth="1"/>
    <col min="4106" max="4106" width="5.42578125" style="15" bestFit="1" customWidth="1"/>
    <col min="4107" max="4107" width="12.140625" style="15" customWidth="1"/>
    <col min="4108" max="4108" width="17.140625" style="15" customWidth="1"/>
    <col min="4109" max="4109" width="4.42578125" style="15" customWidth="1"/>
    <col min="4110" max="4110" width="11.7109375" style="15" customWidth="1"/>
    <col min="4111" max="4111" width="4.28515625" style="15" customWidth="1"/>
    <col min="4112" max="4112" width="1.7109375" style="15" customWidth="1"/>
    <col min="4113" max="4113" width="4.7109375" style="15" customWidth="1"/>
    <col min="4114" max="4114" width="1.7109375" style="15" customWidth="1"/>
    <col min="4115" max="4116" width="5.7109375" style="15" customWidth="1"/>
    <col min="4117" max="4117" width="15.42578125" style="15" bestFit="1" customWidth="1"/>
    <col min="4118" max="4118" width="6.7109375" style="15" customWidth="1"/>
    <col min="4119" max="4119" width="2.28515625" style="15" customWidth="1"/>
    <col min="4120" max="4123" width="9.28515625" style="15" customWidth="1"/>
    <col min="4124" max="4124" width="8.85546875" style="15"/>
    <col min="4125" max="4125" width="15.28515625" style="15" bestFit="1" customWidth="1"/>
    <col min="4126" max="4352" width="8.85546875" style="15"/>
    <col min="4353" max="4353" width="2.7109375" style="15" customWidth="1"/>
    <col min="4354" max="4354" width="4.42578125" style="15" customWidth="1"/>
    <col min="4355" max="4355" width="7.7109375" style="15" customWidth="1"/>
    <col min="4356" max="4356" width="6" style="15" customWidth="1"/>
    <col min="4357" max="4357" width="3" style="15" customWidth="1"/>
    <col min="4358" max="4358" width="11.140625" style="15" customWidth="1"/>
    <col min="4359" max="4359" width="7.42578125" style="15" customWidth="1"/>
    <col min="4360" max="4360" width="6.42578125" style="15" customWidth="1"/>
    <col min="4361" max="4361" width="11.42578125" style="15" customWidth="1"/>
    <col min="4362" max="4362" width="5.42578125" style="15" bestFit="1" customWidth="1"/>
    <col min="4363" max="4363" width="12.140625" style="15" customWidth="1"/>
    <col min="4364" max="4364" width="17.140625" style="15" customWidth="1"/>
    <col min="4365" max="4365" width="4.42578125" style="15" customWidth="1"/>
    <col min="4366" max="4366" width="11.7109375" style="15" customWidth="1"/>
    <col min="4367" max="4367" width="4.28515625" style="15" customWidth="1"/>
    <col min="4368" max="4368" width="1.7109375" style="15" customWidth="1"/>
    <col min="4369" max="4369" width="4.7109375" style="15" customWidth="1"/>
    <col min="4370" max="4370" width="1.7109375" style="15" customWidth="1"/>
    <col min="4371" max="4372" width="5.7109375" style="15" customWidth="1"/>
    <col min="4373" max="4373" width="15.42578125" style="15" bestFit="1" customWidth="1"/>
    <col min="4374" max="4374" width="6.7109375" style="15" customWidth="1"/>
    <col min="4375" max="4375" width="2.28515625" style="15" customWidth="1"/>
    <col min="4376" max="4379" width="9.28515625" style="15" customWidth="1"/>
    <col min="4380" max="4380" width="8.85546875" style="15"/>
    <col min="4381" max="4381" width="15.28515625" style="15" bestFit="1" customWidth="1"/>
    <col min="4382" max="4608" width="8.85546875" style="15"/>
    <col min="4609" max="4609" width="2.7109375" style="15" customWidth="1"/>
    <col min="4610" max="4610" width="4.42578125" style="15" customWidth="1"/>
    <col min="4611" max="4611" width="7.7109375" style="15" customWidth="1"/>
    <col min="4612" max="4612" width="6" style="15" customWidth="1"/>
    <col min="4613" max="4613" width="3" style="15" customWidth="1"/>
    <col min="4614" max="4614" width="11.140625" style="15" customWidth="1"/>
    <col min="4615" max="4615" width="7.42578125" style="15" customWidth="1"/>
    <col min="4616" max="4616" width="6.42578125" style="15" customWidth="1"/>
    <col min="4617" max="4617" width="11.42578125" style="15" customWidth="1"/>
    <col min="4618" max="4618" width="5.42578125" style="15" bestFit="1" customWidth="1"/>
    <col min="4619" max="4619" width="12.140625" style="15" customWidth="1"/>
    <col min="4620" max="4620" width="17.140625" style="15" customWidth="1"/>
    <col min="4621" max="4621" width="4.42578125" style="15" customWidth="1"/>
    <col min="4622" max="4622" width="11.7109375" style="15" customWidth="1"/>
    <col min="4623" max="4623" width="4.28515625" style="15" customWidth="1"/>
    <col min="4624" max="4624" width="1.7109375" style="15" customWidth="1"/>
    <col min="4625" max="4625" width="4.7109375" style="15" customWidth="1"/>
    <col min="4626" max="4626" width="1.7109375" style="15" customWidth="1"/>
    <col min="4627" max="4628" width="5.7109375" style="15" customWidth="1"/>
    <col min="4629" max="4629" width="15.42578125" style="15" bestFit="1" customWidth="1"/>
    <col min="4630" max="4630" width="6.7109375" style="15" customWidth="1"/>
    <col min="4631" max="4631" width="2.28515625" style="15" customWidth="1"/>
    <col min="4632" max="4635" width="9.28515625" style="15" customWidth="1"/>
    <col min="4636" max="4636" width="8.85546875" style="15"/>
    <col min="4637" max="4637" width="15.28515625" style="15" bestFit="1" customWidth="1"/>
    <col min="4638" max="4864" width="8.85546875" style="15"/>
    <col min="4865" max="4865" width="2.7109375" style="15" customWidth="1"/>
    <col min="4866" max="4866" width="4.42578125" style="15" customWidth="1"/>
    <col min="4867" max="4867" width="7.7109375" style="15" customWidth="1"/>
    <col min="4868" max="4868" width="6" style="15" customWidth="1"/>
    <col min="4869" max="4869" width="3" style="15" customWidth="1"/>
    <col min="4870" max="4870" width="11.140625" style="15" customWidth="1"/>
    <col min="4871" max="4871" width="7.42578125" style="15" customWidth="1"/>
    <col min="4872" max="4872" width="6.42578125" style="15" customWidth="1"/>
    <col min="4873" max="4873" width="11.42578125" style="15" customWidth="1"/>
    <col min="4874" max="4874" width="5.42578125" style="15" bestFit="1" customWidth="1"/>
    <col min="4875" max="4875" width="12.140625" style="15" customWidth="1"/>
    <col min="4876" max="4876" width="17.140625" style="15" customWidth="1"/>
    <col min="4877" max="4877" width="4.42578125" style="15" customWidth="1"/>
    <col min="4878" max="4878" width="11.7109375" style="15" customWidth="1"/>
    <col min="4879" max="4879" width="4.28515625" style="15" customWidth="1"/>
    <col min="4880" max="4880" width="1.7109375" style="15" customWidth="1"/>
    <col min="4881" max="4881" width="4.7109375" style="15" customWidth="1"/>
    <col min="4882" max="4882" width="1.7109375" style="15" customWidth="1"/>
    <col min="4883" max="4884" width="5.7109375" style="15" customWidth="1"/>
    <col min="4885" max="4885" width="15.42578125" style="15" bestFit="1" customWidth="1"/>
    <col min="4886" max="4886" width="6.7109375" style="15" customWidth="1"/>
    <col min="4887" max="4887" width="2.28515625" style="15" customWidth="1"/>
    <col min="4888" max="4891" width="9.28515625" style="15" customWidth="1"/>
    <col min="4892" max="4892" width="8.85546875" style="15"/>
    <col min="4893" max="4893" width="15.28515625" style="15" bestFit="1" customWidth="1"/>
    <col min="4894" max="5120" width="8.85546875" style="15"/>
    <col min="5121" max="5121" width="2.7109375" style="15" customWidth="1"/>
    <col min="5122" max="5122" width="4.42578125" style="15" customWidth="1"/>
    <col min="5123" max="5123" width="7.7109375" style="15" customWidth="1"/>
    <col min="5124" max="5124" width="6" style="15" customWidth="1"/>
    <col min="5125" max="5125" width="3" style="15" customWidth="1"/>
    <col min="5126" max="5126" width="11.140625" style="15" customWidth="1"/>
    <col min="5127" max="5127" width="7.42578125" style="15" customWidth="1"/>
    <col min="5128" max="5128" width="6.42578125" style="15" customWidth="1"/>
    <col min="5129" max="5129" width="11.42578125" style="15" customWidth="1"/>
    <col min="5130" max="5130" width="5.42578125" style="15" bestFit="1" customWidth="1"/>
    <col min="5131" max="5131" width="12.140625" style="15" customWidth="1"/>
    <col min="5132" max="5132" width="17.140625" style="15" customWidth="1"/>
    <col min="5133" max="5133" width="4.42578125" style="15" customWidth="1"/>
    <col min="5134" max="5134" width="11.7109375" style="15" customWidth="1"/>
    <col min="5135" max="5135" width="4.28515625" style="15" customWidth="1"/>
    <col min="5136" max="5136" width="1.7109375" style="15" customWidth="1"/>
    <col min="5137" max="5137" width="4.7109375" style="15" customWidth="1"/>
    <col min="5138" max="5138" width="1.7109375" style="15" customWidth="1"/>
    <col min="5139" max="5140" width="5.7109375" style="15" customWidth="1"/>
    <col min="5141" max="5141" width="15.42578125" style="15" bestFit="1" customWidth="1"/>
    <col min="5142" max="5142" width="6.7109375" style="15" customWidth="1"/>
    <col min="5143" max="5143" width="2.28515625" style="15" customWidth="1"/>
    <col min="5144" max="5147" width="9.28515625" style="15" customWidth="1"/>
    <col min="5148" max="5148" width="8.85546875" style="15"/>
    <col min="5149" max="5149" width="15.28515625" style="15" bestFit="1" customWidth="1"/>
    <col min="5150" max="5376" width="8.85546875" style="15"/>
    <col min="5377" max="5377" width="2.7109375" style="15" customWidth="1"/>
    <col min="5378" max="5378" width="4.42578125" style="15" customWidth="1"/>
    <col min="5379" max="5379" width="7.7109375" style="15" customWidth="1"/>
    <col min="5380" max="5380" width="6" style="15" customWidth="1"/>
    <col min="5381" max="5381" width="3" style="15" customWidth="1"/>
    <col min="5382" max="5382" width="11.140625" style="15" customWidth="1"/>
    <col min="5383" max="5383" width="7.42578125" style="15" customWidth="1"/>
    <col min="5384" max="5384" width="6.42578125" style="15" customWidth="1"/>
    <col min="5385" max="5385" width="11.42578125" style="15" customWidth="1"/>
    <col min="5386" max="5386" width="5.42578125" style="15" bestFit="1" customWidth="1"/>
    <col min="5387" max="5387" width="12.140625" style="15" customWidth="1"/>
    <col min="5388" max="5388" width="17.140625" style="15" customWidth="1"/>
    <col min="5389" max="5389" width="4.42578125" style="15" customWidth="1"/>
    <col min="5390" max="5390" width="11.7109375" style="15" customWidth="1"/>
    <col min="5391" max="5391" width="4.28515625" style="15" customWidth="1"/>
    <col min="5392" max="5392" width="1.7109375" style="15" customWidth="1"/>
    <col min="5393" max="5393" width="4.7109375" style="15" customWidth="1"/>
    <col min="5394" max="5394" width="1.7109375" style="15" customWidth="1"/>
    <col min="5395" max="5396" width="5.7109375" style="15" customWidth="1"/>
    <col min="5397" max="5397" width="15.42578125" style="15" bestFit="1" customWidth="1"/>
    <col min="5398" max="5398" width="6.7109375" style="15" customWidth="1"/>
    <col min="5399" max="5399" width="2.28515625" style="15" customWidth="1"/>
    <col min="5400" max="5403" width="9.28515625" style="15" customWidth="1"/>
    <col min="5404" max="5404" width="8.85546875" style="15"/>
    <col min="5405" max="5405" width="15.28515625" style="15" bestFit="1" customWidth="1"/>
    <col min="5406" max="5632" width="8.85546875" style="15"/>
    <col min="5633" max="5633" width="2.7109375" style="15" customWidth="1"/>
    <col min="5634" max="5634" width="4.42578125" style="15" customWidth="1"/>
    <col min="5635" max="5635" width="7.7109375" style="15" customWidth="1"/>
    <col min="5636" max="5636" width="6" style="15" customWidth="1"/>
    <col min="5637" max="5637" width="3" style="15" customWidth="1"/>
    <col min="5638" max="5638" width="11.140625" style="15" customWidth="1"/>
    <col min="5639" max="5639" width="7.42578125" style="15" customWidth="1"/>
    <col min="5640" max="5640" width="6.42578125" style="15" customWidth="1"/>
    <col min="5641" max="5641" width="11.42578125" style="15" customWidth="1"/>
    <col min="5642" max="5642" width="5.42578125" style="15" bestFit="1" customWidth="1"/>
    <col min="5643" max="5643" width="12.140625" style="15" customWidth="1"/>
    <col min="5644" max="5644" width="17.140625" style="15" customWidth="1"/>
    <col min="5645" max="5645" width="4.42578125" style="15" customWidth="1"/>
    <col min="5646" max="5646" width="11.7109375" style="15" customWidth="1"/>
    <col min="5647" max="5647" width="4.28515625" style="15" customWidth="1"/>
    <col min="5648" max="5648" width="1.7109375" style="15" customWidth="1"/>
    <col min="5649" max="5649" width="4.7109375" style="15" customWidth="1"/>
    <col min="5650" max="5650" width="1.7109375" style="15" customWidth="1"/>
    <col min="5651" max="5652" width="5.7109375" style="15" customWidth="1"/>
    <col min="5653" max="5653" width="15.42578125" style="15" bestFit="1" customWidth="1"/>
    <col min="5654" max="5654" width="6.7109375" style="15" customWidth="1"/>
    <col min="5655" max="5655" width="2.28515625" style="15" customWidth="1"/>
    <col min="5656" max="5659" width="9.28515625" style="15" customWidth="1"/>
    <col min="5660" max="5660" width="8.85546875" style="15"/>
    <col min="5661" max="5661" width="15.28515625" style="15" bestFit="1" customWidth="1"/>
    <col min="5662" max="5888" width="8.85546875" style="15"/>
    <col min="5889" max="5889" width="2.7109375" style="15" customWidth="1"/>
    <col min="5890" max="5890" width="4.42578125" style="15" customWidth="1"/>
    <col min="5891" max="5891" width="7.7109375" style="15" customWidth="1"/>
    <col min="5892" max="5892" width="6" style="15" customWidth="1"/>
    <col min="5893" max="5893" width="3" style="15" customWidth="1"/>
    <col min="5894" max="5894" width="11.140625" style="15" customWidth="1"/>
    <col min="5895" max="5895" width="7.42578125" style="15" customWidth="1"/>
    <col min="5896" max="5896" width="6.42578125" style="15" customWidth="1"/>
    <col min="5897" max="5897" width="11.42578125" style="15" customWidth="1"/>
    <col min="5898" max="5898" width="5.42578125" style="15" bestFit="1" customWidth="1"/>
    <col min="5899" max="5899" width="12.140625" style="15" customWidth="1"/>
    <col min="5900" max="5900" width="17.140625" style="15" customWidth="1"/>
    <col min="5901" max="5901" width="4.42578125" style="15" customWidth="1"/>
    <col min="5902" max="5902" width="11.7109375" style="15" customWidth="1"/>
    <col min="5903" max="5903" width="4.28515625" style="15" customWidth="1"/>
    <col min="5904" max="5904" width="1.7109375" style="15" customWidth="1"/>
    <col min="5905" max="5905" width="4.7109375" style="15" customWidth="1"/>
    <col min="5906" max="5906" width="1.7109375" style="15" customWidth="1"/>
    <col min="5907" max="5908" width="5.7109375" style="15" customWidth="1"/>
    <col min="5909" max="5909" width="15.42578125" style="15" bestFit="1" customWidth="1"/>
    <col min="5910" max="5910" width="6.7109375" style="15" customWidth="1"/>
    <col min="5911" max="5911" width="2.28515625" style="15" customWidth="1"/>
    <col min="5912" max="5915" width="9.28515625" style="15" customWidth="1"/>
    <col min="5916" max="5916" width="8.85546875" style="15"/>
    <col min="5917" max="5917" width="15.28515625" style="15" bestFit="1" customWidth="1"/>
    <col min="5918" max="6144" width="8.85546875" style="15"/>
    <col min="6145" max="6145" width="2.7109375" style="15" customWidth="1"/>
    <col min="6146" max="6146" width="4.42578125" style="15" customWidth="1"/>
    <col min="6147" max="6147" width="7.7109375" style="15" customWidth="1"/>
    <col min="6148" max="6148" width="6" style="15" customWidth="1"/>
    <col min="6149" max="6149" width="3" style="15" customWidth="1"/>
    <col min="6150" max="6150" width="11.140625" style="15" customWidth="1"/>
    <col min="6151" max="6151" width="7.42578125" style="15" customWidth="1"/>
    <col min="6152" max="6152" width="6.42578125" style="15" customWidth="1"/>
    <col min="6153" max="6153" width="11.42578125" style="15" customWidth="1"/>
    <col min="6154" max="6154" width="5.42578125" style="15" bestFit="1" customWidth="1"/>
    <col min="6155" max="6155" width="12.140625" style="15" customWidth="1"/>
    <col min="6156" max="6156" width="17.140625" style="15" customWidth="1"/>
    <col min="6157" max="6157" width="4.42578125" style="15" customWidth="1"/>
    <col min="6158" max="6158" width="11.7109375" style="15" customWidth="1"/>
    <col min="6159" max="6159" width="4.28515625" style="15" customWidth="1"/>
    <col min="6160" max="6160" width="1.7109375" style="15" customWidth="1"/>
    <col min="6161" max="6161" width="4.7109375" style="15" customWidth="1"/>
    <col min="6162" max="6162" width="1.7109375" style="15" customWidth="1"/>
    <col min="6163" max="6164" width="5.7109375" style="15" customWidth="1"/>
    <col min="6165" max="6165" width="15.42578125" style="15" bestFit="1" customWidth="1"/>
    <col min="6166" max="6166" width="6.7109375" style="15" customWidth="1"/>
    <col min="6167" max="6167" width="2.28515625" style="15" customWidth="1"/>
    <col min="6168" max="6171" width="9.28515625" style="15" customWidth="1"/>
    <col min="6172" max="6172" width="8.85546875" style="15"/>
    <col min="6173" max="6173" width="15.28515625" style="15" bestFit="1" customWidth="1"/>
    <col min="6174" max="6400" width="8.85546875" style="15"/>
    <col min="6401" max="6401" width="2.7109375" style="15" customWidth="1"/>
    <col min="6402" max="6402" width="4.42578125" style="15" customWidth="1"/>
    <col min="6403" max="6403" width="7.7109375" style="15" customWidth="1"/>
    <col min="6404" max="6404" width="6" style="15" customWidth="1"/>
    <col min="6405" max="6405" width="3" style="15" customWidth="1"/>
    <col min="6406" max="6406" width="11.140625" style="15" customWidth="1"/>
    <col min="6407" max="6407" width="7.42578125" style="15" customWidth="1"/>
    <col min="6408" max="6408" width="6.42578125" style="15" customWidth="1"/>
    <col min="6409" max="6409" width="11.42578125" style="15" customWidth="1"/>
    <col min="6410" max="6410" width="5.42578125" style="15" bestFit="1" customWidth="1"/>
    <col min="6411" max="6411" width="12.140625" style="15" customWidth="1"/>
    <col min="6412" max="6412" width="17.140625" style="15" customWidth="1"/>
    <col min="6413" max="6413" width="4.42578125" style="15" customWidth="1"/>
    <col min="6414" max="6414" width="11.7109375" style="15" customWidth="1"/>
    <col min="6415" max="6415" width="4.28515625" style="15" customWidth="1"/>
    <col min="6416" max="6416" width="1.7109375" style="15" customWidth="1"/>
    <col min="6417" max="6417" width="4.7109375" style="15" customWidth="1"/>
    <col min="6418" max="6418" width="1.7109375" style="15" customWidth="1"/>
    <col min="6419" max="6420" width="5.7109375" style="15" customWidth="1"/>
    <col min="6421" max="6421" width="15.42578125" style="15" bestFit="1" customWidth="1"/>
    <col min="6422" max="6422" width="6.7109375" style="15" customWidth="1"/>
    <col min="6423" max="6423" width="2.28515625" style="15" customWidth="1"/>
    <col min="6424" max="6427" width="9.28515625" style="15" customWidth="1"/>
    <col min="6428" max="6428" width="8.85546875" style="15"/>
    <col min="6429" max="6429" width="15.28515625" style="15" bestFit="1" customWidth="1"/>
    <col min="6430" max="6656" width="8.85546875" style="15"/>
    <col min="6657" max="6657" width="2.7109375" style="15" customWidth="1"/>
    <col min="6658" max="6658" width="4.42578125" style="15" customWidth="1"/>
    <col min="6659" max="6659" width="7.7109375" style="15" customWidth="1"/>
    <col min="6660" max="6660" width="6" style="15" customWidth="1"/>
    <col min="6661" max="6661" width="3" style="15" customWidth="1"/>
    <col min="6662" max="6662" width="11.140625" style="15" customWidth="1"/>
    <col min="6663" max="6663" width="7.42578125" style="15" customWidth="1"/>
    <col min="6664" max="6664" width="6.42578125" style="15" customWidth="1"/>
    <col min="6665" max="6665" width="11.42578125" style="15" customWidth="1"/>
    <col min="6666" max="6666" width="5.42578125" style="15" bestFit="1" customWidth="1"/>
    <col min="6667" max="6667" width="12.140625" style="15" customWidth="1"/>
    <col min="6668" max="6668" width="17.140625" style="15" customWidth="1"/>
    <col min="6669" max="6669" width="4.42578125" style="15" customWidth="1"/>
    <col min="6670" max="6670" width="11.7109375" style="15" customWidth="1"/>
    <col min="6671" max="6671" width="4.28515625" style="15" customWidth="1"/>
    <col min="6672" max="6672" width="1.7109375" style="15" customWidth="1"/>
    <col min="6673" max="6673" width="4.7109375" style="15" customWidth="1"/>
    <col min="6674" max="6674" width="1.7109375" style="15" customWidth="1"/>
    <col min="6675" max="6676" width="5.7109375" style="15" customWidth="1"/>
    <col min="6677" max="6677" width="15.42578125" style="15" bestFit="1" customWidth="1"/>
    <col min="6678" max="6678" width="6.7109375" style="15" customWidth="1"/>
    <col min="6679" max="6679" width="2.28515625" style="15" customWidth="1"/>
    <col min="6680" max="6683" width="9.28515625" style="15" customWidth="1"/>
    <col min="6684" max="6684" width="8.85546875" style="15"/>
    <col min="6685" max="6685" width="15.28515625" style="15" bestFit="1" customWidth="1"/>
    <col min="6686" max="6912" width="8.85546875" style="15"/>
    <col min="6913" max="6913" width="2.7109375" style="15" customWidth="1"/>
    <col min="6914" max="6914" width="4.42578125" style="15" customWidth="1"/>
    <col min="6915" max="6915" width="7.7109375" style="15" customWidth="1"/>
    <col min="6916" max="6916" width="6" style="15" customWidth="1"/>
    <col min="6917" max="6917" width="3" style="15" customWidth="1"/>
    <col min="6918" max="6918" width="11.140625" style="15" customWidth="1"/>
    <col min="6919" max="6919" width="7.42578125" style="15" customWidth="1"/>
    <col min="6920" max="6920" width="6.42578125" style="15" customWidth="1"/>
    <col min="6921" max="6921" width="11.42578125" style="15" customWidth="1"/>
    <col min="6922" max="6922" width="5.42578125" style="15" bestFit="1" customWidth="1"/>
    <col min="6923" max="6923" width="12.140625" style="15" customWidth="1"/>
    <col min="6924" max="6924" width="17.140625" style="15" customWidth="1"/>
    <col min="6925" max="6925" width="4.42578125" style="15" customWidth="1"/>
    <col min="6926" max="6926" width="11.7109375" style="15" customWidth="1"/>
    <col min="6927" max="6927" width="4.28515625" style="15" customWidth="1"/>
    <col min="6928" max="6928" width="1.7109375" style="15" customWidth="1"/>
    <col min="6929" max="6929" width="4.7109375" style="15" customWidth="1"/>
    <col min="6930" max="6930" width="1.7109375" style="15" customWidth="1"/>
    <col min="6931" max="6932" width="5.7109375" style="15" customWidth="1"/>
    <col min="6933" max="6933" width="15.42578125" style="15" bestFit="1" customWidth="1"/>
    <col min="6934" max="6934" width="6.7109375" style="15" customWidth="1"/>
    <col min="6935" max="6935" width="2.28515625" style="15" customWidth="1"/>
    <col min="6936" max="6939" width="9.28515625" style="15" customWidth="1"/>
    <col min="6940" max="6940" width="8.85546875" style="15"/>
    <col min="6941" max="6941" width="15.28515625" style="15" bestFit="1" customWidth="1"/>
    <col min="6942" max="7168" width="8.85546875" style="15"/>
    <col min="7169" max="7169" width="2.7109375" style="15" customWidth="1"/>
    <col min="7170" max="7170" width="4.42578125" style="15" customWidth="1"/>
    <col min="7171" max="7171" width="7.7109375" style="15" customWidth="1"/>
    <col min="7172" max="7172" width="6" style="15" customWidth="1"/>
    <col min="7173" max="7173" width="3" style="15" customWidth="1"/>
    <col min="7174" max="7174" width="11.140625" style="15" customWidth="1"/>
    <col min="7175" max="7175" width="7.42578125" style="15" customWidth="1"/>
    <col min="7176" max="7176" width="6.42578125" style="15" customWidth="1"/>
    <col min="7177" max="7177" width="11.42578125" style="15" customWidth="1"/>
    <col min="7178" max="7178" width="5.42578125" style="15" bestFit="1" customWidth="1"/>
    <col min="7179" max="7179" width="12.140625" style="15" customWidth="1"/>
    <col min="7180" max="7180" width="17.140625" style="15" customWidth="1"/>
    <col min="7181" max="7181" width="4.42578125" style="15" customWidth="1"/>
    <col min="7182" max="7182" width="11.7109375" style="15" customWidth="1"/>
    <col min="7183" max="7183" width="4.28515625" style="15" customWidth="1"/>
    <col min="7184" max="7184" width="1.7109375" style="15" customWidth="1"/>
    <col min="7185" max="7185" width="4.7109375" style="15" customWidth="1"/>
    <col min="7186" max="7186" width="1.7109375" style="15" customWidth="1"/>
    <col min="7187" max="7188" width="5.7109375" style="15" customWidth="1"/>
    <col min="7189" max="7189" width="15.42578125" style="15" bestFit="1" customWidth="1"/>
    <col min="7190" max="7190" width="6.7109375" style="15" customWidth="1"/>
    <col min="7191" max="7191" width="2.28515625" style="15" customWidth="1"/>
    <col min="7192" max="7195" width="9.28515625" style="15" customWidth="1"/>
    <col min="7196" max="7196" width="8.85546875" style="15"/>
    <col min="7197" max="7197" width="15.28515625" style="15" bestFit="1" customWidth="1"/>
    <col min="7198" max="7424" width="8.85546875" style="15"/>
    <col min="7425" max="7425" width="2.7109375" style="15" customWidth="1"/>
    <col min="7426" max="7426" width="4.42578125" style="15" customWidth="1"/>
    <col min="7427" max="7427" width="7.7109375" style="15" customWidth="1"/>
    <col min="7428" max="7428" width="6" style="15" customWidth="1"/>
    <col min="7429" max="7429" width="3" style="15" customWidth="1"/>
    <col min="7430" max="7430" width="11.140625" style="15" customWidth="1"/>
    <col min="7431" max="7431" width="7.42578125" style="15" customWidth="1"/>
    <col min="7432" max="7432" width="6.42578125" style="15" customWidth="1"/>
    <col min="7433" max="7433" width="11.42578125" style="15" customWidth="1"/>
    <col min="7434" max="7434" width="5.42578125" style="15" bestFit="1" customWidth="1"/>
    <col min="7435" max="7435" width="12.140625" style="15" customWidth="1"/>
    <col min="7436" max="7436" width="17.140625" style="15" customWidth="1"/>
    <col min="7437" max="7437" width="4.42578125" style="15" customWidth="1"/>
    <col min="7438" max="7438" width="11.7109375" style="15" customWidth="1"/>
    <col min="7439" max="7439" width="4.28515625" style="15" customWidth="1"/>
    <col min="7440" max="7440" width="1.7109375" style="15" customWidth="1"/>
    <col min="7441" max="7441" width="4.7109375" style="15" customWidth="1"/>
    <col min="7442" max="7442" width="1.7109375" style="15" customWidth="1"/>
    <col min="7443" max="7444" width="5.7109375" style="15" customWidth="1"/>
    <col min="7445" max="7445" width="15.42578125" style="15" bestFit="1" customWidth="1"/>
    <col min="7446" max="7446" width="6.7109375" style="15" customWidth="1"/>
    <col min="7447" max="7447" width="2.28515625" style="15" customWidth="1"/>
    <col min="7448" max="7451" width="9.28515625" style="15" customWidth="1"/>
    <col min="7452" max="7452" width="8.85546875" style="15"/>
    <col min="7453" max="7453" width="15.28515625" style="15" bestFit="1" customWidth="1"/>
    <col min="7454" max="7680" width="8.85546875" style="15"/>
    <col min="7681" max="7681" width="2.7109375" style="15" customWidth="1"/>
    <col min="7682" max="7682" width="4.42578125" style="15" customWidth="1"/>
    <col min="7683" max="7683" width="7.7109375" style="15" customWidth="1"/>
    <col min="7684" max="7684" width="6" style="15" customWidth="1"/>
    <col min="7685" max="7685" width="3" style="15" customWidth="1"/>
    <col min="7686" max="7686" width="11.140625" style="15" customWidth="1"/>
    <col min="7687" max="7687" width="7.42578125" style="15" customWidth="1"/>
    <col min="7688" max="7688" width="6.42578125" style="15" customWidth="1"/>
    <col min="7689" max="7689" width="11.42578125" style="15" customWidth="1"/>
    <col min="7690" max="7690" width="5.42578125" style="15" bestFit="1" customWidth="1"/>
    <col min="7691" max="7691" width="12.140625" style="15" customWidth="1"/>
    <col min="7692" max="7692" width="17.140625" style="15" customWidth="1"/>
    <col min="7693" max="7693" width="4.42578125" style="15" customWidth="1"/>
    <col min="7694" max="7694" width="11.7109375" style="15" customWidth="1"/>
    <col min="7695" max="7695" width="4.28515625" style="15" customWidth="1"/>
    <col min="7696" max="7696" width="1.7109375" style="15" customWidth="1"/>
    <col min="7697" max="7697" width="4.7109375" style="15" customWidth="1"/>
    <col min="7698" max="7698" width="1.7109375" style="15" customWidth="1"/>
    <col min="7699" max="7700" width="5.7109375" style="15" customWidth="1"/>
    <col min="7701" max="7701" width="15.42578125" style="15" bestFit="1" customWidth="1"/>
    <col min="7702" max="7702" width="6.7109375" style="15" customWidth="1"/>
    <col min="7703" max="7703" width="2.28515625" style="15" customWidth="1"/>
    <col min="7704" max="7707" width="9.28515625" style="15" customWidth="1"/>
    <col min="7708" max="7708" width="8.85546875" style="15"/>
    <col min="7709" max="7709" width="15.28515625" style="15" bestFit="1" customWidth="1"/>
    <col min="7710" max="7936" width="8.85546875" style="15"/>
    <col min="7937" max="7937" width="2.7109375" style="15" customWidth="1"/>
    <col min="7938" max="7938" width="4.42578125" style="15" customWidth="1"/>
    <col min="7939" max="7939" width="7.7109375" style="15" customWidth="1"/>
    <col min="7940" max="7940" width="6" style="15" customWidth="1"/>
    <col min="7941" max="7941" width="3" style="15" customWidth="1"/>
    <col min="7942" max="7942" width="11.140625" style="15" customWidth="1"/>
    <col min="7943" max="7943" width="7.42578125" style="15" customWidth="1"/>
    <col min="7944" max="7944" width="6.42578125" style="15" customWidth="1"/>
    <col min="7945" max="7945" width="11.42578125" style="15" customWidth="1"/>
    <col min="7946" max="7946" width="5.42578125" style="15" bestFit="1" customWidth="1"/>
    <col min="7947" max="7947" width="12.140625" style="15" customWidth="1"/>
    <col min="7948" max="7948" width="17.140625" style="15" customWidth="1"/>
    <col min="7949" max="7949" width="4.42578125" style="15" customWidth="1"/>
    <col min="7950" max="7950" width="11.7109375" style="15" customWidth="1"/>
    <col min="7951" max="7951" width="4.28515625" style="15" customWidth="1"/>
    <col min="7952" max="7952" width="1.7109375" style="15" customWidth="1"/>
    <col min="7953" max="7953" width="4.7109375" style="15" customWidth="1"/>
    <col min="7954" max="7954" width="1.7109375" style="15" customWidth="1"/>
    <col min="7955" max="7956" width="5.7109375" style="15" customWidth="1"/>
    <col min="7957" max="7957" width="15.42578125" style="15" bestFit="1" customWidth="1"/>
    <col min="7958" max="7958" width="6.7109375" style="15" customWidth="1"/>
    <col min="7959" max="7959" width="2.28515625" style="15" customWidth="1"/>
    <col min="7960" max="7963" width="9.28515625" style="15" customWidth="1"/>
    <col min="7964" max="7964" width="8.85546875" style="15"/>
    <col min="7965" max="7965" width="15.28515625" style="15" bestFit="1" customWidth="1"/>
    <col min="7966" max="8192" width="8.85546875" style="15"/>
    <col min="8193" max="8193" width="2.7109375" style="15" customWidth="1"/>
    <col min="8194" max="8194" width="4.42578125" style="15" customWidth="1"/>
    <col min="8195" max="8195" width="7.7109375" style="15" customWidth="1"/>
    <col min="8196" max="8196" width="6" style="15" customWidth="1"/>
    <col min="8197" max="8197" width="3" style="15" customWidth="1"/>
    <col min="8198" max="8198" width="11.140625" style="15" customWidth="1"/>
    <col min="8199" max="8199" width="7.42578125" style="15" customWidth="1"/>
    <col min="8200" max="8200" width="6.42578125" style="15" customWidth="1"/>
    <col min="8201" max="8201" width="11.42578125" style="15" customWidth="1"/>
    <col min="8202" max="8202" width="5.42578125" style="15" bestFit="1" customWidth="1"/>
    <col min="8203" max="8203" width="12.140625" style="15" customWidth="1"/>
    <col min="8204" max="8204" width="17.140625" style="15" customWidth="1"/>
    <col min="8205" max="8205" width="4.42578125" style="15" customWidth="1"/>
    <col min="8206" max="8206" width="11.7109375" style="15" customWidth="1"/>
    <col min="8207" max="8207" width="4.28515625" style="15" customWidth="1"/>
    <col min="8208" max="8208" width="1.7109375" style="15" customWidth="1"/>
    <col min="8209" max="8209" width="4.7109375" style="15" customWidth="1"/>
    <col min="8210" max="8210" width="1.7109375" style="15" customWidth="1"/>
    <col min="8211" max="8212" width="5.7109375" style="15" customWidth="1"/>
    <col min="8213" max="8213" width="15.42578125" style="15" bestFit="1" customWidth="1"/>
    <col min="8214" max="8214" width="6.7109375" style="15" customWidth="1"/>
    <col min="8215" max="8215" width="2.28515625" style="15" customWidth="1"/>
    <col min="8216" max="8219" width="9.28515625" style="15" customWidth="1"/>
    <col min="8220" max="8220" width="8.85546875" style="15"/>
    <col min="8221" max="8221" width="15.28515625" style="15" bestFit="1" customWidth="1"/>
    <col min="8222" max="8448" width="8.85546875" style="15"/>
    <col min="8449" max="8449" width="2.7109375" style="15" customWidth="1"/>
    <col min="8450" max="8450" width="4.42578125" style="15" customWidth="1"/>
    <col min="8451" max="8451" width="7.7109375" style="15" customWidth="1"/>
    <col min="8452" max="8452" width="6" style="15" customWidth="1"/>
    <col min="8453" max="8453" width="3" style="15" customWidth="1"/>
    <col min="8454" max="8454" width="11.140625" style="15" customWidth="1"/>
    <col min="8455" max="8455" width="7.42578125" style="15" customWidth="1"/>
    <col min="8456" max="8456" width="6.42578125" style="15" customWidth="1"/>
    <col min="8457" max="8457" width="11.42578125" style="15" customWidth="1"/>
    <col min="8458" max="8458" width="5.42578125" style="15" bestFit="1" customWidth="1"/>
    <col min="8459" max="8459" width="12.140625" style="15" customWidth="1"/>
    <col min="8460" max="8460" width="17.140625" style="15" customWidth="1"/>
    <col min="8461" max="8461" width="4.42578125" style="15" customWidth="1"/>
    <col min="8462" max="8462" width="11.7109375" style="15" customWidth="1"/>
    <col min="8463" max="8463" width="4.28515625" style="15" customWidth="1"/>
    <col min="8464" max="8464" width="1.7109375" style="15" customWidth="1"/>
    <col min="8465" max="8465" width="4.7109375" style="15" customWidth="1"/>
    <col min="8466" max="8466" width="1.7109375" style="15" customWidth="1"/>
    <col min="8467" max="8468" width="5.7109375" style="15" customWidth="1"/>
    <col min="8469" max="8469" width="15.42578125" style="15" bestFit="1" customWidth="1"/>
    <col min="8470" max="8470" width="6.7109375" style="15" customWidth="1"/>
    <col min="8471" max="8471" width="2.28515625" style="15" customWidth="1"/>
    <col min="8472" max="8475" width="9.28515625" style="15" customWidth="1"/>
    <col min="8476" max="8476" width="8.85546875" style="15"/>
    <col min="8477" max="8477" width="15.28515625" style="15" bestFit="1" customWidth="1"/>
    <col min="8478" max="8704" width="8.85546875" style="15"/>
    <col min="8705" max="8705" width="2.7109375" style="15" customWidth="1"/>
    <col min="8706" max="8706" width="4.42578125" style="15" customWidth="1"/>
    <col min="8707" max="8707" width="7.7109375" style="15" customWidth="1"/>
    <col min="8708" max="8708" width="6" style="15" customWidth="1"/>
    <col min="8709" max="8709" width="3" style="15" customWidth="1"/>
    <col min="8710" max="8710" width="11.140625" style="15" customWidth="1"/>
    <col min="8711" max="8711" width="7.42578125" style="15" customWidth="1"/>
    <col min="8712" max="8712" width="6.42578125" style="15" customWidth="1"/>
    <col min="8713" max="8713" width="11.42578125" style="15" customWidth="1"/>
    <col min="8714" max="8714" width="5.42578125" style="15" bestFit="1" customWidth="1"/>
    <col min="8715" max="8715" width="12.140625" style="15" customWidth="1"/>
    <col min="8716" max="8716" width="17.140625" style="15" customWidth="1"/>
    <col min="8717" max="8717" width="4.42578125" style="15" customWidth="1"/>
    <col min="8718" max="8718" width="11.7109375" style="15" customWidth="1"/>
    <col min="8719" max="8719" width="4.28515625" style="15" customWidth="1"/>
    <col min="8720" max="8720" width="1.7109375" style="15" customWidth="1"/>
    <col min="8721" max="8721" width="4.7109375" style="15" customWidth="1"/>
    <col min="8722" max="8722" width="1.7109375" style="15" customWidth="1"/>
    <col min="8723" max="8724" width="5.7109375" style="15" customWidth="1"/>
    <col min="8725" max="8725" width="15.42578125" style="15" bestFit="1" customWidth="1"/>
    <col min="8726" max="8726" width="6.7109375" style="15" customWidth="1"/>
    <col min="8727" max="8727" width="2.28515625" style="15" customWidth="1"/>
    <col min="8728" max="8731" width="9.28515625" style="15" customWidth="1"/>
    <col min="8732" max="8732" width="8.85546875" style="15"/>
    <col min="8733" max="8733" width="15.28515625" style="15" bestFit="1" customWidth="1"/>
    <col min="8734" max="8960" width="8.85546875" style="15"/>
    <col min="8961" max="8961" width="2.7109375" style="15" customWidth="1"/>
    <col min="8962" max="8962" width="4.42578125" style="15" customWidth="1"/>
    <col min="8963" max="8963" width="7.7109375" style="15" customWidth="1"/>
    <col min="8964" max="8964" width="6" style="15" customWidth="1"/>
    <col min="8965" max="8965" width="3" style="15" customWidth="1"/>
    <col min="8966" max="8966" width="11.140625" style="15" customWidth="1"/>
    <col min="8967" max="8967" width="7.42578125" style="15" customWidth="1"/>
    <col min="8968" max="8968" width="6.42578125" style="15" customWidth="1"/>
    <col min="8969" max="8969" width="11.42578125" style="15" customWidth="1"/>
    <col min="8970" max="8970" width="5.42578125" style="15" bestFit="1" customWidth="1"/>
    <col min="8971" max="8971" width="12.140625" style="15" customWidth="1"/>
    <col min="8972" max="8972" width="17.140625" style="15" customWidth="1"/>
    <col min="8973" max="8973" width="4.42578125" style="15" customWidth="1"/>
    <col min="8974" max="8974" width="11.7109375" style="15" customWidth="1"/>
    <col min="8975" max="8975" width="4.28515625" style="15" customWidth="1"/>
    <col min="8976" max="8976" width="1.7109375" style="15" customWidth="1"/>
    <col min="8977" max="8977" width="4.7109375" style="15" customWidth="1"/>
    <col min="8978" max="8978" width="1.7109375" style="15" customWidth="1"/>
    <col min="8979" max="8980" width="5.7109375" style="15" customWidth="1"/>
    <col min="8981" max="8981" width="15.42578125" style="15" bestFit="1" customWidth="1"/>
    <col min="8982" max="8982" width="6.7109375" style="15" customWidth="1"/>
    <col min="8983" max="8983" width="2.28515625" style="15" customWidth="1"/>
    <col min="8984" max="8987" width="9.28515625" style="15" customWidth="1"/>
    <col min="8988" max="8988" width="8.85546875" style="15"/>
    <col min="8989" max="8989" width="15.28515625" style="15" bestFit="1" customWidth="1"/>
    <col min="8990" max="9216" width="8.85546875" style="15"/>
    <col min="9217" max="9217" width="2.7109375" style="15" customWidth="1"/>
    <col min="9218" max="9218" width="4.42578125" style="15" customWidth="1"/>
    <col min="9219" max="9219" width="7.7109375" style="15" customWidth="1"/>
    <col min="9220" max="9220" width="6" style="15" customWidth="1"/>
    <col min="9221" max="9221" width="3" style="15" customWidth="1"/>
    <col min="9222" max="9222" width="11.140625" style="15" customWidth="1"/>
    <col min="9223" max="9223" width="7.42578125" style="15" customWidth="1"/>
    <col min="9224" max="9224" width="6.42578125" style="15" customWidth="1"/>
    <col min="9225" max="9225" width="11.42578125" style="15" customWidth="1"/>
    <col min="9226" max="9226" width="5.42578125" style="15" bestFit="1" customWidth="1"/>
    <col min="9227" max="9227" width="12.140625" style="15" customWidth="1"/>
    <col min="9228" max="9228" width="17.140625" style="15" customWidth="1"/>
    <col min="9229" max="9229" width="4.42578125" style="15" customWidth="1"/>
    <col min="9230" max="9230" width="11.7109375" style="15" customWidth="1"/>
    <col min="9231" max="9231" width="4.28515625" style="15" customWidth="1"/>
    <col min="9232" max="9232" width="1.7109375" style="15" customWidth="1"/>
    <col min="9233" max="9233" width="4.7109375" style="15" customWidth="1"/>
    <col min="9234" max="9234" width="1.7109375" style="15" customWidth="1"/>
    <col min="9235" max="9236" width="5.7109375" style="15" customWidth="1"/>
    <col min="9237" max="9237" width="15.42578125" style="15" bestFit="1" customWidth="1"/>
    <col min="9238" max="9238" width="6.7109375" style="15" customWidth="1"/>
    <col min="9239" max="9239" width="2.28515625" style="15" customWidth="1"/>
    <col min="9240" max="9243" width="9.28515625" style="15" customWidth="1"/>
    <col min="9244" max="9244" width="8.85546875" style="15"/>
    <col min="9245" max="9245" width="15.28515625" style="15" bestFit="1" customWidth="1"/>
    <col min="9246" max="9472" width="8.85546875" style="15"/>
    <col min="9473" max="9473" width="2.7109375" style="15" customWidth="1"/>
    <col min="9474" max="9474" width="4.42578125" style="15" customWidth="1"/>
    <col min="9475" max="9475" width="7.7109375" style="15" customWidth="1"/>
    <col min="9476" max="9476" width="6" style="15" customWidth="1"/>
    <col min="9477" max="9477" width="3" style="15" customWidth="1"/>
    <col min="9478" max="9478" width="11.140625" style="15" customWidth="1"/>
    <col min="9479" max="9479" width="7.42578125" style="15" customWidth="1"/>
    <col min="9480" max="9480" width="6.42578125" style="15" customWidth="1"/>
    <col min="9481" max="9481" width="11.42578125" style="15" customWidth="1"/>
    <col min="9482" max="9482" width="5.42578125" style="15" bestFit="1" customWidth="1"/>
    <col min="9483" max="9483" width="12.140625" style="15" customWidth="1"/>
    <col min="9484" max="9484" width="17.140625" style="15" customWidth="1"/>
    <col min="9485" max="9485" width="4.42578125" style="15" customWidth="1"/>
    <col min="9486" max="9486" width="11.7109375" style="15" customWidth="1"/>
    <col min="9487" max="9487" width="4.28515625" style="15" customWidth="1"/>
    <col min="9488" max="9488" width="1.7109375" style="15" customWidth="1"/>
    <col min="9489" max="9489" width="4.7109375" style="15" customWidth="1"/>
    <col min="9490" max="9490" width="1.7109375" style="15" customWidth="1"/>
    <col min="9491" max="9492" width="5.7109375" style="15" customWidth="1"/>
    <col min="9493" max="9493" width="15.42578125" style="15" bestFit="1" customWidth="1"/>
    <col min="9494" max="9494" width="6.7109375" style="15" customWidth="1"/>
    <col min="9495" max="9495" width="2.28515625" style="15" customWidth="1"/>
    <col min="9496" max="9499" width="9.28515625" style="15" customWidth="1"/>
    <col min="9500" max="9500" width="8.85546875" style="15"/>
    <col min="9501" max="9501" width="15.28515625" style="15" bestFit="1" customWidth="1"/>
    <col min="9502" max="9728" width="8.85546875" style="15"/>
    <col min="9729" max="9729" width="2.7109375" style="15" customWidth="1"/>
    <col min="9730" max="9730" width="4.42578125" style="15" customWidth="1"/>
    <col min="9731" max="9731" width="7.7109375" style="15" customWidth="1"/>
    <col min="9732" max="9732" width="6" style="15" customWidth="1"/>
    <col min="9733" max="9733" width="3" style="15" customWidth="1"/>
    <col min="9734" max="9734" width="11.140625" style="15" customWidth="1"/>
    <col min="9735" max="9735" width="7.42578125" style="15" customWidth="1"/>
    <col min="9736" max="9736" width="6.42578125" style="15" customWidth="1"/>
    <col min="9737" max="9737" width="11.42578125" style="15" customWidth="1"/>
    <col min="9738" max="9738" width="5.42578125" style="15" bestFit="1" customWidth="1"/>
    <col min="9739" max="9739" width="12.140625" style="15" customWidth="1"/>
    <col min="9740" max="9740" width="17.140625" style="15" customWidth="1"/>
    <col min="9741" max="9741" width="4.42578125" style="15" customWidth="1"/>
    <col min="9742" max="9742" width="11.7109375" style="15" customWidth="1"/>
    <col min="9743" max="9743" width="4.28515625" style="15" customWidth="1"/>
    <col min="9744" max="9744" width="1.7109375" style="15" customWidth="1"/>
    <col min="9745" max="9745" width="4.7109375" style="15" customWidth="1"/>
    <col min="9746" max="9746" width="1.7109375" style="15" customWidth="1"/>
    <col min="9747" max="9748" width="5.7109375" style="15" customWidth="1"/>
    <col min="9749" max="9749" width="15.42578125" style="15" bestFit="1" customWidth="1"/>
    <col min="9750" max="9750" width="6.7109375" style="15" customWidth="1"/>
    <col min="9751" max="9751" width="2.28515625" style="15" customWidth="1"/>
    <col min="9752" max="9755" width="9.28515625" style="15" customWidth="1"/>
    <col min="9756" max="9756" width="8.85546875" style="15"/>
    <col min="9757" max="9757" width="15.28515625" style="15" bestFit="1" customWidth="1"/>
    <col min="9758" max="9984" width="8.85546875" style="15"/>
    <col min="9985" max="9985" width="2.7109375" style="15" customWidth="1"/>
    <col min="9986" max="9986" width="4.42578125" style="15" customWidth="1"/>
    <col min="9987" max="9987" width="7.7109375" style="15" customWidth="1"/>
    <col min="9988" max="9988" width="6" style="15" customWidth="1"/>
    <col min="9989" max="9989" width="3" style="15" customWidth="1"/>
    <col min="9990" max="9990" width="11.140625" style="15" customWidth="1"/>
    <col min="9991" max="9991" width="7.42578125" style="15" customWidth="1"/>
    <col min="9992" max="9992" width="6.42578125" style="15" customWidth="1"/>
    <col min="9993" max="9993" width="11.42578125" style="15" customWidth="1"/>
    <col min="9994" max="9994" width="5.42578125" style="15" bestFit="1" customWidth="1"/>
    <col min="9995" max="9995" width="12.140625" style="15" customWidth="1"/>
    <col min="9996" max="9996" width="17.140625" style="15" customWidth="1"/>
    <col min="9997" max="9997" width="4.42578125" style="15" customWidth="1"/>
    <col min="9998" max="9998" width="11.7109375" style="15" customWidth="1"/>
    <col min="9999" max="9999" width="4.28515625" style="15" customWidth="1"/>
    <col min="10000" max="10000" width="1.7109375" style="15" customWidth="1"/>
    <col min="10001" max="10001" width="4.7109375" style="15" customWidth="1"/>
    <col min="10002" max="10002" width="1.7109375" style="15" customWidth="1"/>
    <col min="10003" max="10004" width="5.7109375" style="15" customWidth="1"/>
    <col min="10005" max="10005" width="15.42578125" style="15" bestFit="1" customWidth="1"/>
    <col min="10006" max="10006" width="6.7109375" style="15" customWidth="1"/>
    <col min="10007" max="10007" width="2.28515625" style="15" customWidth="1"/>
    <col min="10008" max="10011" width="9.28515625" style="15" customWidth="1"/>
    <col min="10012" max="10012" width="8.85546875" style="15"/>
    <col min="10013" max="10013" width="15.28515625" style="15" bestFit="1" customWidth="1"/>
    <col min="10014" max="10240" width="8.85546875" style="15"/>
    <col min="10241" max="10241" width="2.7109375" style="15" customWidth="1"/>
    <col min="10242" max="10242" width="4.42578125" style="15" customWidth="1"/>
    <col min="10243" max="10243" width="7.7109375" style="15" customWidth="1"/>
    <col min="10244" max="10244" width="6" style="15" customWidth="1"/>
    <col min="10245" max="10245" width="3" style="15" customWidth="1"/>
    <col min="10246" max="10246" width="11.140625" style="15" customWidth="1"/>
    <col min="10247" max="10247" width="7.42578125" style="15" customWidth="1"/>
    <col min="10248" max="10248" width="6.42578125" style="15" customWidth="1"/>
    <col min="10249" max="10249" width="11.42578125" style="15" customWidth="1"/>
    <col min="10250" max="10250" width="5.42578125" style="15" bestFit="1" customWidth="1"/>
    <col min="10251" max="10251" width="12.140625" style="15" customWidth="1"/>
    <col min="10252" max="10252" width="17.140625" style="15" customWidth="1"/>
    <col min="10253" max="10253" width="4.42578125" style="15" customWidth="1"/>
    <col min="10254" max="10254" width="11.7109375" style="15" customWidth="1"/>
    <col min="10255" max="10255" width="4.28515625" style="15" customWidth="1"/>
    <col min="10256" max="10256" width="1.7109375" style="15" customWidth="1"/>
    <col min="10257" max="10257" width="4.7109375" style="15" customWidth="1"/>
    <col min="10258" max="10258" width="1.7109375" style="15" customWidth="1"/>
    <col min="10259" max="10260" width="5.7109375" style="15" customWidth="1"/>
    <col min="10261" max="10261" width="15.42578125" style="15" bestFit="1" customWidth="1"/>
    <col min="10262" max="10262" width="6.7109375" style="15" customWidth="1"/>
    <col min="10263" max="10263" width="2.28515625" style="15" customWidth="1"/>
    <col min="10264" max="10267" width="9.28515625" style="15" customWidth="1"/>
    <col min="10268" max="10268" width="8.85546875" style="15"/>
    <col min="10269" max="10269" width="15.28515625" style="15" bestFit="1" customWidth="1"/>
    <col min="10270" max="10496" width="8.85546875" style="15"/>
    <col min="10497" max="10497" width="2.7109375" style="15" customWidth="1"/>
    <col min="10498" max="10498" width="4.42578125" style="15" customWidth="1"/>
    <col min="10499" max="10499" width="7.7109375" style="15" customWidth="1"/>
    <col min="10500" max="10500" width="6" style="15" customWidth="1"/>
    <col min="10501" max="10501" width="3" style="15" customWidth="1"/>
    <col min="10502" max="10502" width="11.140625" style="15" customWidth="1"/>
    <col min="10503" max="10503" width="7.42578125" style="15" customWidth="1"/>
    <col min="10504" max="10504" width="6.42578125" style="15" customWidth="1"/>
    <col min="10505" max="10505" width="11.42578125" style="15" customWidth="1"/>
    <col min="10506" max="10506" width="5.42578125" style="15" bestFit="1" customWidth="1"/>
    <col min="10507" max="10507" width="12.140625" style="15" customWidth="1"/>
    <col min="10508" max="10508" width="17.140625" style="15" customWidth="1"/>
    <col min="10509" max="10509" width="4.42578125" style="15" customWidth="1"/>
    <col min="10510" max="10510" width="11.7109375" style="15" customWidth="1"/>
    <col min="10511" max="10511" width="4.28515625" style="15" customWidth="1"/>
    <col min="10512" max="10512" width="1.7109375" style="15" customWidth="1"/>
    <col min="10513" max="10513" width="4.7109375" style="15" customWidth="1"/>
    <col min="10514" max="10514" width="1.7109375" style="15" customWidth="1"/>
    <col min="10515" max="10516" width="5.7109375" style="15" customWidth="1"/>
    <col min="10517" max="10517" width="15.42578125" style="15" bestFit="1" customWidth="1"/>
    <col min="10518" max="10518" width="6.7109375" style="15" customWidth="1"/>
    <col min="10519" max="10519" width="2.28515625" style="15" customWidth="1"/>
    <col min="10520" max="10523" width="9.28515625" style="15" customWidth="1"/>
    <col min="10524" max="10524" width="8.85546875" style="15"/>
    <col min="10525" max="10525" width="15.28515625" style="15" bestFit="1" customWidth="1"/>
    <col min="10526" max="10752" width="8.85546875" style="15"/>
    <col min="10753" max="10753" width="2.7109375" style="15" customWidth="1"/>
    <col min="10754" max="10754" width="4.42578125" style="15" customWidth="1"/>
    <col min="10755" max="10755" width="7.7109375" style="15" customWidth="1"/>
    <col min="10756" max="10756" width="6" style="15" customWidth="1"/>
    <col min="10757" max="10757" width="3" style="15" customWidth="1"/>
    <col min="10758" max="10758" width="11.140625" style="15" customWidth="1"/>
    <col min="10759" max="10759" width="7.42578125" style="15" customWidth="1"/>
    <col min="10760" max="10760" width="6.42578125" style="15" customWidth="1"/>
    <col min="10761" max="10761" width="11.42578125" style="15" customWidth="1"/>
    <col min="10762" max="10762" width="5.42578125" style="15" bestFit="1" customWidth="1"/>
    <col min="10763" max="10763" width="12.140625" style="15" customWidth="1"/>
    <col min="10764" max="10764" width="17.140625" style="15" customWidth="1"/>
    <col min="10765" max="10765" width="4.42578125" style="15" customWidth="1"/>
    <col min="10766" max="10766" width="11.7109375" style="15" customWidth="1"/>
    <col min="10767" max="10767" width="4.28515625" style="15" customWidth="1"/>
    <col min="10768" max="10768" width="1.7109375" style="15" customWidth="1"/>
    <col min="10769" max="10769" width="4.7109375" style="15" customWidth="1"/>
    <col min="10770" max="10770" width="1.7109375" style="15" customWidth="1"/>
    <col min="10771" max="10772" width="5.7109375" style="15" customWidth="1"/>
    <col min="10773" max="10773" width="15.42578125" style="15" bestFit="1" customWidth="1"/>
    <col min="10774" max="10774" width="6.7109375" style="15" customWidth="1"/>
    <col min="10775" max="10775" width="2.28515625" style="15" customWidth="1"/>
    <col min="10776" max="10779" width="9.28515625" style="15" customWidth="1"/>
    <col min="10780" max="10780" width="8.85546875" style="15"/>
    <col min="10781" max="10781" width="15.28515625" style="15" bestFit="1" customWidth="1"/>
    <col min="10782" max="11008" width="8.85546875" style="15"/>
    <col min="11009" max="11009" width="2.7109375" style="15" customWidth="1"/>
    <col min="11010" max="11010" width="4.42578125" style="15" customWidth="1"/>
    <col min="11011" max="11011" width="7.7109375" style="15" customWidth="1"/>
    <col min="11012" max="11012" width="6" style="15" customWidth="1"/>
    <col min="11013" max="11013" width="3" style="15" customWidth="1"/>
    <col min="11014" max="11014" width="11.140625" style="15" customWidth="1"/>
    <col min="11015" max="11015" width="7.42578125" style="15" customWidth="1"/>
    <col min="11016" max="11016" width="6.42578125" style="15" customWidth="1"/>
    <col min="11017" max="11017" width="11.42578125" style="15" customWidth="1"/>
    <col min="11018" max="11018" width="5.42578125" style="15" bestFit="1" customWidth="1"/>
    <col min="11019" max="11019" width="12.140625" style="15" customWidth="1"/>
    <col min="11020" max="11020" width="17.140625" style="15" customWidth="1"/>
    <col min="11021" max="11021" width="4.42578125" style="15" customWidth="1"/>
    <col min="11022" max="11022" width="11.7109375" style="15" customWidth="1"/>
    <col min="11023" max="11023" width="4.28515625" style="15" customWidth="1"/>
    <col min="11024" max="11024" width="1.7109375" style="15" customWidth="1"/>
    <col min="11025" max="11025" width="4.7109375" style="15" customWidth="1"/>
    <col min="11026" max="11026" width="1.7109375" style="15" customWidth="1"/>
    <col min="11027" max="11028" width="5.7109375" style="15" customWidth="1"/>
    <col min="11029" max="11029" width="15.42578125" style="15" bestFit="1" customWidth="1"/>
    <col min="11030" max="11030" width="6.7109375" style="15" customWidth="1"/>
    <col min="11031" max="11031" width="2.28515625" style="15" customWidth="1"/>
    <col min="11032" max="11035" width="9.28515625" style="15" customWidth="1"/>
    <col min="11036" max="11036" width="8.85546875" style="15"/>
    <col min="11037" max="11037" width="15.28515625" style="15" bestFit="1" customWidth="1"/>
    <col min="11038" max="11264" width="8.85546875" style="15"/>
    <col min="11265" max="11265" width="2.7109375" style="15" customWidth="1"/>
    <col min="11266" max="11266" width="4.42578125" style="15" customWidth="1"/>
    <col min="11267" max="11267" width="7.7109375" style="15" customWidth="1"/>
    <col min="11268" max="11268" width="6" style="15" customWidth="1"/>
    <col min="11269" max="11269" width="3" style="15" customWidth="1"/>
    <col min="11270" max="11270" width="11.140625" style="15" customWidth="1"/>
    <col min="11271" max="11271" width="7.42578125" style="15" customWidth="1"/>
    <col min="11272" max="11272" width="6.42578125" style="15" customWidth="1"/>
    <col min="11273" max="11273" width="11.42578125" style="15" customWidth="1"/>
    <col min="11274" max="11274" width="5.42578125" style="15" bestFit="1" customWidth="1"/>
    <col min="11275" max="11275" width="12.140625" style="15" customWidth="1"/>
    <col min="11276" max="11276" width="17.140625" style="15" customWidth="1"/>
    <col min="11277" max="11277" width="4.42578125" style="15" customWidth="1"/>
    <col min="11278" max="11278" width="11.7109375" style="15" customWidth="1"/>
    <col min="11279" max="11279" width="4.28515625" style="15" customWidth="1"/>
    <col min="11280" max="11280" width="1.7109375" style="15" customWidth="1"/>
    <col min="11281" max="11281" width="4.7109375" style="15" customWidth="1"/>
    <col min="11282" max="11282" width="1.7109375" style="15" customWidth="1"/>
    <col min="11283" max="11284" width="5.7109375" style="15" customWidth="1"/>
    <col min="11285" max="11285" width="15.42578125" style="15" bestFit="1" customWidth="1"/>
    <col min="11286" max="11286" width="6.7109375" style="15" customWidth="1"/>
    <col min="11287" max="11287" width="2.28515625" style="15" customWidth="1"/>
    <col min="11288" max="11291" width="9.28515625" style="15" customWidth="1"/>
    <col min="11292" max="11292" width="8.85546875" style="15"/>
    <col min="11293" max="11293" width="15.28515625" style="15" bestFit="1" customWidth="1"/>
    <col min="11294" max="11520" width="8.85546875" style="15"/>
    <col min="11521" max="11521" width="2.7109375" style="15" customWidth="1"/>
    <col min="11522" max="11522" width="4.42578125" style="15" customWidth="1"/>
    <col min="11523" max="11523" width="7.7109375" style="15" customWidth="1"/>
    <col min="11524" max="11524" width="6" style="15" customWidth="1"/>
    <col min="11525" max="11525" width="3" style="15" customWidth="1"/>
    <col min="11526" max="11526" width="11.140625" style="15" customWidth="1"/>
    <col min="11527" max="11527" width="7.42578125" style="15" customWidth="1"/>
    <col min="11528" max="11528" width="6.42578125" style="15" customWidth="1"/>
    <col min="11529" max="11529" width="11.42578125" style="15" customWidth="1"/>
    <col min="11530" max="11530" width="5.42578125" style="15" bestFit="1" customWidth="1"/>
    <col min="11531" max="11531" width="12.140625" style="15" customWidth="1"/>
    <col min="11532" max="11532" width="17.140625" style="15" customWidth="1"/>
    <col min="11533" max="11533" width="4.42578125" style="15" customWidth="1"/>
    <col min="11534" max="11534" width="11.7109375" style="15" customWidth="1"/>
    <col min="11535" max="11535" width="4.28515625" style="15" customWidth="1"/>
    <col min="11536" max="11536" width="1.7109375" style="15" customWidth="1"/>
    <col min="11537" max="11537" width="4.7109375" style="15" customWidth="1"/>
    <col min="11538" max="11538" width="1.7109375" style="15" customWidth="1"/>
    <col min="11539" max="11540" width="5.7109375" style="15" customWidth="1"/>
    <col min="11541" max="11541" width="15.42578125" style="15" bestFit="1" customWidth="1"/>
    <col min="11542" max="11542" width="6.7109375" style="15" customWidth="1"/>
    <col min="11543" max="11543" width="2.28515625" style="15" customWidth="1"/>
    <col min="11544" max="11547" width="9.28515625" style="15" customWidth="1"/>
    <col min="11548" max="11548" width="8.85546875" style="15"/>
    <col min="11549" max="11549" width="15.28515625" style="15" bestFit="1" customWidth="1"/>
    <col min="11550" max="11776" width="8.85546875" style="15"/>
    <col min="11777" max="11777" width="2.7109375" style="15" customWidth="1"/>
    <col min="11778" max="11778" width="4.42578125" style="15" customWidth="1"/>
    <col min="11779" max="11779" width="7.7109375" style="15" customWidth="1"/>
    <col min="11780" max="11780" width="6" style="15" customWidth="1"/>
    <col min="11781" max="11781" width="3" style="15" customWidth="1"/>
    <col min="11782" max="11782" width="11.140625" style="15" customWidth="1"/>
    <col min="11783" max="11783" width="7.42578125" style="15" customWidth="1"/>
    <col min="11784" max="11784" width="6.42578125" style="15" customWidth="1"/>
    <col min="11785" max="11785" width="11.42578125" style="15" customWidth="1"/>
    <col min="11786" max="11786" width="5.42578125" style="15" bestFit="1" customWidth="1"/>
    <col min="11787" max="11787" width="12.140625" style="15" customWidth="1"/>
    <col min="11788" max="11788" width="17.140625" style="15" customWidth="1"/>
    <col min="11789" max="11789" width="4.42578125" style="15" customWidth="1"/>
    <col min="11790" max="11790" width="11.7109375" style="15" customWidth="1"/>
    <col min="11791" max="11791" width="4.28515625" style="15" customWidth="1"/>
    <col min="11792" max="11792" width="1.7109375" style="15" customWidth="1"/>
    <col min="11793" max="11793" width="4.7109375" style="15" customWidth="1"/>
    <col min="11794" max="11794" width="1.7109375" style="15" customWidth="1"/>
    <col min="11795" max="11796" width="5.7109375" style="15" customWidth="1"/>
    <col min="11797" max="11797" width="15.42578125" style="15" bestFit="1" customWidth="1"/>
    <col min="11798" max="11798" width="6.7109375" style="15" customWidth="1"/>
    <col min="11799" max="11799" width="2.28515625" style="15" customWidth="1"/>
    <col min="11800" max="11803" width="9.28515625" style="15" customWidth="1"/>
    <col min="11804" max="11804" width="8.85546875" style="15"/>
    <col min="11805" max="11805" width="15.28515625" style="15" bestFit="1" customWidth="1"/>
    <col min="11806" max="12032" width="8.85546875" style="15"/>
    <col min="12033" max="12033" width="2.7109375" style="15" customWidth="1"/>
    <col min="12034" max="12034" width="4.42578125" style="15" customWidth="1"/>
    <col min="12035" max="12035" width="7.7109375" style="15" customWidth="1"/>
    <col min="12036" max="12036" width="6" style="15" customWidth="1"/>
    <col min="12037" max="12037" width="3" style="15" customWidth="1"/>
    <col min="12038" max="12038" width="11.140625" style="15" customWidth="1"/>
    <col min="12039" max="12039" width="7.42578125" style="15" customWidth="1"/>
    <col min="12040" max="12040" width="6.42578125" style="15" customWidth="1"/>
    <col min="12041" max="12041" width="11.42578125" style="15" customWidth="1"/>
    <col min="12042" max="12042" width="5.42578125" style="15" bestFit="1" customWidth="1"/>
    <col min="12043" max="12043" width="12.140625" style="15" customWidth="1"/>
    <col min="12044" max="12044" width="17.140625" style="15" customWidth="1"/>
    <col min="12045" max="12045" width="4.42578125" style="15" customWidth="1"/>
    <col min="12046" max="12046" width="11.7109375" style="15" customWidth="1"/>
    <col min="12047" max="12047" width="4.28515625" style="15" customWidth="1"/>
    <col min="12048" max="12048" width="1.7109375" style="15" customWidth="1"/>
    <col min="12049" max="12049" width="4.7109375" style="15" customWidth="1"/>
    <col min="12050" max="12050" width="1.7109375" style="15" customWidth="1"/>
    <col min="12051" max="12052" width="5.7109375" style="15" customWidth="1"/>
    <col min="12053" max="12053" width="15.42578125" style="15" bestFit="1" customWidth="1"/>
    <col min="12054" max="12054" width="6.7109375" style="15" customWidth="1"/>
    <col min="12055" max="12055" width="2.28515625" style="15" customWidth="1"/>
    <col min="12056" max="12059" width="9.28515625" style="15" customWidth="1"/>
    <col min="12060" max="12060" width="8.85546875" style="15"/>
    <col min="12061" max="12061" width="15.28515625" style="15" bestFit="1" customWidth="1"/>
    <col min="12062" max="12288" width="8.85546875" style="15"/>
    <col min="12289" max="12289" width="2.7109375" style="15" customWidth="1"/>
    <col min="12290" max="12290" width="4.42578125" style="15" customWidth="1"/>
    <col min="12291" max="12291" width="7.7109375" style="15" customWidth="1"/>
    <col min="12292" max="12292" width="6" style="15" customWidth="1"/>
    <col min="12293" max="12293" width="3" style="15" customWidth="1"/>
    <col min="12294" max="12294" width="11.140625" style="15" customWidth="1"/>
    <col min="12295" max="12295" width="7.42578125" style="15" customWidth="1"/>
    <col min="12296" max="12296" width="6.42578125" style="15" customWidth="1"/>
    <col min="12297" max="12297" width="11.42578125" style="15" customWidth="1"/>
    <col min="12298" max="12298" width="5.42578125" style="15" bestFit="1" customWidth="1"/>
    <col min="12299" max="12299" width="12.140625" style="15" customWidth="1"/>
    <col min="12300" max="12300" width="17.140625" style="15" customWidth="1"/>
    <col min="12301" max="12301" width="4.42578125" style="15" customWidth="1"/>
    <col min="12302" max="12302" width="11.7109375" style="15" customWidth="1"/>
    <col min="12303" max="12303" width="4.28515625" style="15" customWidth="1"/>
    <col min="12304" max="12304" width="1.7109375" style="15" customWidth="1"/>
    <col min="12305" max="12305" width="4.7109375" style="15" customWidth="1"/>
    <col min="12306" max="12306" width="1.7109375" style="15" customWidth="1"/>
    <col min="12307" max="12308" width="5.7109375" style="15" customWidth="1"/>
    <col min="12309" max="12309" width="15.42578125" style="15" bestFit="1" customWidth="1"/>
    <col min="12310" max="12310" width="6.7109375" style="15" customWidth="1"/>
    <col min="12311" max="12311" width="2.28515625" style="15" customWidth="1"/>
    <col min="12312" max="12315" width="9.28515625" style="15" customWidth="1"/>
    <col min="12316" max="12316" width="8.85546875" style="15"/>
    <col min="12317" max="12317" width="15.28515625" style="15" bestFit="1" customWidth="1"/>
    <col min="12318" max="12544" width="8.85546875" style="15"/>
    <col min="12545" max="12545" width="2.7109375" style="15" customWidth="1"/>
    <col min="12546" max="12546" width="4.42578125" style="15" customWidth="1"/>
    <col min="12547" max="12547" width="7.7109375" style="15" customWidth="1"/>
    <col min="12548" max="12548" width="6" style="15" customWidth="1"/>
    <col min="12549" max="12549" width="3" style="15" customWidth="1"/>
    <col min="12550" max="12550" width="11.140625" style="15" customWidth="1"/>
    <col min="12551" max="12551" width="7.42578125" style="15" customWidth="1"/>
    <col min="12552" max="12552" width="6.42578125" style="15" customWidth="1"/>
    <col min="12553" max="12553" width="11.42578125" style="15" customWidth="1"/>
    <col min="12554" max="12554" width="5.42578125" style="15" bestFit="1" customWidth="1"/>
    <col min="12555" max="12555" width="12.140625" style="15" customWidth="1"/>
    <col min="12556" max="12556" width="17.140625" style="15" customWidth="1"/>
    <col min="12557" max="12557" width="4.42578125" style="15" customWidth="1"/>
    <col min="12558" max="12558" width="11.7109375" style="15" customWidth="1"/>
    <col min="12559" max="12559" width="4.28515625" style="15" customWidth="1"/>
    <col min="12560" max="12560" width="1.7109375" style="15" customWidth="1"/>
    <col min="12561" max="12561" width="4.7109375" style="15" customWidth="1"/>
    <col min="12562" max="12562" width="1.7109375" style="15" customWidth="1"/>
    <col min="12563" max="12564" width="5.7109375" style="15" customWidth="1"/>
    <col min="12565" max="12565" width="15.42578125" style="15" bestFit="1" customWidth="1"/>
    <col min="12566" max="12566" width="6.7109375" style="15" customWidth="1"/>
    <col min="12567" max="12567" width="2.28515625" style="15" customWidth="1"/>
    <col min="12568" max="12571" width="9.28515625" style="15" customWidth="1"/>
    <col min="12572" max="12572" width="8.85546875" style="15"/>
    <col min="12573" max="12573" width="15.28515625" style="15" bestFit="1" customWidth="1"/>
    <col min="12574" max="12800" width="8.85546875" style="15"/>
    <col min="12801" max="12801" width="2.7109375" style="15" customWidth="1"/>
    <col min="12802" max="12802" width="4.42578125" style="15" customWidth="1"/>
    <col min="12803" max="12803" width="7.7109375" style="15" customWidth="1"/>
    <col min="12804" max="12804" width="6" style="15" customWidth="1"/>
    <col min="12805" max="12805" width="3" style="15" customWidth="1"/>
    <col min="12806" max="12806" width="11.140625" style="15" customWidth="1"/>
    <col min="12807" max="12807" width="7.42578125" style="15" customWidth="1"/>
    <col min="12808" max="12808" width="6.42578125" style="15" customWidth="1"/>
    <col min="12809" max="12809" width="11.42578125" style="15" customWidth="1"/>
    <col min="12810" max="12810" width="5.42578125" style="15" bestFit="1" customWidth="1"/>
    <col min="12811" max="12811" width="12.140625" style="15" customWidth="1"/>
    <col min="12812" max="12812" width="17.140625" style="15" customWidth="1"/>
    <col min="12813" max="12813" width="4.42578125" style="15" customWidth="1"/>
    <col min="12814" max="12814" width="11.7109375" style="15" customWidth="1"/>
    <col min="12815" max="12815" width="4.28515625" style="15" customWidth="1"/>
    <col min="12816" max="12816" width="1.7109375" style="15" customWidth="1"/>
    <col min="12817" max="12817" width="4.7109375" style="15" customWidth="1"/>
    <col min="12818" max="12818" width="1.7109375" style="15" customWidth="1"/>
    <col min="12819" max="12820" width="5.7109375" style="15" customWidth="1"/>
    <col min="12821" max="12821" width="15.42578125" style="15" bestFit="1" customWidth="1"/>
    <col min="12822" max="12822" width="6.7109375" style="15" customWidth="1"/>
    <col min="12823" max="12823" width="2.28515625" style="15" customWidth="1"/>
    <col min="12824" max="12827" width="9.28515625" style="15" customWidth="1"/>
    <col min="12828" max="12828" width="8.85546875" style="15"/>
    <col min="12829" max="12829" width="15.28515625" style="15" bestFit="1" customWidth="1"/>
    <col min="12830" max="13056" width="8.85546875" style="15"/>
    <col min="13057" max="13057" width="2.7109375" style="15" customWidth="1"/>
    <col min="13058" max="13058" width="4.42578125" style="15" customWidth="1"/>
    <col min="13059" max="13059" width="7.7109375" style="15" customWidth="1"/>
    <col min="13060" max="13060" width="6" style="15" customWidth="1"/>
    <col min="13061" max="13061" width="3" style="15" customWidth="1"/>
    <col min="13062" max="13062" width="11.140625" style="15" customWidth="1"/>
    <col min="13063" max="13063" width="7.42578125" style="15" customWidth="1"/>
    <col min="13064" max="13064" width="6.42578125" style="15" customWidth="1"/>
    <col min="13065" max="13065" width="11.42578125" style="15" customWidth="1"/>
    <col min="13066" max="13066" width="5.42578125" style="15" bestFit="1" customWidth="1"/>
    <col min="13067" max="13067" width="12.140625" style="15" customWidth="1"/>
    <col min="13068" max="13068" width="17.140625" style="15" customWidth="1"/>
    <col min="13069" max="13069" width="4.42578125" style="15" customWidth="1"/>
    <col min="13070" max="13070" width="11.7109375" style="15" customWidth="1"/>
    <col min="13071" max="13071" width="4.28515625" style="15" customWidth="1"/>
    <col min="13072" max="13072" width="1.7109375" style="15" customWidth="1"/>
    <col min="13073" max="13073" width="4.7109375" style="15" customWidth="1"/>
    <col min="13074" max="13074" width="1.7109375" style="15" customWidth="1"/>
    <col min="13075" max="13076" width="5.7109375" style="15" customWidth="1"/>
    <col min="13077" max="13077" width="15.42578125" style="15" bestFit="1" customWidth="1"/>
    <col min="13078" max="13078" width="6.7109375" style="15" customWidth="1"/>
    <col min="13079" max="13079" width="2.28515625" style="15" customWidth="1"/>
    <col min="13080" max="13083" width="9.28515625" style="15" customWidth="1"/>
    <col min="13084" max="13084" width="8.85546875" style="15"/>
    <col min="13085" max="13085" width="15.28515625" style="15" bestFit="1" customWidth="1"/>
    <col min="13086" max="13312" width="8.85546875" style="15"/>
    <col min="13313" max="13313" width="2.7109375" style="15" customWidth="1"/>
    <col min="13314" max="13314" width="4.42578125" style="15" customWidth="1"/>
    <col min="13315" max="13315" width="7.7109375" style="15" customWidth="1"/>
    <col min="13316" max="13316" width="6" style="15" customWidth="1"/>
    <col min="13317" max="13317" width="3" style="15" customWidth="1"/>
    <col min="13318" max="13318" width="11.140625" style="15" customWidth="1"/>
    <col min="13319" max="13319" width="7.42578125" style="15" customWidth="1"/>
    <col min="13320" max="13320" width="6.42578125" style="15" customWidth="1"/>
    <col min="13321" max="13321" width="11.42578125" style="15" customWidth="1"/>
    <col min="13322" max="13322" width="5.42578125" style="15" bestFit="1" customWidth="1"/>
    <col min="13323" max="13323" width="12.140625" style="15" customWidth="1"/>
    <col min="13324" max="13324" width="17.140625" style="15" customWidth="1"/>
    <col min="13325" max="13325" width="4.42578125" style="15" customWidth="1"/>
    <col min="13326" max="13326" width="11.7109375" style="15" customWidth="1"/>
    <col min="13327" max="13327" width="4.28515625" style="15" customWidth="1"/>
    <col min="13328" max="13328" width="1.7109375" style="15" customWidth="1"/>
    <col min="13329" max="13329" width="4.7109375" style="15" customWidth="1"/>
    <col min="13330" max="13330" width="1.7109375" style="15" customWidth="1"/>
    <col min="13331" max="13332" width="5.7109375" style="15" customWidth="1"/>
    <col min="13333" max="13333" width="15.42578125" style="15" bestFit="1" customWidth="1"/>
    <col min="13334" max="13334" width="6.7109375" style="15" customWidth="1"/>
    <col min="13335" max="13335" width="2.28515625" style="15" customWidth="1"/>
    <col min="13336" max="13339" width="9.28515625" style="15" customWidth="1"/>
    <col min="13340" max="13340" width="8.85546875" style="15"/>
    <col min="13341" max="13341" width="15.28515625" style="15" bestFit="1" customWidth="1"/>
    <col min="13342" max="13568" width="8.85546875" style="15"/>
    <col min="13569" max="13569" width="2.7109375" style="15" customWidth="1"/>
    <col min="13570" max="13570" width="4.42578125" style="15" customWidth="1"/>
    <col min="13571" max="13571" width="7.7109375" style="15" customWidth="1"/>
    <col min="13572" max="13572" width="6" style="15" customWidth="1"/>
    <col min="13573" max="13573" width="3" style="15" customWidth="1"/>
    <col min="13574" max="13574" width="11.140625" style="15" customWidth="1"/>
    <col min="13575" max="13575" width="7.42578125" style="15" customWidth="1"/>
    <col min="13576" max="13576" width="6.42578125" style="15" customWidth="1"/>
    <col min="13577" max="13577" width="11.42578125" style="15" customWidth="1"/>
    <col min="13578" max="13578" width="5.42578125" style="15" bestFit="1" customWidth="1"/>
    <col min="13579" max="13579" width="12.140625" style="15" customWidth="1"/>
    <col min="13580" max="13580" width="17.140625" style="15" customWidth="1"/>
    <col min="13581" max="13581" width="4.42578125" style="15" customWidth="1"/>
    <col min="13582" max="13582" width="11.7109375" style="15" customWidth="1"/>
    <col min="13583" max="13583" width="4.28515625" style="15" customWidth="1"/>
    <col min="13584" max="13584" width="1.7109375" style="15" customWidth="1"/>
    <col min="13585" max="13585" width="4.7109375" style="15" customWidth="1"/>
    <col min="13586" max="13586" width="1.7109375" style="15" customWidth="1"/>
    <col min="13587" max="13588" width="5.7109375" style="15" customWidth="1"/>
    <col min="13589" max="13589" width="15.42578125" style="15" bestFit="1" customWidth="1"/>
    <col min="13590" max="13590" width="6.7109375" style="15" customWidth="1"/>
    <col min="13591" max="13591" width="2.28515625" style="15" customWidth="1"/>
    <col min="13592" max="13595" width="9.28515625" style="15" customWidth="1"/>
    <col min="13596" max="13596" width="8.85546875" style="15"/>
    <col min="13597" max="13597" width="15.28515625" style="15" bestFit="1" customWidth="1"/>
    <col min="13598" max="13824" width="8.85546875" style="15"/>
    <col min="13825" max="13825" width="2.7109375" style="15" customWidth="1"/>
    <col min="13826" max="13826" width="4.42578125" style="15" customWidth="1"/>
    <col min="13827" max="13827" width="7.7109375" style="15" customWidth="1"/>
    <col min="13828" max="13828" width="6" style="15" customWidth="1"/>
    <col min="13829" max="13829" width="3" style="15" customWidth="1"/>
    <col min="13830" max="13830" width="11.140625" style="15" customWidth="1"/>
    <col min="13831" max="13831" width="7.42578125" style="15" customWidth="1"/>
    <col min="13832" max="13832" width="6.42578125" style="15" customWidth="1"/>
    <col min="13833" max="13833" width="11.42578125" style="15" customWidth="1"/>
    <col min="13834" max="13834" width="5.42578125" style="15" bestFit="1" customWidth="1"/>
    <col min="13835" max="13835" width="12.140625" style="15" customWidth="1"/>
    <col min="13836" max="13836" width="17.140625" style="15" customWidth="1"/>
    <col min="13837" max="13837" width="4.42578125" style="15" customWidth="1"/>
    <col min="13838" max="13838" width="11.7109375" style="15" customWidth="1"/>
    <col min="13839" max="13839" width="4.28515625" style="15" customWidth="1"/>
    <col min="13840" max="13840" width="1.7109375" style="15" customWidth="1"/>
    <col min="13841" max="13841" width="4.7109375" style="15" customWidth="1"/>
    <col min="13842" max="13842" width="1.7109375" style="15" customWidth="1"/>
    <col min="13843" max="13844" width="5.7109375" style="15" customWidth="1"/>
    <col min="13845" max="13845" width="15.42578125" style="15" bestFit="1" customWidth="1"/>
    <col min="13846" max="13846" width="6.7109375" style="15" customWidth="1"/>
    <col min="13847" max="13847" width="2.28515625" style="15" customWidth="1"/>
    <col min="13848" max="13851" width="9.28515625" style="15" customWidth="1"/>
    <col min="13852" max="13852" width="8.85546875" style="15"/>
    <col min="13853" max="13853" width="15.28515625" style="15" bestFit="1" customWidth="1"/>
    <col min="13854" max="14080" width="8.85546875" style="15"/>
    <col min="14081" max="14081" width="2.7109375" style="15" customWidth="1"/>
    <col min="14082" max="14082" width="4.42578125" style="15" customWidth="1"/>
    <col min="14083" max="14083" width="7.7109375" style="15" customWidth="1"/>
    <col min="14084" max="14084" width="6" style="15" customWidth="1"/>
    <col min="14085" max="14085" width="3" style="15" customWidth="1"/>
    <col min="14086" max="14086" width="11.140625" style="15" customWidth="1"/>
    <col min="14087" max="14087" width="7.42578125" style="15" customWidth="1"/>
    <col min="14088" max="14088" width="6.42578125" style="15" customWidth="1"/>
    <col min="14089" max="14089" width="11.42578125" style="15" customWidth="1"/>
    <col min="14090" max="14090" width="5.42578125" style="15" bestFit="1" customWidth="1"/>
    <col min="14091" max="14091" width="12.140625" style="15" customWidth="1"/>
    <col min="14092" max="14092" width="17.140625" style="15" customWidth="1"/>
    <col min="14093" max="14093" width="4.42578125" style="15" customWidth="1"/>
    <col min="14094" max="14094" width="11.7109375" style="15" customWidth="1"/>
    <col min="14095" max="14095" width="4.28515625" style="15" customWidth="1"/>
    <col min="14096" max="14096" width="1.7109375" style="15" customWidth="1"/>
    <col min="14097" max="14097" width="4.7109375" style="15" customWidth="1"/>
    <col min="14098" max="14098" width="1.7109375" style="15" customWidth="1"/>
    <col min="14099" max="14100" width="5.7109375" style="15" customWidth="1"/>
    <col min="14101" max="14101" width="15.42578125" style="15" bestFit="1" customWidth="1"/>
    <col min="14102" max="14102" width="6.7109375" style="15" customWidth="1"/>
    <col min="14103" max="14103" width="2.28515625" style="15" customWidth="1"/>
    <col min="14104" max="14107" width="9.28515625" style="15" customWidth="1"/>
    <col min="14108" max="14108" width="8.85546875" style="15"/>
    <col min="14109" max="14109" width="15.28515625" style="15" bestFit="1" customWidth="1"/>
    <col min="14110" max="14336" width="8.85546875" style="15"/>
    <col min="14337" max="14337" width="2.7109375" style="15" customWidth="1"/>
    <col min="14338" max="14338" width="4.42578125" style="15" customWidth="1"/>
    <col min="14339" max="14339" width="7.7109375" style="15" customWidth="1"/>
    <col min="14340" max="14340" width="6" style="15" customWidth="1"/>
    <col min="14341" max="14341" width="3" style="15" customWidth="1"/>
    <col min="14342" max="14342" width="11.140625" style="15" customWidth="1"/>
    <col min="14343" max="14343" width="7.42578125" style="15" customWidth="1"/>
    <col min="14344" max="14344" width="6.42578125" style="15" customWidth="1"/>
    <col min="14345" max="14345" width="11.42578125" style="15" customWidth="1"/>
    <col min="14346" max="14346" width="5.42578125" style="15" bestFit="1" customWidth="1"/>
    <col min="14347" max="14347" width="12.140625" style="15" customWidth="1"/>
    <col min="14348" max="14348" width="17.140625" style="15" customWidth="1"/>
    <col min="14349" max="14349" width="4.42578125" style="15" customWidth="1"/>
    <col min="14350" max="14350" width="11.7109375" style="15" customWidth="1"/>
    <col min="14351" max="14351" width="4.28515625" style="15" customWidth="1"/>
    <col min="14352" max="14352" width="1.7109375" style="15" customWidth="1"/>
    <col min="14353" max="14353" width="4.7109375" style="15" customWidth="1"/>
    <col min="14354" max="14354" width="1.7109375" style="15" customWidth="1"/>
    <col min="14355" max="14356" width="5.7109375" style="15" customWidth="1"/>
    <col min="14357" max="14357" width="15.42578125" style="15" bestFit="1" customWidth="1"/>
    <col min="14358" max="14358" width="6.7109375" style="15" customWidth="1"/>
    <col min="14359" max="14359" width="2.28515625" style="15" customWidth="1"/>
    <col min="14360" max="14363" width="9.28515625" style="15" customWidth="1"/>
    <col min="14364" max="14364" width="8.85546875" style="15"/>
    <col min="14365" max="14365" width="15.28515625" style="15" bestFit="1" customWidth="1"/>
    <col min="14366" max="14592" width="8.85546875" style="15"/>
    <col min="14593" max="14593" width="2.7109375" style="15" customWidth="1"/>
    <col min="14594" max="14594" width="4.42578125" style="15" customWidth="1"/>
    <col min="14595" max="14595" width="7.7109375" style="15" customWidth="1"/>
    <col min="14596" max="14596" width="6" style="15" customWidth="1"/>
    <col min="14597" max="14597" width="3" style="15" customWidth="1"/>
    <col min="14598" max="14598" width="11.140625" style="15" customWidth="1"/>
    <col min="14599" max="14599" width="7.42578125" style="15" customWidth="1"/>
    <col min="14600" max="14600" width="6.42578125" style="15" customWidth="1"/>
    <col min="14601" max="14601" width="11.42578125" style="15" customWidth="1"/>
    <col min="14602" max="14602" width="5.42578125" style="15" bestFit="1" customWidth="1"/>
    <col min="14603" max="14603" width="12.140625" style="15" customWidth="1"/>
    <col min="14604" max="14604" width="17.140625" style="15" customWidth="1"/>
    <col min="14605" max="14605" width="4.42578125" style="15" customWidth="1"/>
    <col min="14606" max="14606" width="11.7109375" style="15" customWidth="1"/>
    <col min="14607" max="14607" width="4.28515625" style="15" customWidth="1"/>
    <col min="14608" max="14608" width="1.7109375" style="15" customWidth="1"/>
    <col min="14609" max="14609" width="4.7109375" style="15" customWidth="1"/>
    <col min="14610" max="14610" width="1.7109375" style="15" customWidth="1"/>
    <col min="14611" max="14612" width="5.7109375" style="15" customWidth="1"/>
    <col min="14613" max="14613" width="15.42578125" style="15" bestFit="1" customWidth="1"/>
    <col min="14614" max="14614" width="6.7109375" style="15" customWidth="1"/>
    <col min="14615" max="14615" width="2.28515625" style="15" customWidth="1"/>
    <col min="14616" max="14619" width="9.28515625" style="15" customWidth="1"/>
    <col min="14620" max="14620" width="8.85546875" style="15"/>
    <col min="14621" max="14621" width="15.28515625" style="15" bestFit="1" customWidth="1"/>
    <col min="14622" max="14848" width="8.85546875" style="15"/>
    <col min="14849" max="14849" width="2.7109375" style="15" customWidth="1"/>
    <col min="14850" max="14850" width="4.42578125" style="15" customWidth="1"/>
    <col min="14851" max="14851" width="7.7109375" style="15" customWidth="1"/>
    <col min="14852" max="14852" width="6" style="15" customWidth="1"/>
    <col min="14853" max="14853" width="3" style="15" customWidth="1"/>
    <col min="14854" max="14854" width="11.140625" style="15" customWidth="1"/>
    <col min="14855" max="14855" width="7.42578125" style="15" customWidth="1"/>
    <col min="14856" max="14856" width="6.42578125" style="15" customWidth="1"/>
    <col min="14857" max="14857" width="11.42578125" style="15" customWidth="1"/>
    <col min="14858" max="14858" width="5.42578125" style="15" bestFit="1" customWidth="1"/>
    <col min="14859" max="14859" width="12.140625" style="15" customWidth="1"/>
    <col min="14860" max="14860" width="17.140625" style="15" customWidth="1"/>
    <col min="14861" max="14861" width="4.42578125" style="15" customWidth="1"/>
    <col min="14862" max="14862" width="11.7109375" style="15" customWidth="1"/>
    <col min="14863" max="14863" width="4.28515625" style="15" customWidth="1"/>
    <col min="14864" max="14864" width="1.7109375" style="15" customWidth="1"/>
    <col min="14865" max="14865" width="4.7109375" style="15" customWidth="1"/>
    <col min="14866" max="14866" width="1.7109375" style="15" customWidth="1"/>
    <col min="14867" max="14868" width="5.7109375" style="15" customWidth="1"/>
    <col min="14869" max="14869" width="15.42578125" style="15" bestFit="1" customWidth="1"/>
    <col min="14870" max="14870" width="6.7109375" style="15" customWidth="1"/>
    <col min="14871" max="14871" width="2.28515625" style="15" customWidth="1"/>
    <col min="14872" max="14875" width="9.28515625" style="15" customWidth="1"/>
    <col min="14876" max="14876" width="8.85546875" style="15"/>
    <col min="14877" max="14877" width="15.28515625" style="15" bestFit="1" customWidth="1"/>
    <col min="14878" max="15104" width="8.85546875" style="15"/>
    <col min="15105" max="15105" width="2.7109375" style="15" customWidth="1"/>
    <col min="15106" max="15106" width="4.42578125" style="15" customWidth="1"/>
    <col min="15107" max="15107" width="7.7109375" style="15" customWidth="1"/>
    <col min="15108" max="15108" width="6" style="15" customWidth="1"/>
    <col min="15109" max="15109" width="3" style="15" customWidth="1"/>
    <col min="15110" max="15110" width="11.140625" style="15" customWidth="1"/>
    <col min="15111" max="15111" width="7.42578125" style="15" customWidth="1"/>
    <col min="15112" max="15112" width="6.42578125" style="15" customWidth="1"/>
    <col min="15113" max="15113" width="11.42578125" style="15" customWidth="1"/>
    <col min="15114" max="15114" width="5.42578125" style="15" bestFit="1" customWidth="1"/>
    <col min="15115" max="15115" width="12.140625" style="15" customWidth="1"/>
    <col min="15116" max="15116" width="17.140625" style="15" customWidth="1"/>
    <col min="15117" max="15117" width="4.42578125" style="15" customWidth="1"/>
    <col min="15118" max="15118" width="11.7109375" style="15" customWidth="1"/>
    <col min="15119" max="15119" width="4.28515625" style="15" customWidth="1"/>
    <col min="15120" max="15120" width="1.7109375" style="15" customWidth="1"/>
    <col min="15121" max="15121" width="4.7109375" style="15" customWidth="1"/>
    <col min="15122" max="15122" width="1.7109375" style="15" customWidth="1"/>
    <col min="15123" max="15124" width="5.7109375" style="15" customWidth="1"/>
    <col min="15125" max="15125" width="15.42578125" style="15" bestFit="1" customWidth="1"/>
    <col min="15126" max="15126" width="6.7109375" style="15" customWidth="1"/>
    <col min="15127" max="15127" width="2.28515625" style="15" customWidth="1"/>
    <col min="15128" max="15131" width="9.28515625" style="15" customWidth="1"/>
    <col min="15132" max="15132" width="8.85546875" style="15"/>
    <col min="15133" max="15133" width="15.28515625" style="15" bestFit="1" customWidth="1"/>
    <col min="15134" max="15360" width="8.85546875" style="15"/>
    <col min="15361" max="15361" width="2.7109375" style="15" customWidth="1"/>
    <col min="15362" max="15362" width="4.42578125" style="15" customWidth="1"/>
    <col min="15363" max="15363" width="7.7109375" style="15" customWidth="1"/>
    <col min="15364" max="15364" width="6" style="15" customWidth="1"/>
    <col min="15365" max="15365" width="3" style="15" customWidth="1"/>
    <col min="15366" max="15366" width="11.140625" style="15" customWidth="1"/>
    <col min="15367" max="15367" width="7.42578125" style="15" customWidth="1"/>
    <col min="15368" max="15368" width="6.42578125" style="15" customWidth="1"/>
    <col min="15369" max="15369" width="11.42578125" style="15" customWidth="1"/>
    <col min="15370" max="15370" width="5.42578125" style="15" bestFit="1" customWidth="1"/>
    <col min="15371" max="15371" width="12.140625" style="15" customWidth="1"/>
    <col min="15372" max="15372" width="17.140625" style="15" customWidth="1"/>
    <col min="15373" max="15373" width="4.42578125" style="15" customWidth="1"/>
    <col min="15374" max="15374" width="11.7109375" style="15" customWidth="1"/>
    <col min="15375" max="15375" width="4.28515625" style="15" customWidth="1"/>
    <col min="15376" max="15376" width="1.7109375" style="15" customWidth="1"/>
    <col min="15377" max="15377" width="4.7109375" style="15" customWidth="1"/>
    <col min="15378" max="15378" width="1.7109375" style="15" customWidth="1"/>
    <col min="15379" max="15380" width="5.7109375" style="15" customWidth="1"/>
    <col min="15381" max="15381" width="15.42578125" style="15" bestFit="1" customWidth="1"/>
    <col min="15382" max="15382" width="6.7109375" style="15" customWidth="1"/>
    <col min="15383" max="15383" width="2.28515625" style="15" customWidth="1"/>
    <col min="15384" max="15387" width="9.28515625" style="15" customWidth="1"/>
    <col min="15388" max="15388" width="8.85546875" style="15"/>
    <col min="15389" max="15389" width="15.28515625" style="15" bestFit="1" customWidth="1"/>
    <col min="15390" max="15616" width="8.85546875" style="15"/>
    <col min="15617" max="15617" width="2.7109375" style="15" customWidth="1"/>
    <col min="15618" max="15618" width="4.42578125" style="15" customWidth="1"/>
    <col min="15619" max="15619" width="7.7109375" style="15" customWidth="1"/>
    <col min="15620" max="15620" width="6" style="15" customWidth="1"/>
    <col min="15621" max="15621" width="3" style="15" customWidth="1"/>
    <col min="15622" max="15622" width="11.140625" style="15" customWidth="1"/>
    <col min="15623" max="15623" width="7.42578125" style="15" customWidth="1"/>
    <col min="15624" max="15624" width="6.42578125" style="15" customWidth="1"/>
    <col min="15625" max="15625" width="11.42578125" style="15" customWidth="1"/>
    <col min="15626" max="15626" width="5.42578125" style="15" bestFit="1" customWidth="1"/>
    <col min="15627" max="15627" width="12.140625" style="15" customWidth="1"/>
    <col min="15628" max="15628" width="17.140625" style="15" customWidth="1"/>
    <col min="15629" max="15629" width="4.42578125" style="15" customWidth="1"/>
    <col min="15630" max="15630" width="11.7109375" style="15" customWidth="1"/>
    <col min="15631" max="15631" width="4.28515625" style="15" customWidth="1"/>
    <col min="15632" max="15632" width="1.7109375" style="15" customWidth="1"/>
    <col min="15633" max="15633" width="4.7109375" style="15" customWidth="1"/>
    <col min="15634" max="15634" width="1.7109375" style="15" customWidth="1"/>
    <col min="15635" max="15636" width="5.7109375" style="15" customWidth="1"/>
    <col min="15637" max="15637" width="15.42578125" style="15" bestFit="1" customWidth="1"/>
    <col min="15638" max="15638" width="6.7109375" style="15" customWidth="1"/>
    <col min="15639" max="15639" width="2.28515625" style="15" customWidth="1"/>
    <col min="15640" max="15643" width="9.28515625" style="15" customWidth="1"/>
    <col min="15644" max="15644" width="8.85546875" style="15"/>
    <col min="15645" max="15645" width="15.28515625" style="15" bestFit="1" customWidth="1"/>
    <col min="15646" max="15872" width="8.85546875" style="15"/>
    <col min="15873" max="15873" width="2.7109375" style="15" customWidth="1"/>
    <col min="15874" max="15874" width="4.42578125" style="15" customWidth="1"/>
    <col min="15875" max="15875" width="7.7109375" style="15" customWidth="1"/>
    <col min="15876" max="15876" width="6" style="15" customWidth="1"/>
    <col min="15877" max="15877" width="3" style="15" customWidth="1"/>
    <col min="15878" max="15878" width="11.140625" style="15" customWidth="1"/>
    <col min="15879" max="15879" width="7.42578125" style="15" customWidth="1"/>
    <col min="15880" max="15880" width="6.42578125" style="15" customWidth="1"/>
    <col min="15881" max="15881" width="11.42578125" style="15" customWidth="1"/>
    <col min="15882" max="15882" width="5.42578125" style="15" bestFit="1" customWidth="1"/>
    <col min="15883" max="15883" width="12.140625" style="15" customWidth="1"/>
    <col min="15884" max="15884" width="17.140625" style="15" customWidth="1"/>
    <col min="15885" max="15885" width="4.42578125" style="15" customWidth="1"/>
    <col min="15886" max="15886" width="11.7109375" style="15" customWidth="1"/>
    <col min="15887" max="15887" width="4.28515625" style="15" customWidth="1"/>
    <col min="15888" max="15888" width="1.7109375" style="15" customWidth="1"/>
    <col min="15889" max="15889" width="4.7109375" style="15" customWidth="1"/>
    <col min="15890" max="15890" width="1.7109375" style="15" customWidth="1"/>
    <col min="15891" max="15892" width="5.7109375" style="15" customWidth="1"/>
    <col min="15893" max="15893" width="15.42578125" style="15" bestFit="1" customWidth="1"/>
    <col min="15894" max="15894" width="6.7109375" style="15" customWidth="1"/>
    <col min="15895" max="15895" width="2.28515625" style="15" customWidth="1"/>
    <col min="15896" max="15899" width="9.28515625" style="15" customWidth="1"/>
    <col min="15900" max="15900" width="8.85546875" style="15"/>
    <col min="15901" max="15901" width="15.28515625" style="15" bestFit="1" customWidth="1"/>
    <col min="15902" max="16128" width="8.85546875" style="15"/>
    <col min="16129" max="16129" width="2.7109375" style="15" customWidth="1"/>
    <col min="16130" max="16130" width="4.42578125" style="15" customWidth="1"/>
    <col min="16131" max="16131" width="7.7109375" style="15" customWidth="1"/>
    <col min="16132" max="16132" width="6" style="15" customWidth="1"/>
    <col min="16133" max="16133" width="3" style="15" customWidth="1"/>
    <col min="16134" max="16134" width="11.140625" style="15" customWidth="1"/>
    <col min="16135" max="16135" width="7.42578125" style="15" customWidth="1"/>
    <col min="16136" max="16136" width="6.42578125" style="15" customWidth="1"/>
    <col min="16137" max="16137" width="11.42578125" style="15" customWidth="1"/>
    <col min="16138" max="16138" width="5.42578125" style="15" bestFit="1" customWidth="1"/>
    <col min="16139" max="16139" width="12.140625" style="15" customWidth="1"/>
    <col min="16140" max="16140" width="17.140625" style="15" customWidth="1"/>
    <col min="16141" max="16141" width="4.42578125" style="15" customWidth="1"/>
    <col min="16142" max="16142" width="11.7109375" style="15" customWidth="1"/>
    <col min="16143" max="16143" width="4.28515625" style="15" customWidth="1"/>
    <col min="16144" max="16144" width="1.7109375" style="15" customWidth="1"/>
    <col min="16145" max="16145" width="4.7109375" style="15" customWidth="1"/>
    <col min="16146" max="16146" width="1.7109375" style="15" customWidth="1"/>
    <col min="16147" max="16148" width="5.7109375" style="15" customWidth="1"/>
    <col min="16149" max="16149" width="15.42578125" style="15" bestFit="1" customWidth="1"/>
    <col min="16150" max="16150" width="6.7109375" style="15" customWidth="1"/>
    <col min="16151" max="16151" width="2.28515625" style="15" customWidth="1"/>
    <col min="16152" max="16155" width="9.28515625" style="15" customWidth="1"/>
    <col min="16156" max="16156" width="8.85546875" style="15"/>
    <col min="16157" max="16157" width="15.28515625" style="15" bestFit="1" customWidth="1"/>
    <col min="16158" max="16384" width="8.85546875" style="15"/>
  </cols>
  <sheetData>
    <row r="1" spans="1:234" ht="15.75" thickTop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34" x14ac:dyDescent="0.25">
      <c r="A2" s="18"/>
      <c r="V2" s="19"/>
    </row>
    <row r="3" spans="1:234" x14ac:dyDescent="0.25">
      <c r="A3" s="18"/>
      <c r="V3" s="19"/>
    </row>
    <row r="4" spans="1:234" x14ac:dyDescent="0.25">
      <c r="A4" s="18"/>
      <c r="V4" s="19"/>
    </row>
    <row r="5" spans="1:234" ht="27.75" customHeight="1" x14ac:dyDescent="0.35">
      <c r="A5" s="18"/>
      <c r="B5" s="99" t="s">
        <v>0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100" t="s">
        <v>1</v>
      </c>
      <c r="N5" s="100"/>
      <c r="O5" s="100"/>
      <c r="P5" s="20" t="s">
        <v>2</v>
      </c>
      <c r="Q5" s="101"/>
      <c r="R5" s="101"/>
      <c r="S5" s="101"/>
      <c r="T5" s="101"/>
      <c r="U5" s="101"/>
      <c r="V5" s="21"/>
      <c r="W5" s="22"/>
      <c r="X5" s="102"/>
      <c r="Y5" s="102"/>
      <c r="Z5" s="102"/>
      <c r="AA5" s="102"/>
      <c r="AB5" s="102"/>
    </row>
    <row r="6" spans="1:234" ht="22.5" customHeight="1" x14ac:dyDescent="0.35">
      <c r="A6" s="18"/>
      <c r="B6" s="22" t="s">
        <v>3</v>
      </c>
      <c r="C6" s="103"/>
      <c r="D6" s="103"/>
      <c r="E6" s="103"/>
      <c r="F6" s="103"/>
      <c r="G6" s="103"/>
      <c r="H6" s="103"/>
      <c r="I6" s="103"/>
      <c r="J6" s="23"/>
      <c r="K6" s="23"/>
      <c r="L6" s="23"/>
      <c r="M6" s="104" t="s">
        <v>4</v>
      </c>
      <c r="N6" s="104"/>
      <c r="O6" s="104"/>
      <c r="P6" s="15" t="s">
        <v>2</v>
      </c>
      <c r="Q6" s="105" t="s">
        <v>93</v>
      </c>
      <c r="R6" s="105"/>
      <c r="S6" s="105"/>
      <c r="T6" s="105"/>
      <c r="U6" s="105"/>
      <c r="V6" s="21"/>
      <c r="W6" s="22"/>
      <c r="X6" s="24"/>
      <c r="Y6" s="24"/>
      <c r="Z6" s="24"/>
      <c r="AA6" s="24"/>
      <c r="AB6" s="25"/>
    </row>
    <row r="7" spans="1:234" ht="9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X7" s="26"/>
    </row>
    <row r="8" spans="1:234" s="20" customFormat="1" ht="18" customHeight="1" x14ac:dyDescent="0.25">
      <c r="A8" s="18"/>
      <c r="B8" s="27" t="s">
        <v>84</v>
      </c>
      <c r="C8" s="15"/>
      <c r="D8" s="15"/>
      <c r="E8" s="15"/>
      <c r="F8" s="15"/>
      <c r="G8" s="15"/>
      <c r="H8" s="15"/>
      <c r="I8" s="15"/>
      <c r="J8" s="96"/>
      <c r="K8" s="96"/>
      <c r="L8" s="96"/>
      <c r="M8" s="104" t="s">
        <v>5</v>
      </c>
      <c r="N8" s="104"/>
      <c r="O8" s="104"/>
      <c r="P8" s="15" t="s">
        <v>2</v>
      </c>
      <c r="Q8" s="105" t="s">
        <v>88</v>
      </c>
      <c r="R8" s="105"/>
      <c r="S8" s="105"/>
      <c r="T8" s="105"/>
      <c r="U8" s="105"/>
      <c r="V8" s="21"/>
      <c r="X8" s="28"/>
      <c r="Y8" s="29"/>
      <c r="Z8" s="29"/>
      <c r="AA8" s="29"/>
      <c r="HV8" s="15"/>
      <c r="HW8" s="15"/>
      <c r="HX8" s="15"/>
      <c r="HY8" s="15"/>
      <c r="HZ8" s="15"/>
    </row>
    <row r="9" spans="1:234" ht="8.1" customHeight="1" x14ac:dyDescent="0.25">
      <c r="A9" s="18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21"/>
    </row>
    <row r="10" spans="1:234" ht="16.350000000000001" customHeight="1" x14ac:dyDescent="0.25">
      <c r="A10" s="18"/>
      <c r="B10" s="104" t="s">
        <v>6</v>
      </c>
      <c r="C10" s="104"/>
      <c r="D10" s="104"/>
      <c r="E10" s="30" t="s">
        <v>2</v>
      </c>
      <c r="F10" s="167" t="s">
        <v>104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1"/>
      <c r="Z10" s="17">
        <v>171429</v>
      </c>
    </row>
    <row r="11" spans="1:234" ht="16.350000000000001" customHeight="1" x14ac:dyDescent="0.25">
      <c r="A11" s="18"/>
      <c r="B11" s="27" t="s">
        <v>7</v>
      </c>
      <c r="C11" s="27"/>
      <c r="D11" s="27"/>
      <c r="E11" s="30" t="s">
        <v>2</v>
      </c>
      <c r="F11" s="33" t="s">
        <v>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1"/>
    </row>
    <row r="12" spans="1:234" ht="16.350000000000001" customHeight="1" x14ac:dyDescent="0.25">
      <c r="A12" s="18"/>
      <c r="B12" s="104" t="s">
        <v>8</v>
      </c>
      <c r="C12" s="104"/>
      <c r="D12" s="104"/>
      <c r="E12" s="30" t="s">
        <v>2</v>
      </c>
      <c r="F12" s="165" t="s">
        <v>96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1"/>
    </row>
    <row r="13" spans="1:234" ht="16.350000000000001" customHeight="1" x14ac:dyDescent="0.25">
      <c r="A13" s="18"/>
      <c r="B13" s="104" t="s">
        <v>9</v>
      </c>
      <c r="C13" s="104"/>
      <c r="D13" s="104"/>
      <c r="E13" s="30" t="s">
        <v>2</v>
      </c>
      <c r="F13" s="165" t="s">
        <v>97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21"/>
    </row>
    <row r="14" spans="1:234" ht="16.350000000000001" customHeight="1" x14ac:dyDescent="0.25">
      <c r="A14" s="18"/>
      <c r="B14" s="104" t="s">
        <v>10</v>
      </c>
      <c r="C14" s="104"/>
      <c r="D14" s="104"/>
      <c r="E14" s="30" t="s">
        <v>2</v>
      </c>
      <c r="F14" s="166" t="s">
        <v>105</v>
      </c>
      <c r="G14" s="35"/>
      <c r="H14" s="35"/>
      <c r="I14" s="35"/>
      <c r="J14" s="35"/>
      <c r="K14" s="35"/>
      <c r="L14" s="36"/>
      <c r="M14" s="34"/>
      <c r="N14" s="34"/>
      <c r="O14" s="34"/>
      <c r="P14" s="34"/>
      <c r="Q14" s="34"/>
      <c r="R14" s="34"/>
      <c r="S14" s="34"/>
      <c r="T14" s="34"/>
      <c r="U14" s="34"/>
      <c r="V14" s="21"/>
    </row>
    <row r="15" spans="1:234" ht="16.350000000000001" customHeight="1" x14ac:dyDescent="0.25">
      <c r="A15" s="18"/>
      <c r="B15" s="104" t="s">
        <v>11</v>
      </c>
      <c r="C15" s="104"/>
      <c r="D15" s="104"/>
      <c r="E15" s="30" t="s">
        <v>2</v>
      </c>
      <c r="F15" s="37" t="s">
        <v>106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21"/>
    </row>
    <row r="16" spans="1:234" ht="16.350000000000001" customHeight="1" x14ac:dyDescent="0.25">
      <c r="A16" s="18"/>
      <c r="B16" s="27"/>
      <c r="C16" s="27"/>
      <c r="D16" s="27"/>
      <c r="E16" s="30"/>
      <c r="F16" s="37" t="s">
        <v>95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21"/>
    </row>
    <row r="17" spans="1:234" ht="16.350000000000001" customHeight="1" x14ac:dyDescent="0.25">
      <c r="A17" s="18"/>
      <c r="B17" s="27"/>
      <c r="C17" s="27"/>
      <c r="D17" s="27"/>
      <c r="E17" s="30"/>
      <c r="F17" s="37" t="s">
        <v>87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21"/>
    </row>
    <row r="18" spans="1:234" ht="16.350000000000001" customHeight="1" x14ac:dyDescent="0.25">
      <c r="A18" s="18"/>
      <c r="B18" s="27"/>
      <c r="C18" s="27"/>
      <c r="D18" s="27"/>
      <c r="E18" s="30"/>
      <c r="F18" s="3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21"/>
    </row>
    <row r="19" spans="1:234" ht="16.350000000000001" customHeight="1" x14ac:dyDescent="0.25">
      <c r="A19" s="18"/>
      <c r="B19" s="27" t="s">
        <v>12</v>
      </c>
      <c r="C19" s="27"/>
      <c r="D19" s="27"/>
      <c r="E19" s="30" t="s">
        <v>2</v>
      </c>
      <c r="F19" s="90" t="s">
        <v>107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38"/>
      <c r="S19" s="38"/>
      <c r="T19" s="38"/>
      <c r="U19" s="38"/>
      <c r="V19" s="21"/>
    </row>
    <row r="20" spans="1:234" s="17" customFormat="1" ht="14.45" customHeight="1" x14ac:dyDescent="0.25">
      <c r="A20" s="18"/>
      <c r="B20" s="27"/>
      <c r="C20" s="27"/>
      <c r="D20" s="27"/>
      <c r="E20" s="30"/>
      <c r="F20" s="163" t="s">
        <v>83</v>
      </c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21"/>
      <c r="W20" s="15"/>
      <c r="X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</row>
    <row r="21" spans="1:234" ht="16.350000000000001" customHeight="1" x14ac:dyDescent="0.25">
      <c r="A21" s="18"/>
      <c r="B21" s="27"/>
      <c r="C21" s="27"/>
      <c r="D21" s="27"/>
      <c r="E21" s="30"/>
      <c r="F21" s="90" t="s">
        <v>109</v>
      </c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38"/>
      <c r="S21" s="38"/>
      <c r="T21" s="38"/>
      <c r="U21" s="38"/>
      <c r="V21" s="21"/>
    </row>
    <row r="22" spans="1:234" s="17" customFormat="1" ht="14.45" customHeight="1" x14ac:dyDescent="0.25">
      <c r="A22" s="18"/>
      <c r="B22" s="27"/>
      <c r="C22" s="27"/>
      <c r="D22" s="27"/>
      <c r="E22" s="30"/>
      <c r="V22" s="21"/>
      <c r="W22" s="15"/>
      <c r="X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</row>
    <row r="23" spans="1:234" s="17" customFormat="1" ht="14.45" customHeight="1" x14ac:dyDescent="0.25">
      <c r="A23" s="18"/>
      <c r="B23" s="27"/>
      <c r="C23" s="27"/>
      <c r="D23" s="27"/>
      <c r="E23" s="30"/>
      <c r="V23" s="21"/>
      <c r="W23" s="15"/>
      <c r="X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</row>
    <row r="24" spans="1:234" s="17" customFormat="1" x14ac:dyDescent="0.25">
      <c r="A24" s="18"/>
      <c r="B24" s="27"/>
      <c r="C24" s="27"/>
      <c r="D24" s="27"/>
      <c r="E24" s="30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21"/>
      <c r="W24" s="15"/>
      <c r="X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</row>
    <row r="25" spans="1:234" s="17" customFormat="1" x14ac:dyDescent="0.25">
      <c r="A25" s="18"/>
      <c r="B25" s="104" t="s">
        <v>13</v>
      </c>
      <c r="C25" s="104"/>
      <c r="D25" s="104"/>
      <c r="E25" s="30" t="s">
        <v>2</v>
      </c>
      <c r="F25" s="97" t="s">
        <v>89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21"/>
      <c r="W25" s="15"/>
      <c r="X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</row>
    <row r="26" spans="1:234" s="17" customFormat="1" x14ac:dyDescent="0.25">
      <c r="A26" s="18"/>
      <c r="B26" s="27"/>
      <c r="C26" s="27"/>
      <c r="D26" s="27"/>
      <c r="E26" s="30"/>
      <c r="F26" s="97" t="s">
        <v>86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21"/>
      <c r="W26" s="15"/>
      <c r="X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</row>
    <row r="27" spans="1:234" s="17" customFormat="1" x14ac:dyDescent="0.25">
      <c r="A27" s="18"/>
      <c r="B27" s="27"/>
      <c r="C27" s="27"/>
      <c r="D27" s="27"/>
      <c r="E27" s="30"/>
      <c r="F27" s="97" t="s">
        <v>108</v>
      </c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21"/>
      <c r="W27" s="15"/>
      <c r="X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</row>
    <row r="28" spans="1:234" s="17" customFormat="1" x14ac:dyDescent="0.25">
      <c r="A28" s="18"/>
      <c r="B28" s="15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21"/>
      <c r="W28" s="15"/>
      <c r="X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</row>
    <row r="29" spans="1:234" s="17" customFormat="1" x14ac:dyDescent="0.25">
      <c r="A29" s="18"/>
      <c r="B29" s="15"/>
      <c r="C29" s="108" t="s">
        <v>14</v>
      </c>
      <c r="D29" s="108"/>
      <c r="E29" s="108"/>
      <c r="F29" s="96" t="s">
        <v>15</v>
      </c>
      <c r="G29" s="96"/>
      <c r="H29" s="96"/>
      <c r="I29" s="96"/>
      <c r="J29" s="96"/>
      <c r="K29" s="96"/>
      <c r="L29" s="109"/>
      <c r="M29" s="110" t="s">
        <v>16</v>
      </c>
      <c r="N29" s="110"/>
      <c r="O29" s="110"/>
      <c r="P29" s="110"/>
      <c r="Q29" s="111" t="s">
        <v>17</v>
      </c>
      <c r="R29" s="112"/>
      <c r="S29" s="112"/>
      <c r="T29" s="113"/>
      <c r="U29" s="39" t="s">
        <v>18</v>
      </c>
      <c r="V29" s="21"/>
      <c r="W29" s="15"/>
      <c r="X29" s="40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</row>
    <row r="30" spans="1:234" s="17" customFormat="1" x14ac:dyDescent="0.25">
      <c r="A30" s="18"/>
      <c r="B30" s="15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114"/>
      <c r="N30" s="114"/>
      <c r="O30" s="114"/>
      <c r="P30" s="114"/>
      <c r="Q30" s="114"/>
      <c r="R30" s="114"/>
      <c r="S30" s="114"/>
      <c r="T30" s="114"/>
      <c r="U30" s="42"/>
      <c r="V30" s="21"/>
      <c r="W30" s="15"/>
      <c r="X30" s="40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</row>
    <row r="31" spans="1:234" s="17" customFormat="1" x14ac:dyDescent="0.25">
      <c r="A31" s="18"/>
      <c r="B31" s="15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123">
        <v>1</v>
      </c>
      <c r="N31" s="124"/>
      <c r="O31" s="124"/>
      <c r="P31" s="125"/>
      <c r="Q31" s="115">
        <v>800</v>
      </c>
      <c r="R31" s="116"/>
      <c r="S31" s="116"/>
      <c r="T31" s="117"/>
      <c r="U31" s="42">
        <f>Q31/M31-1</f>
        <v>799</v>
      </c>
      <c r="V31" s="21"/>
      <c r="W31" s="15"/>
      <c r="X31" s="40"/>
      <c r="Y31" s="31" t="s">
        <v>87</v>
      </c>
      <c r="Z31" s="92" t="s">
        <v>87</v>
      </c>
      <c r="AA31" s="17">
        <f>4671</f>
        <v>4671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</row>
    <row r="32" spans="1:234" s="17" customFormat="1" x14ac:dyDescent="0.25">
      <c r="A32" s="18"/>
      <c r="B32" s="15"/>
      <c r="C32" s="38"/>
      <c r="D32" s="41"/>
      <c r="E32" s="41"/>
      <c r="F32" s="41"/>
      <c r="G32" s="41"/>
      <c r="H32" s="41"/>
      <c r="I32" s="41"/>
      <c r="J32" s="41"/>
      <c r="K32" s="41"/>
      <c r="L32" s="41"/>
      <c r="M32" s="114"/>
      <c r="N32" s="114"/>
      <c r="O32" s="114"/>
      <c r="P32" s="114"/>
      <c r="Q32" s="114"/>
      <c r="R32" s="114"/>
      <c r="S32" s="114"/>
      <c r="T32" s="114"/>
      <c r="U32" s="42"/>
      <c r="V32" s="21"/>
      <c r="W32" s="15"/>
      <c r="X32" s="40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</row>
    <row r="33" spans="1:234" s="17" customFormat="1" x14ac:dyDescent="0.25">
      <c r="A33" s="18"/>
      <c r="B33" s="15"/>
      <c r="C33" s="38"/>
      <c r="D33" s="41"/>
      <c r="E33" s="41"/>
      <c r="F33" s="41"/>
      <c r="G33" s="41"/>
      <c r="H33" s="41"/>
      <c r="I33" s="41" t="s">
        <v>87</v>
      </c>
      <c r="J33" s="41"/>
      <c r="K33" s="41"/>
      <c r="L33" s="41"/>
      <c r="M33" s="114"/>
      <c r="N33" s="114"/>
      <c r="O33" s="114"/>
      <c r="P33" s="114"/>
      <c r="Q33" s="114"/>
      <c r="R33" s="114"/>
      <c r="S33" s="114"/>
      <c r="T33" s="114"/>
      <c r="U33" s="42"/>
      <c r="V33" s="21"/>
      <c r="W33" s="15"/>
      <c r="X33" s="40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</row>
    <row r="34" spans="1:234" s="17" customFormat="1" x14ac:dyDescent="0.25">
      <c r="A34" s="18"/>
      <c r="B34" s="15"/>
      <c r="C34" s="38"/>
      <c r="D34" s="41"/>
      <c r="E34" s="41"/>
      <c r="F34" s="41"/>
      <c r="G34" s="41"/>
      <c r="H34" s="41"/>
      <c r="I34" s="41"/>
      <c r="J34" s="41"/>
      <c r="K34" s="41"/>
      <c r="L34" s="41"/>
      <c r="M34" s="114"/>
      <c r="N34" s="114"/>
      <c r="O34" s="114"/>
      <c r="P34" s="114"/>
      <c r="Q34" s="115"/>
      <c r="R34" s="116"/>
      <c r="S34" s="116"/>
      <c r="T34" s="117"/>
      <c r="U34" s="42"/>
      <c r="V34" s="21"/>
      <c r="W34" s="30"/>
      <c r="X34" s="16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</row>
    <row r="35" spans="1:234" s="17" customFormat="1" x14ac:dyDescent="0.25">
      <c r="A35" s="18"/>
      <c r="B35" s="15"/>
      <c r="C35" s="43"/>
      <c r="D35" s="41"/>
      <c r="E35" s="41"/>
      <c r="F35" s="41"/>
      <c r="G35" s="41"/>
      <c r="H35" s="41"/>
      <c r="I35" s="41"/>
      <c r="J35" s="41"/>
      <c r="K35" s="41"/>
      <c r="L35" s="41"/>
      <c r="M35" s="118"/>
      <c r="N35" s="119"/>
      <c r="O35" s="119"/>
      <c r="P35" s="120"/>
      <c r="Q35" s="44"/>
      <c r="R35" s="45"/>
      <c r="S35" s="45"/>
      <c r="T35" s="46"/>
      <c r="U35" s="42"/>
      <c r="V35" s="21"/>
      <c r="W35" s="30"/>
      <c r="X35" s="16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</row>
    <row r="36" spans="1:234" s="17" customFormat="1" x14ac:dyDescent="0.25">
      <c r="A36" s="18"/>
      <c r="B36" s="15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114"/>
      <c r="N36" s="114"/>
      <c r="O36" s="114"/>
      <c r="P36" s="114"/>
      <c r="Q36" s="115"/>
      <c r="R36" s="116"/>
      <c r="S36" s="116"/>
      <c r="T36" s="117"/>
      <c r="U36" s="42"/>
      <c r="V36" s="21"/>
      <c r="W36" s="30"/>
      <c r="X36" s="16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</row>
    <row r="37" spans="1:234" s="17" customFormat="1" x14ac:dyDescent="0.25">
      <c r="A37" s="18"/>
      <c r="B37" s="15"/>
      <c r="C37" s="38"/>
      <c r="D37" s="38"/>
      <c r="E37" s="38"/>
      <c r="F37" s="38"/>
      <c r="G37" s="38"/>
      <c r="H37" s="38"/>
      <c r="I37" s="121"/>
      <c r="J37" s="121"/>
      <c r="K37" s="121"/>
      <c r="L37" s="122"/>
      <c r="M37" s="114"/>
      <c r="N37" s="114"/>
      <c r="O37" s="114"/>
      <c r="P37" s="114"/>
      <c r="Q37" s="115"/>
      <c r="R37" s="116"/>
      <c r="S37" s="116"/>
      <c r="T37" s="117"/>
      <c r="U37" s="42"/>
      <c r="V37" s="21"/>
      <c r="W37" s="30"/>
      <c r="X37" s="16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</row>
    <row r="38" spans="1:234" s="17" customFormat="1" x14ac:dyDescent="0.25">
      <c r="A38" s="18"/>
      <c r="B38" s="15"/>
      <c r="C38" s="127" t="s">
        <v>19</v>
      </c>
      <c r="D38" s="127"/>
      <c r="E38" s="127"/>
      <c r="F38" s="127"/>
      <c r="G38" s="127"/>
      <c r="H38" s="127"/>
      <c r="I38" s="127"/>
      <c r="J38" s="127"/>
      <c r="K38" s="127"/>
      <c r="L38" s="128"/>
      <c r="M38" s="129">
        <f>SUM(M30:P37)</f>
        <v>1</v>
      </c>
      <c r="N38" s="129"/>
      <c r="O38" s="129"/>
      <c r="P38" s="129"/>
      <c r="Q38" s="130">
        <f>SUM(Q30:T37)</f>
        <v>800</v>
      </c>
      <c r="R38" s="131"/>
      <c r="S38" s="131"/>
      <c r="T38" s="132"/>
      <c r="U38" s="42">
        <f>Q38/M38</f>
        <v>800</v>
      </c>
      <c r="V38" s="21"/>
      <c r="W38" s="47"/>
      <c r="X38" s="40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</row>
    <row r="39" spans="1:234" s="17" customFormat="1" x14ac:dyDescent="0.25">
      <c r="A39" s="18"/>
      <c r="B39" s="15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21"/>
      <c r="W39" s="15"/>
      <c r="X39" s="16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</row>
    <row r="40" spans="1:234" s="17" customFormat="1" x14ac:dyDescent="0.25">
      <c r="A40" s="18"/>
      <c r="B40" s="134" t="s">
        <v>20</v>
      </c>
      <c r="C40" s="134"/>
      <c r="D40" s="134"/>
      <c r="E40" s="134"/>
      <c r="F40" s="134"/>
      <c r="G40" s="134"/>
      <c r="H40" s="134"/>
      <c r="I40" s="96" t="s">
        <v>21</v>
      </c>
      <c r="J40" s="96"/>
      <c r="K40" s="96"/>
      <c r="L40" s="96"/>
      <c r="M40" s="110" t="s">
        <v>16</v>
      </c>
      <c r="N40" s="110"/>
      <c r="O40" s="110"/>
      <c r="P40" s="110"/>
      <c r="Q40" s="111" t="s">
        <v>17</v>
      </c>
      <c r="R40" s="112"/>
      <c r="S40" s="112"/>
      <c r="T40" s="113"/>
      <c r="U40" s="39" t="s">
        <v>18</v>
      </c>
      <c r="V40" s="21"/>
      <c r="W40" s="15"/>
      <c r="X40" s="16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</row>
    <row r="41" spans="1:234" s="17" customFormat="1" x14ac:dyDescent="0.25">
      <c r="A41" s="18"/>
      <c r="B41" s="48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126"/>
      <c r="N41" s="126"/>
      <c r="O41" s="126"/>
      <c r="P41" s="126"/>
      <c r="Q41" s="126"/>
      <c r="R41" s="126"/>
      <c r="S41" s="126"/>
      <c r="T41" s="126"/>
      <c r="U41" s="42"/>
      <c r="V41" s="21"/>
      <c r="W41" s="15"/>
      <c r="X41" s="16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</row>
    <row r="42" spans="1:234" s="17" customFormat="1" x14ac:dyDescent="0.25">
      <c r="A42" s="18"/>
      <c r="B42" s="48"/>
      <c r="C42" s="41" t="s">
        <v>82</v>
      </c>
      <c r="D42" s="41"/>
      <c r="E42" s="41"/>
      <c r="F42" s="41"/>
      <c r="G42" s="41"/>
      <c r="H42" s="41"/>
      <c r="I42" s="41"/>
      <c r="J42" s="41"/>
      <c r="K42" s="41"/>
      <c r="L42" s="41"/>
      <c r="M42" s="114">
        <f>M31*117100</f>
        <v>117100</v>
      </c>
      <c r="N42" s="114"/>
      <c r="O42" s="114"/>
      <c r="P42" s="114"/>
      <c r="Q42" s="114">
        <f>Q31*117100</f>
        <v>93680000</v>
      </c>
      <c r="R42" s="114"/>
      <c r="S42" s="114"/>
      <c r="T42" s="114"/>
      <c r="U42" s="42">
        <f>Q42/M42-1</f>
        <v>799</v>
      </c>
      <c r="V42" s="21"/>
      <c r="W42" s="15"/>
      <c r="X42" s="16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</row>
    <row r="43" spans="1:234" s="17" customFormat="1" x14ac:dyDescent="0.25">
      <c r="A43" s="18"/>
      <c r="B43" s="48"/>
      <c r="C43" s="38"/>
      <c r="D43" s="41"/>
      <c r="E43" s="41"/>
      <c r="F43" s="41"/>
      <c r="G43" s="41"/>
      <c r="H43" s="41"/>
      <c r="I43" s="41"/>
      <c r="J43" s="41"/>
      <c r="K43" s="41"/>
      <c r="L43" s="41"/>
      <c r="M43" s="114"/>
      <c r="N43" s="114"/>
      <c r="O43" s="114"/>
      <c r="P43" s="114"/>
      <c r="Q43" s="114"/>
      <c r="R43" s="114"/>
      <c r="S43" s="114"/>
      <c r="T43" s="114"/>
      <c r="U43" s="42"/>
      <c r="V43" s="21"/>
      <c r="W43" s="15"/>
      <c r="X43" s="16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</row>
    <row r="44" spans="1:234" s="17" customFormat="1" x14ac:dyDescent="0.25">
      <c r="A44" s="18"/>
      <c r="B44" s="15"/>
      <c r="C44" s="38"/>
      <c r="D44" s="41"/>
      <c r="E44" s="41"/>
      <c r="F44" s="41"/>
      <c r="G44" s="38"/>
      <c r="H44" s="38"/>
      <c r="I44" s="38"/>
      <c r="J44" s="38"/>
      <c r="K44" s="38"/>
      <c r="L44" s="38"/>
      <c r="M44" s="138"/>
      <c r="N44" s="138"/>
      <c r="O44" s="138"/>
      <c r="P44" s="138"/>
      <c r="Q44" s="135"/>
      <c r="R44" s="136"/>
      <c r="S44" s="136"/>
      <c r="T44" s="137"/>
      <c r="U44" s="42"/>
      <c r="V44" s="21"/>
      <c r="W44" s="15"/>
      <c r="X44" s="16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</row>
    <row r="45" spans="1:234" s="17" customFormat="1" x14ac:dyDescent="0.25">
      <c r="A45" s="18"/>
      <c r="B45" s="15"/>
      <c r="C45" s="38"/>
      <c r="D45" s="38"/>
      <c r="E45" s="38"/>
      <c r="F45" s="38"/>
      <c r="G45" s="49"/>
      <c r="H45" s="49"/>
      <c r="I45" s="50"/>
      <c r="J45" s="50"/>
      <c r="K45" s="49"/>
      <c r="L45" s="49"/>
      <c r="M45" s="115"/>
      <c r="N45" s="116"/>
      <c r="O45" s="116"/>
      <c r="P45" s="117"/>
      <c r="Q45" s="139"/>
      <c r="R45" s="136"/>
      <c r="S45" s="136"/>
      <c r="T45" s="137"/>
      <c r="U45" s="51"/>
      <c r="V45" s="21"/>
      <c r="W45" s="15"/>
      <c r="X45" s="16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</row>
    <row r="46" spans="1:234" s="17" customFormat="1" x14ac:dyDescent="0.25">
      <c r="A46" s="18"/>
      <c r="B46" s="15"/>
      <c r="C46" s="38"/>
      <c r="D46" s="49"/>
      <c r="E46" s="49"/>
      <c r="F46" s="49"/>
      <c r="G46" s="49"/>
      <c r="H46" s="49"/>
      <c r="I46" s="50"/>
      <c r="J46" s="50"/>
      <c r="K46" s="49"/>
      <c r="L46" s="49"/>
      <c r="M46" s="115"/>
      <c r="N46" s="116"/>
      <c r="O46" s="116"/>
      <c r="P46" s="117"/>
      <c r="Q46" s="135"/>
      <c r="R46" s="136"/>
      <c r="S46" s="136"/>
      <c r="T46" s="137"/>
      <c r="U46" s="51"/>
      <c r="V46" s="21"/>
      <c r="W46" s="15"/>
      <c r="X46" s="16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</row>
    <row r="47" spans="1:234" s="17" customFormat="1" x14ac:dyDescent="0.25">
      <c r="A47" s="18"/>
      <c r="B47" s="15"/>
      <c r="C47" s="38"/>
      <c r="D47" s="38"/>
      <c r="E47" s="38"/>
      <c r="F47" s="38"/>
      <c r="G47" s="38"/>
      <c r="H47" s="38"/>
      <c r="I47" s="121"/>
      <c r="J47" s="121"/>
      <c r="K47" s="121"/>
      <c r="L47" s="122"/>
      <c r="M47" s="115"/>
      <c r="N47" s="116"/>
      <c r="O47" s="116"/>
      <c r="P47" s="117"/>
      <c r="Q47" s="135"/>
      <c r="R47" s="136"/>
      <c r="S47" s="136"/>
      <c r="T47" s="137"/>
      <c r="U47" s="51"/>
      <c r="V47" s="21"/>
      <c r="W47" s="15"/>
      <c r="X47" s="16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</row>
    <row r="48" spans="1:234" s="17" customFormat="1" x14ac:dyDescent="0.25">
      <c r="A48" s="18"/>
      <c r="B48" s="15"/>
      <c r="C48" s="127" t="s">
        <v>19</v>
      </c>
      <c r="D48" s="127"/>
      <c r="E48" s="127"/>
      <c r="F48" s="127"/>
      <c r="G48" s="127"/>
      <c r="H48" s="127"/>
      <c r="I48" s="127"/>
      <c r="J48" s="127"/>
      <c r="K48" s="127"/>
      <c r="L48" s="128"/>
      <c r="M48" s="129">
        <f>SUM(M41:P47)</f>
        <v>117100</v>
      </c>
      <c r="N48" s="129">
        <f>SUM(N44:N47)</f>
        <v>0</v>
      </c>
      <c r="O48" s="129">
        <f>SUM(O44:O47)</f>
        <v>0</v>
      </c>
      <c r="P48" s="129">
        <f>SUM(P44:P47)</f>
        <v>0</v>
      </c>
      <c r="Q48" s="130">
        <f>SUM(Q41:T47)</f>
        <v>93680000</v>
      </c>
      <c r="R48" s="131"/>
      <c r="S48" s="131"/>
      <c r="T48" s="132"/>
      <c r="U48" s="42">
        <f>Q48/M48-1</f>
        <v>799</v>
      </c>
      <c r="V48" s="21"/>
      <c r="W48" s="47"/>
      <c r="X48" s="40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</row>
    <row r="49" spans="1:234" s="17" customFormat="1" x14ac:dyDescent="0.25">
      <c r="A49" s="18"/>
      <c r="B49" s="15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43"/>
      <c r="N49" s="143"/>
      <c r="O49" s="143"/>
      <c r="P49" s="143"/>
      <c r="Q49" s="143"/>
      <c r="R49" s="143"/>
      <c r="S49" s="143"/>
      <c r="T49" s="52"/>
      <c r="U49" s="15"/>
      <c r="V49" s="21"/>
      <c r="W49" s="47"/>
      <c r="X49" s="40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</row>
    <row r="50" spans="1:234" s="17" customFormat="1" x14ac:dyDescent="0.25">
      <c r="A50" s="18"/>
      <c r="B50" s="48" t="s">
        <v>22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10" t="s">
        <v>23</v>
      </c>
      <c r="N50" s="110"/>
      <c r="O50" s="110"/>
      <c r="P50" s="110"/>
      <c r="Q50" s="111"/>
      <c r="R50" s="112"/>
      <c r="S50" s="112"/>
      <c r="T50" s="113"/>
      <c r="U50" s="39" t="s">
        <v>24</v>
      </c>
      <c r="V50" s="21"/>
      <c r="W50" s="15"/>
      <c r="X50" s="16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</row>
    <row r="51" spans="1:234" s="17" customFormat="1" x14ac:dyDescent="0.25">
      <c r="A51" s="18"/>
      <c r="B51" s="15"/>
      <c r="C51" s="41" t="s">
        <v>87</v>
      </c>
      <c r="D51" s="43"/>
      <c r="E51" s="43"/>
      <c r="F51" s="43"/>
      <c r="G51" s="43"/>
      <c r="H51" s="43"/>
      <c r="I51" s="43"/>
      <c r="J51" s="43"/>
      <c r="K51" s="43"/>
      <c r="L51" s="43"/>
      <c r="M51" s="115"/>
      <c r="N51" s="116"/>
      <c r="O51" s="116"/>
      <c r="P51" s="117"/>
      <c r="Q51" s="115"/>
      <c r="R51" s="116"/>
      <c r="S51" s="116"/>
      <c r="T51" s="117"/>
      <c r="U51" s="42"/>
      <c r="V51" s="21"/>
      <c r="W51" s="15"/>
      <c r="X51" s="16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</row>
    <row r="52" spans="1:234" x14ac:dyDescent="0.25">
      <c r="A52" s="18"/>
      <c r="C52" s="41" t="s">
        <v>103</v>
      </c>
      <c r="D52" s="38"/>
      <c r="E52" s="38"/>
      <c r="F52" s="38"/>
      <c r="G52" s="43"/>
      <c r="H52" s="43"/>
      <c r="I52" s="43"/>
      <c r="J52" s="43"/>
      <c r="K52" s="43"/>
      <c r="L52" s="43"/>
      <c r="M52" s="115">
        <v>171429</v>
      </c>
      <c r="N52" s="116"/>
      <c r="O52" s="116"/>
      <c r="P52" s="117"/>
      <c r="Q52" s="115" t="s">
        <v>87</v>
      </c>
      <c r="R52" s="116"/>
      <c r="S52" s="116"/>
      <c r="T52" s="117"/>
      <c r="U52" s="42"/>
      <c r="V52" s="21"/>
    </row>
    <row r="53" spans="1:234" x14ac:dyDescent="0.25">
      <c r="A53" s="18"/>
      <c r="C53" s="140"/>
      <c r="D53" s="140"/>
      <c r="E53" s="140"/>
      <c r="F53" s="140"/>
      <c r="G53" s="140"/>
      <c r="H53" s="140"/>
      <c r="I53" s="140"/>
      <c r="J53" s="140"/>
      <c r="K53" s="140"/>
      <c r="L53" s="141"/>
      <c r="M53" s="115"/>
      <c r="N53" s="116"/>
      <c r="O53" s="116"/>
      <c r="P53" s="117"/>
      <c r="Q53" s="115"/>
      <c r="R53" s="116"/>
      <c r="S53" s="116"/>
      <c r="T53" s="117"/>
      <c r="U53" s="51"/>
      <c r="V53" s="21"/>
    </row>
    <row r="54" spans="1:234" x14ac:dyDescent="0.25">
      <c r="A54" s="18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15"/>
      <c r="N54" s="116"/>
      <c r="O54" s="116"/>
      <c r="P54" s="117"/>
      <c r="Q54" s="115"/>
      <c r="R54" s="116"/>
      <c r="S54" s="116"/>
      <c r="T54" s="117"/>
      <c r="U54" s="51"/>
      <c r="V54" s="21"/>
    </row>
    <row r="55" spans="1:234" x14ac:dyDescent="0.25">
      <c r="A55" s="1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15"/>
      <c r="N55" s="116"/>
      <c r="O55" s="116"/>
      <c r="P55" s="117"/>
      <c r="Q55" s="115"/>
      <c r="R55" s="116"/>
      <c r="S55" s="116"/>
      <c r="T55" s="117"/>
      <c r="U55" s="53"/>
      <c r="V55" s="21"/>
      <c r="AC55" s="54"/>
    </row>
    <row r="56" spans="1:234" x14ac:dyDescent="0.25">
      <c r="A56" s="18"/>
      <c r="C56" s="155"/>
      <c r="D56" s="155"/>
      <c r="E56" s="155"/>
      <c r="F56" s="155"/>
      <c r="G56" s="155"/>
      <c r="H56" s="155"/>
      <c r="I56" s="155"/>
      <c r="J56" s="155"/>
      <c r="K56" s="155"/>
      <c r="L56" s="156"/>
      <c r="M56" s="129"/>
      <c r="N56" s="129"/>
      <c r="O56" s="129"/>
      <c r="P56" s="129"/>
      <c r="Q56" s="157"/>
      <c r="R56" s="157"/>
      <c r="S56" s="157"/>
      <c r="T56" s="157"/>
      <c r="U56" s="55"/>
      <c r="V56" s="21"/>
    </row>
    <row r="57" spans="1:234" x14ac:dyDescent="0.25">
      <c r="A57" s="18"/>
      <c r="C57" s="158" t="s">
        <v>25</v>
      </c>
      <c r="D57" s="158"/>
      <c r="E57" s="158"/>
      <c r="F57" s="158"/>
      <c r="G57" s="158"/>
      <c r="H57" s="158"/>
      <c r="I57" s="158"/>
      <c r="J57" s="158"/>
      <c r="K57" s="158"/>
      <c r="L57" s="159"/>
      <c r="M57" s="160">
        <f>SUM(M52:P54)</f>
        <v>171429</v>
      </c>
      <c r="N57" s="161"/>
      <c r="O57" s="161"/>
      <c r="P57" s="161"/>
      <c r="Q57" s="161"/>
      <c r="R57" s="161"/>
      <c r="S57" s="161"/>
      <c r="T57" s="161"/>
      <c r="U57" s="162"/>
      <c r="V57" s="21"/>
    </row>
    <row r="58" spans="1:234" x14ac:dyDescent="0.25">
      <c r="A58" s="18"/>
      <c r="B58" s="48" t="s">
        <v>26</v>
      </c>
      <c r="V58" s="21"/>
    </row>
    <row r="59" spans="1:234" ht="18.75" x14ac:dyDescent="0.3">
      <c r="A59" s="18"/>
      <c r="B59" s="154">
        <f>M57</f>
        <v>171429</v>
      </c>
      <c r="C59" s="154"/>
      <c r="D59" s="154"/>
      <c r="E59" s="56" t="s">
        <v>2</v>
      </c>
      <c r="F59" s="154">
        <f>Q48</f>
        <v>93680000</v>
      </c>
      <c r="G59" s="154"/>
      <c r="H59" s="154"/>
      <c r="I59" s="95">
        <f>B59/F59</f>
        <v>1.8299423569598633E-3</v>
      </c>
      <c r="K59" s="57"/>
      <c r="L59" s="58"/>
      <c r="M59" s="57"/>
      <c r="N59" s="58"/>
      <c r="O59" s="58"/>
      <c r="P59" s="58"/>
      <c r="Q59" s="59"/>
      <c r="V59" s="21"/>
    </row>
    <row r="60" spans="1:234" x14ac:dyDescent="0.25">
      <c r="A60" s="18"/>
      <c r="V60" s="21"/>
    </row>
    <row r="61" spans="1:234" x14ac:dyDescent="0.25">
      <c r="A61" s="18"/>
      <c r="B61" s="60" t="s">
        <v>27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21"/>
    </row>
    <row r="62" spans="1:234" x14ac:dyDescent="0.25">
      <c r="A62" s="18"/>
      <c r="B62" s="149" t="s">
        <v>28</v>
      </c>
      <c r="C62" s="148"/>
      <c r="D62" s="149" t="s">
        <v>29</v>
      </c>
      <c r="E62" s="148"/>
      <c r="F62" s="148"/>
      <c r="G62" s="150"/>
      <c r="H62" s="148" t="s">
        <v>30</v>
      </c>
      <c r="I62" s="148"/>
      <c r="J62" s="149" t="s">
        <v>30</v>
      </c>
      <c r="K62" s="148"/>
      <c r="L62" s="150"/>
      <c r="M62" s="148" t="s">
        <v>31</v>
      </c>
      <c r="N62" s="148"/>
      <c r="O62" s="148"/>
      <c r="P62" s="148"/>
      <c r="Q62" s="149" t="s">
        <v>32</v>
      </c>
      <c r="R62" s="148"/>
      <c r="S62" s="148"/>
      <c r="T62" s="150"/>
      <c r="U62" s="62" t="s">
        <v>33</v>
      </c>
      <c r="V62" s="21"/>
    </row>
    <row r="63" spans="1:234" x14ac:dyDescent="0.25">
      <c r="A63" s="18"/>
      <c r="B63" s="63"/>
      <c r="C63" s="64"/>
      <c r="D63" s="63"/>
      <c r="E63" s="64"/>
      <c r="F63" s="64"/>
      <c r="G63" s="65"/>
      <c r="H63" s="151">
        <v>2024</v>
      </c>
      <c r="I63" s="151"/>
      <c r="J63" s="152" t="s">
        <v>34</v>
      </c>
      <c r="K63" s="151"/>
      <c r="L63" s="153"/>
      <c r="M63" s="151" t="s">
        <v>35</v>
      </c>
      <c r="N63" s="151"/>
      <c r="O63" s="151"/>
      <c r="P63" s="151"/>
      <c r="Q63" s="152" t="s">
        <v>36</v>
      </c>
      <c r="R63" s="151"/>
      <c r="S63" s="151"/>
      <c r="T63" s="153"/>
      <c r="U63" s="65"/>
      <c r="V63" s="21"/>
    </row>
    <row r="64" spans="1:234" ht="15.75" x14ac:dyDescent="0.25">
      <c r="A64" s="18"/>
      <c r="B64" s="144"/>
      <c r="C64" s="145"/>
      <c r="D64" s="66"/>
      <c r="E64" s="67"/>
      <c r="F64" s="67"/>
      <c r="G64" s="68"/>
      <c r="H64" s="69"/>
      <c r="I64" s="67"/>
      <c r="J64" s="66"/>
      <c r="K64" s="67"/>
      <c r="L64" s="68"/>
      <c r="M64" s="67"/>
      <c r="N64" s="67"/>
      <c r="O64" s="67"/>
      <c r="P64" s="68"/>
      <c r="Q64" s="70"/>
      <c r="R64" s="61"/>
      <c r="S64" s="61"/>
      <c r="T64" s="71"/>
      <c r="U64" s="72"/>
      <c r="V64" s="21"/>
    </row>
    <row r="65" spans="1:234" x14ac:dyDescent="0.25">
      <c r="A65" s="18"/>
      <c r="B65" s="73"/>
      <c r="C65" s="74"/>
      <c r="D65" s="73"/>
      <c r="E65" s="74"/>
      <c r="F65" s="74"/>
      <c r="G65" s="75"/>
      <c r="H65" s="74"/>
      <c r="I65" s="74"/>
      <c r="J65" s="73"/>
      <c r="K65" s="74"/>
      <c r="L65" s="75"/>
      <c r="M65" s="74"/>
      <c r="N65" s="74"/>
      <c r="O65" s="74"/>
      <c r="P65" s="75"/>
      <c r="Q65" s="73"/>
      <c r="R65" s="74"/>
      <c r="S65" s="74"/>
      <c r="T65" s="75"/>
      <c r="U65" s="76"/>
      <c r="V65" s="21"/>
      <c r="X65" s="40"/>
    </row>
    <row r="66" spans="1:234" x14ac:dyDescent="0.25">
      <c r="A66" s="18"/>
      <c r="B66" s="63"/>
      <c r="C66" s="64"/>
      <c r="D66" s="63"/>
      <c r="E66" s="64"/>
      <c r="F66" s="64"/>
      <c r="G66" s="65"/>
      <c r="H66" s="64"/>
      <c r="I66" s="64"/>
      <c r="J66" s="63"/>
      <c r="K66" s="64"/>
      <c r="L66" s="65"/>
      <c r="M66" s="64"/>
      <c r="N66" s="64"/>
      <c r="O66" s="64"/>
      <c r="P66" s="65"/>
      <c r="Q66" s="63"/>
      <c r="R66" s="64"/>
      <c r="S66" s="64"/>
      <c r="T66" s="65"/>
      <c r="U66" s="77"/>
      <c r="V66" s="21"/>
    </row>
    <row r="67" spans="1:234" s="17" customFormat="1" x14ac:dyDescent="0.25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21"/>
      <c r="W67" s="15"/>
      <c r="X67" s="16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</row>
    <row r="68" spans="1:234" s="17" customFormat="1" x14ac:dyDescent="0.25">
      <c r="A68" s="18"/>
      <c r="B68" s="48" t="s">
        <v>37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21"/>
      <c r="W68" s="15"/>
      <c r="X68" s="16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</row>
    <row r="69" spans="1:234" s="17" customFormat="1" x14ac:dyDescent="0.25">
      <c r="A69" s="18"/>
      <c r="B69" s="1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21"/>
      <c r="W69" s="15"/>
      <c r="X69" s="16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</row>
    <row r="70" spans="1:234" s="17" customFormat="1" x14ac:dyDescent="0.25">
      <c r="A70" s="1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21"/>
      <c r="W70" s="15"/>
      <c r="X70" s="16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</row>
    <row r="71" spans="1:234" s="17" customFormat="1" x14ac:dyDescent="0.25">
      <c r="A71" s="18"/>
      <c r="B71" s="48" t="s">
        <v>38</v>
      </c>
      <c r="C71" s="15"/>
      <c r="D71" s="15"/>
      <c r="E71" s="15"/>
      <c r="F71" s="15" t="s">
        <v>39</v>
      </c>
      <c r="G71" s="15"/>
      <c r="H71" s="15"/>
      <c r="I71" s="15"/>
      <c r="J71" s="15"/>
      <c r="K71" s="15"/>
      <c r="L71" s="15"/>
      <c r="M71" s="15"/>
      <c r="N71" s="15"/>
      <c r="O71" s="147">
        <v>30</v>
      </c>
      <c r="P71" s="147"/>
      <c r="Q71" s="147">
        <v>4</v>
      </c>
      <c r="R71" s="147"/>
      <c r="S71" s="78">
        <v>24</v>
      </c>
      <c r="T71" s="15"/>
      <c r="U71" s="15"/>
      <c r="V71" s="21"/>
      <c r="W71" s="15"/>
      <c r="X71" s="16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</row>
    <row r="72" spans="1:234" s="17" customFormat="1" x14ac:dyDescent="0.25">
      <c r="A72" s="18"/>
      <c r="B72" s="15"/>
      <c r="C72" s="15"/>
      <c r="D72" s="15"/>
      <c r="E72" s="15"/>
      <c r="F72" s="15" t="s">
        <v>40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21"/>
      <c r="W72" s="15"/>
      <c r="X72" s="16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</row>
    <row r="73" spans="1:234" s="17" customFormat="1" x14ac:dyDescent="0.25">
      <c r="A73" s="18"/>
      <c r="B73" s="15"/>
      <c r="C73" s="15"/>
      <c r="D73" s="15"/>
      <c r="E73" s="15"/>
      <c r="F73" s="15"/>
      <c r="G73" s="15" t="s">
        <v>41</v>
      </c>
      <c r="H73" s="15"/>
      <c r="I73" s="15"/>
      <c r="J73" s="15"/>
      <c r="K73" s="30" t="s">
        <v>42</v>
      </c>
      <c r="L73" s="15"/>
      <c r="M73" s="15"/>
      <c r="N73" s="15"/>
      <c r="O73" s="15" t="s">
        <v>43</v>
      </c>
      <c r="P73" s="15"/>
      <c r="Q73" s="15"/>
      <c r="R73" s="15"/>
      <c r="S73" s="15"/>
      <c r="T73" s="15"/>
      <c r="U73" s="15"/>
      <c r="V73" s="21"/>
      <c r="W73" s="15"/>
      <c r="X73" s="16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</row>
    <row r="74" spans="1:234" s="17" customFormat="1" x14ac:dyDescent="0.25">
      <c r="A74" s="18"/>
      <c r="B74" s="15"/>
      <c r="C74" s="15"/>
      <c r="D74" s="15"/>
      <c r="E74" s="15"/>
      <c r="F74" s="15"/>
      <c r="G74" s="15" t="s">
        <v>44</v>
      </c>
      <c r="H74" s="15"/>
      <c r="I74" s="15"/>
      <c r="J74" s="15"/>
      <c r="K74" s="30" t="s">
        <v>45</v>
      </c>
      <c r="L74" s="15"/>
      <c r="M74" s="15"/>
      <c r="N74" s="15"/>
      <c r="O74" s="15" t="s">
        <v>46</v>
      </c>
      <c r="P74" s="15"/>
      <c r="Q74" s="15"/>
      <c r="R74" s="15"/>
      <c r="S74" s="15"/>
      <c r="T74" s="15"/>
      <c r="U74" s="15"/>
      <c r="V74" s="21"/>
      <c r="W74" s="15"/>
      <c r="X74" s="16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</row>
    <row r="75" spans="1:234" s="17" customFormat="1" x14ac:dyDescent="0.25">
      <c r="A75" s="18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21"/>
      <c r="W75" s="15"/>
      <c r="X75" s="16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</row>
    <row r="76" spans="1:234" s="17" customFormat="1" x14ac:dyDescent="0.25">
      <c r="A76" s="18"/>
      <c r="B76" s="15" t="s">
        <v>47</v>
      </c>
      <c r="C76" s="80"/>
      <c r="D76" s="80"/>
      <c r="E76" s="80"/>
      <c r="F76" s="15" t="s">
        <v>48</v>
      </c>
      <c r="G76" s="15"/>
      <c r="H76" s="15"/>
      <c r="I76" s="80"/>
      <c r="J76" s="80"/>
      <c r="K76" s="80"/>
      <c r="L76" s="80"/>
      <c r="M76" s="80"/>
      <c r="N76" s="80"/>
      <c r="O76" s="80"/>
      <c r="P76" s="80"/>
      <c r="Q76" s="80"/>
      <c r="R76" s="15"/>
      <c r="S76" s="80"/>
      <c r="T76" s="15"/>
      <c r="U76" s="80"/>
      <c r="V76" s="21"/>
      <c r="W76" s="8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</row>
    <row r="77" spans="1:234" s="17" customFormat="1" x14ac:dyDescent="0.25">
      <c r="A77" s="18"/>
      <c r="B77" s="80" t="s">
        <v>49</v>
      </c>
      <c r="C77" s="15"/>
      <c r="D77" s="80"/>
      <c r="E77" s="80"/>
      <c r="F77" s="80"/>
      <c r="G77" s="15"/>
      <c r="H77" s="80" t="s">
        <v>50</v>
      </c>
      <c r="I77" s="80"/>
      <c r="J77" s="80"/>
      <c r="K77" s="80"/>
      <c r="L77" s="80" t="s">
        <v>51</v>
      </c>
      <c r="M77" s="80"/>
      <c r="O77" s="80"/>
      <c r="P77" s="80" t="s">
        <v>52</v>
      </c>
      <c r="Q77" s="80"/>
      <c r="R77" s="80"/>
      <c r="S77" s="80"/>
      <c r="T77" s="80"/>
      <c r="U77" s="80" t="s">
        <v>53</v>
      </c>
      <c r="V77" s="82"/>
      <c r="W77" s="8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</row>
    <row r="78" spans="1:234" s="17" customFormat="1" x14ac:dyDescent="0.25">
      <c r="A78" s="18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O78" s="80"/>
      <c r="P78" s="80"/>
      <c r="Q78" s="80"/>
      <c r="R78" s="80"/>
      <c r="S78" s="80"/>
      <c r="T78" s="80"/>
      <c r="U78" s="80"/>
      <c r="V78" s="82"/>
      <c r="W78" s="8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</row>
    <row r="79" spans="1:234" s="17" customFormat="1" x14ac:dyDescent="0.25">
      <c r="A79" s="18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O79" s="80"/>
      <c r="P79" s="80"/>
      <c r="Q79" s="80"/>
      <c r="R79" s="80"/>
      <c r="S79" s="80"/>
      <c r="T79" s="80"/>
      <c r="U79" s="80"/>
      <c r="V79" s="82"/>
      <c r="W79" s="8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</row>
    <row r="80" spans="1:234" s="17" customFormat="1" ht="24.75" customHeight="1" x14ac:dyDescent="0.25">
      <c r="A80" s="18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O80" s="80"/>
      <c r="P80" s="80"/>
      <c r="Q80" s="80"/>
      <c r="R80" s="80"/>
      <c r="S80" s="80"/>
      <c r="T80" s="80"/>
      <c r="U80" s="80"/>
      <c r="V80" s="82"/>
      <c r="W80" s="8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</row>
    <row r="81" spans="1:234" s="17" customFormat="1" x14ac:dyDescent="0.25">
      <c r="A81" s="18"/>
      <c r="B81" s="83" t="s">
        <v>90</v>
      </c>
      <c r="C81" s="83"/>
      <c r="D81" s="83"/>
      <c r="F81" s="83" t="s">
        <v>91</v>
      </c>
      <c r="G81" s="84"/>
      <c r="H81" s="83" t="s">
        <v>54</v>
      </c>
      <c r="I81" s="83"/>
      <c r="J81" s="27" t="s">
        <v>55</v>
      </c>
      <c r="K81" s="83"/>
      <c r="L81" s="83" t="s">
        <v>56</v>
      </c>
      <c r="M81" s="27"/>
      <c r="N81" s="58" t="s">
        <v>57</v>
      </c>
      <c r="O81" s="83"/>
      <c r="P81" s="83" t="s">
        <v>58</v>
      </c>
      <c r="Q81" s="83"/>
      <c r="R81" s="27"/>
      <c r="S81" s="83"/>
      <c r="T81" s="27"/>
      <c r="U81" s="83" t="s">
        <v>59</v>
      </c>
      <c r="V81" s="85"/>
      <c r="W81" s="8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</row>
    <row r="82" spans="1:234" s="17" customFormat="1" x14ac:dyDescent="0.25">
      <c r="A82" s="18"/>
      <c r="B82" s="80" t="s">
        <v>85</v>
      </c>
      <c r="C82" s="86"/>
      <c r="D82" s="80"/>
      <c r="F82" s="80" t="s">
        <v>85</v>
      </c>
      <c r="G82" s="80"/>
      <c r="H82" s="80" t="s">
        <v>60</v>
      </c>
      <c r="I82" s="80"/>
      <c r="J82" s="80" t="s">
        <v>60</v>
      </c>
      <c r="K82" s="80"/>
      <c r="L82" s="80" t="s">
        <v>60</v>
      </c>
      <c r="M82" s="80"/>
      <c r="N82" s="80" t="s">
        <v>60</v>
      </c>
      <c r="O82" s="80"/>
      <c r="P82" s="80" t="s">
        <v>60</v>
      </c>
      <c r="Q82" s="80"/>
      <c r="R82" s="15"/>
      <c r="S82" s="80"/>
      <c r="T82" s="15"/>
      <c r="U82" s="80" t="s">
        <v>60</v>
      </c>
      <c r="V82" s="82"/>
      <c r="W82" s="15"/>
      <c r="X82" s="16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</row>
    <row r="83" spans="1:234" s="17" customFormat="1" ht="15.75" thickBot="1" x14ac:dyDescent="0.3">
      <c r="A83" s="87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9"/>
      <c r="W83" s="15"/>
      <c r="X83" s="16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</row>
    <row r="84" spans="1:234" ht="15.75" thickTop="1" x14ac:dyDescent="0.25"/>
  </sheetData>
  <mergeCells count="109">
    <mergeCell ref="B64:C64"/>
    <mergeCell ref="C69:U69"/>
    <mergeCell ref="O71:P71"/>
    <mergeCell ref="Q71:R71"/>
    <mergeCell ref="M62:P62"/>
    <mergeCell ref="Q62:T62"/>
    <mergeCell ref="H63:I63"/>
    <mergeCell ref="J63:L63"/>
    <mergeCell ref="M63:P63"/>
    <mergeCell ref="Q63:T63"/>
    <mergeCell ref="B59:D59"/>
    <mergeCell ref="F59:H59"/>
    <mergeCell ref="B62:C62"/>
    <mergeCell ref="D62:G62"/>
    <mergeCell ref="H62:I62"/>
    <mergeCell ref="J62:L62"/>
    <mergeCell ref="M55:P55"/>
    <mergeCell ref="Q55:T55"/>
    <mergeCell ref="C56:L56"/>
    <mergeCell ref="M56:P56"/>
    <mergeCell ref="Q56:T56"/>
    <mergeCell ref="C57:L57"/>
    <mergeCell ref="M57:U57"/>
    <mergeCell ref="C53:L53"/>
    <mergeCell ref="M53:P53"/>
    <mergeCell ref="Q53:T53"/>
    <mergeCell ref="C54:L54"/>
    <mergeCell ref="M54:P54"/>
    <mergeCell ref="Q54:T54"/>
    <mergeCell ref="M50:P50"/>
    <mergeCell ref="Q50:T50"/>
    <mergeCell ref="M51:P51"/>
    <mergeCell ref="Q51:T51"/>
    <mergeCell ref="M52:P52"/>
    <mergeCell ref="Q52:T52"/>
    <mergeCell ref="C48:L48"/>
    <mergeCell ref="M48:P48"/>
    <mergeCell ref="Q48:T48"/>
    <mergeCell ref="C49:L49"/>
    <mergeCell ref="M49:P49"/>
    <mergeCell ref="Q49:S49"/>
    <mergeCell ref="M45:P45"/>
    <mergeCell ref="Q45:T45"/>
    <mergeCell ref="M46:P46"/>
    <mergeCell ref="Q46:T46"/>
    <mergeCell ref="I47:L47"/>
    <mergeCell ref="M47:P47"/>
    <mergeCell ref="Q47:T47"/>
    <mergeCell ref="M42:P42"/>
    <mergeCell ref="Q42:T42"/>
    <mergeCell ref="M43:P43"/>
    <mergeCell ref="Q43:T43"/>
    <mergeCell ref="M44:P44"/>
    <mergeCell ref="Q44:T44"/>
    <mergeCell ref="C39:U39"/>
    <mergeCell ref="B40:H40"/>
    <mergeCell ref="I40:L40"/>
    <mergeCell ref="M40:P40"/>
    <mergeCell ref="Q40:T40"/>
    <mergeCell ref="M41:P41"/>
    <mergeCell ref="Q41:T41"/>
    <mergeCell ref="I37:L37"/>
    <mergeCell ref="M37:P37"/>
    <mergeCell ref="Q37:T37"/>
    <mergeCell ref="C38:L38"/>
    <mergeCell ref="M38:P38"/>
    <mergeCell ref="Q38:T38"/>
    <mergeCell ref="M33:P33"/>
    <mergeCell ref="Q33:T33"/>
    <mergeCell ref="M34:P34"/>
    <mergeCell ref="Q34:T34"/>
    <mergeCell ref="M35:P35"/>
    <mergeCell ref="M36:P36"/>
    <mergeCell ref="Q36:T36"/>
    <mergeCell ref="M30:P30"/>
    <mergeCell ref="Q30:T30"/>
    <mergeCell ref="M31:P31"/>
    <mergeCell ref="Q31:T31"/>
    <mergeCell ref="M32:P32"/>
    <mergeCell ref="Q32:T32"/>
    <mergeCell ref="B25:D25"/>
    <mergeCell ref="F25:U25"/>
    <mergeCell ref="F26:U26"/>
    <mergeCell ref="F27:U27"/>
    <mergeCell ref="C28:U28"/>
    <mergeCell ref="C29:E29"/>
    <mergeCell ref="F29:L29"/>
    <mergeCell ref="M29:P29"/>
    <mergeCell ref="Q29:T29"/>
    <mergeCell ref="B12:D12"/>
    <mergeCell ref="B13:D13"/>
    <mergeCell ref="B14:D14"/>
    <mergeCell ref="B15:D15"/>
    <mergeCell ref="F20:U20"/>
    <mergeCell ref="F24:U24"/>
    <mergeCell ref="A7:V7"/>
    <mergeCell ref="J8:L8"/>
    <mergeCell ref="M8:O8"/>
    <mergeCell ref="Q8:U8"/>
    <mergeCell ref="B9:U9"/>
    <mergeCell ref="B10:D10"/>
    <mergeCell ref="A1:V1"/>
    <mergeCell ref="B5:L5"/>
    <mergeCell ref="M5:O5"/>
    <mergeCell ref="Q5:U5"/>
    <mergeCell ref="X5:AB5"/>
    <mergeCell ref="C6:I6"/>
    <mergeCell ref="M6:O6"/>
    <mergeCell ref="Q6:U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Box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72</xdr:row>
                    <xdr:rowOff>142875</xdr:rowOff>
                  </from>
                  <to>
                    <xdr:col>6</xdr:col>
                    <xdr:colOff>66675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73</xdr:row>
                    <xdr:rowOff>104775</xdr:rowOff>
                  </from>
                  <to>
                    <xdr:col>6</xdr:col>
                    <xdr:colOff>66675</xdr:colOff>
                    <xdr:row>74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72</xdr:row>
                    <xdr:rowOff>142875</xdr:rowOff>
                  </from>
                  <to>
                    <xdr:col>10</xdr:col>
                    <xdr:colOff>28575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73</xdr:row>
                    <xdr:rowOff>104775</xdr:rowOff>
                  </from>
                  <to>
                    <xdr:col>10</xdr:col>
                    <xdr:colOff>28575</xdr:colOff>
                    <xdr:row>74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72</xdr:row>
                    <xdr:rowOff>142875</xdr:rowOff>
                  </from>
                  <to>
                    <xdr:col>14</xdr:col>
                    <xdr:colOff>28575</xdr:colOff>
                    <xdr:row>73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73</xdr:row>
                    <xdr:rowOff>104775</xdr:rowOff>
                  </from>
                  <to>
                    <xdr:col>14</xdr:col>
                    <xdr:colOff>28575</xdr:colOff>
                    <xdr:row>74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K12" sqref="K12"/>
    </sheetView>
  </sheetViews>
  <sheetFormatPr defaultColWidth="8.85546875" defaultRowHeight="15" x14ac:dyDescent="0.25"/>
  <cols>
    <col min="1" max="2" width="18" bestFit="1" customWidth="1"/>
    <col min="4" max="4" width="9.7109375" bestFit="1" customWidth="1"/>
    <col min="5" max="5" width="12.42578125" bestFit="1" customWidth="1"/>
    <col min="8" max="8" width="9.42578125" bestFit="1" customWidth="1"/>
    <col min="9" max="9" width="14.140625" bestFit="1" customWidth="1"/>
    <col min="10" max="10" width="7" bestFit="1" customWidth="1"/>
    <col min="11" max="11" width="28.140625" bestFit="1" customWidth="1"/>
  </cols>
  <sheetData>
    <row r="1" spans="1:11" x14ac:dyDescent="0.25">
      <c r="I1" s="4" t="s">
        <v>72</v>
      </c>
      <c r="J1" s="4" t="s">
        <v>73</v>
      </c>
      <c r="K1" s="4" t="s">
        <v>74</v>
      </c>
    </row>
    <row r="2" spans="1:11" x14ac:dyDescent="0.25">
      <c r="A2" t="s">
        <v>62</v>
      </c>
      <c r="B2" s="1">
        <v>1000</v>
      </c>
      <c r="D2" t="s">
        <v>66</v>
      </c>
      <c r="E2" s="2">
        <v>111500</v>
      </c>
      <c r="G2" s="3">
        <f>B2/3</f>
        <v>333.33333333333331</v>
      </c>
      <c r="H2" s="3">
        <f>G2*4</f>
        <v>1333.3333333333333</v>
      </c>
      <c r="I2" s="5">
        <f>H2/24</f>
        <v>55.55555555555555</v>
      </c>
      <c r="J2" s="6">
        <f>I2/B2</f>
        <v>5.5555555555555552E-2</v>
      </c>
      <c r="K2" s="7" t="s">
        <v>75</v>
      </c>
    </row>
    <row r="3" spans="1:11" x14ac:dyDescent="0.25">
      <c r="A3" t="s">
        <v>61</v>
      </c>
      <c r="B3" s="3">
        <f>B2/24</f>
        <v>41.666666666666664</v>
      </c>
      <c r="D3" t="s">
        <v>67</v>
      </c>
      <c r="E3" s="1">
        <f>E2*B2</f>
        <v>111500000</v>
      </c>
      <c r="G3" s="3">
        <f>B2/120</f>
        <v>8.3333333333333339</v>
      </c>
      <c r="I3" s="5">
        <f>G3*3</f>
        <v>25</v>
      </c>
      <c r="J3" s="6">
        <f>I3/B2</f>
        <v>2.5000000000000001E-2</v>
      </c>
      <c r="K3" s="7" t="s">
        <v>76</v>
      </c>
    </row>
    <row r="4" spans="1:11" x14ac:dyDescent="0.25">
      <c r="A4" t="s">
        <v>63</v>
      </c>
      <c r="B4" s="3">
        <f>(B2/120)*3</f>
        <v>25</v>
      </c>
      <c r="I4" s="5">
        <f>1000+SUM(I2:I3)</f>
        <v>1080.5555555555557</v>
      </c>
      <c r="J4" s="6"/>
      <c r="K4" s="7" t="s">
        <v>78</v>
      </c>
    </row>
    <row r="5" spans="1:11" x14ac:dyDescent="0.25">
      <c r="A5" t="s">
        <v>64</v>
      </c>
      <c r="B5" s="3">
        <f>+B2+B3+B4</f>
        <v>1066.6666666666667</v>
      </c>
      <c r="I5" s="5">
        <f>(111500*1000)/I4</f>
        <v>103187.66066838046</v>
      </c>
      <c r="J5" s="6"/>
      <c r="K5" s="7" t="s">
        <v>80</v>
      </c>
    </row>
    <row r="6" spans="1:11" x14ac:dyDescent="0.25">
      <c r="A6" t="s">
        <v>65</v>
      </c>
      <c r="B6" s="2">
        <f>E3/B5</f>
        <v>104531.24999999999</v>
      </c>
      <c r="I6" s="5">
        <f>I5-(I5*2%)</f>
        <v>101123.90745501284</v>
      </c>
      <c r="J6" s="6">
        <v>0.02</v>
      </c>
      <c r="K6" s="7" t="s">
        <v>79</v>
      </c>
    </row>
    <row r="7" spans="1:11" x14ac:dyDescent="0.25">
      <c r="A7" t="s">
        <v>68</v>
      </c>
      <c r="B7" s="3">
        <f>B6*2%</f>
        <v>2090.6249999999995</v>
      </c>
      <c r="I7" s="12">
        <f>I6-(I6*1%)</f>
        <v>100112.66838046271</v>
      </c>
      <c r="J7" s="13">
        <v>0.01</v>
      </c>
      <c r="K7" s="14" t="s">
        <v>81</v>
      </c>
    </row>
    <row r="8" spans="1:11" x14ac:dyDescent="0.25">
      <c r="A8" t="s">
        <v>69</v>
      </c>
      <c r="B8" s="3">
        <f>B6-B7</f>
        <v>102440.62499999999</v>
      </c>
      <c r="I8" s="10"/>
      <c r="J8" s="11">
        <f>SUM(J2:J7)</f>
        <v>0.11055555555555555</v>
      </c>
      <c r="K8" s="8" t="s">
        <v>77</v>
      </c>
    </row>
    <row r="9" spans="1:11" x14ac:dyDescent="0.25">
      <c r="A9" t="s">
        <v>70</v>
      </c>
      <c r="B9" s="3">
        <f>2%*B8</f>
        <v>2048.8124999999995</v>
      </c>
      <c r="I9" s="9"/>
    </row>
    <row r="10" spans="1:11" x14ac:dyDescent="0.25">
      <c r="A10" t="s">
        <v>71</v>
      </c>
      <c r="B10" s="3">
        <f>B8-B9</f>
        <v>100391.81249999999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ANP Dcrepes</vt:lpstr>
      <vt:lpstr>ANP Ucok Durian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Chandra Irawan Witarsa</cp:lastModifiedBy>
  <dcterms:created xsi:type="dcterms:W3CDTF">2020-08-01T03:40:00Z</dcterms:created>
  <dcterms:modified xsi:type="dcterms:W3CDTF">2024-06-03T10:44:52Z</dcterms:modified>
</cp:coreProperties>
</file>