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607E0EE5-DD10-430A-9611-21AFCD2C03F1}" xr6:coauthVersionLast="36" xr6:coauthVersionMax="47" xr10:uidLastSave="{00000000-0000-0000-0000-000000000000}"/>
  <bookViews>
    <workbookView xWindow="0" yWindow="0" windowWidth="28800" windowHeight="12225" activeTab="10" xr2:uid="{00000000-000D-0000-FFFF-FFFF00000000}"/>
  </bookViews>
  <sheets>
    <sheet name="Лист1" sheetId="2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  <sheet name="Лист7" sheetId="8" r:id="rId7"/>
    <sheet name="Лист8" sheetId="9" r:id="rId8"/>
    <sheet name="Лист9" sheetId="10" r:id="rId9"/>
    <sheet name="Лист10" sheetId="11" r:id="rId10"/>
    <sheet name="Лист1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 s="1"/>
  <c r="F3" i="12"/>
  <c r="F4" i="12" s="1"/>
  <c r="H2" i="12"/>
  <c r="F2" i="12"/>
  <c r="E2" i="11"/>
  <c r="E1" i="10"/>
  <c r="E5" i="9"/>
  <c r="E3" i="9"/>
  <c r="I1" i="9"/>
  <c r="E1" i="9"/>
  <c r="B2" i="8"/>
  <c r="H3" i="8" s="1"/>
  <c r="B3" i="7"/>
  <c r="E3" i="7" s="1"/>
  <c r="B2" i="6"/>
  <c r="E2" i="5"/>
  <c r="B3" i="4"/>
  <c r="B2" i="4"/>
  <c r="B1" i="4"/>
  <c r="E3" i="4" s="1"/>
  <c r="B5" i="3"/>
  <c r="E3" i="3" s="1"/>
  <c r="B4" i="3"/>
  <c r="H3" i="2"/>
  <c r="E3" i="2"/>
  <c r="H2" i="8" l="1"/>
  <c r="E2" i="8"/>
  <c r="E3" i="8"/>
  <c r="E2" i="7"/>
  <c r="E2" i="6"/>
</calcChain>
</file>

<file path=xl/sharedStrings.xml><?xml version="1.0" encoding="utf-8"?>
<sst xmlns="http://schemas.openxmlformats.org/spreadsheetml/2006/main" count="67" uniqueCount="23">
  <si>
    <t>t</t>
  </si>
  <si>
    <t>PV</t>
  </si>
  <si>
    <t>i</t>
  </si>
  <si>
    <t>FV</t>
  </si>
  <si>
    <t>FV1</t>
  </si>
  <si>
    <t>FV2</t>
  </si>
  <si>
    <t>i_1</t>
  </si>
  <si>
    <t>i_2</t>
  </si>
  <si>
    <t>i_3</t>
  </si>
  <si>
    <t>t_1</t>
  </si>
  <si>
    <t>t_2</t>
  </si>
  <si>
    <t>t_3</t>
  </si>
  <si>
    <t>m</t>
  </si>
  <si>
    <t>m1</t>
  </si>
  <si>
    <t>m2</t>
  </si>
  <si>
    <t>a)</t>
  </si>
  <si>
    <t>б)</t>
  </si>
  <si>
    <t>в)</t>
  </si>
  <si>
    <t>г)</t>
  </si>
  <si>
    <t>i_eff</t>
  </si>
  <si>
    <t>pv</t>
  </si>
  <si>
    <t>год</t>
  </si>
  <si>
    <t>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</si>
</sst>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1604-2452-436A-8E2E-E1DA856F8092}">
  <dimension ref="A1:H3"/>
  <sheetViews>
    <sheetView workbookViewId="0">
      <selection activeCell="H14" sqref="H14"/>
    </sheetView>
  </sheetViews>
  <sheetFormatPr defaultRowHeight="15" x14ac:dyDescent="0.25"/>
  <cols>
    <col min="1" max="1" width="3.42578125" bestFit="1" customWidth="1"/>
    <col min="2" max="2" width="8" bestFit="1" customWidth="1"/>
    <col min="4" max="4" width="4.28515625" bestFit="1" customWidth="1"/>
    <col min="5" max="5" width="8" bestFit="1" customWidth="1"/>
    <col min="7" max="7" width="4.28515625" bestFit="1" customWidth="1"/>
    <col min="8" max="8" width="12" bestFit="1" customWidth="1"/>
  </cols>
  <sheetData>
    <row r="1" spans="1:8" x14ac:dyDescent="0.25">
      <c r="A1" t="s">
        <v>1</v>
      </c>
      <c r="B1">
        <v>1000000</v>
      </c>
    </row>
    <row r="2" spans="1:8" x14ac:dyDescent="0.25">
      <c r="A2" t="s">
        <v>0</v>
      </c>
      <c r="B2">
        <v>258</v>
      </c>
    </row>
    <row r="3" spans="1:8" x14ac:dyDescent="0.25">
      <c r="A3" t="s">
        <v>2</v>
      </c>
      <c r="B3">
        <v>18</v>
      </c>
      <c r="D3" t="s">
        <v>4</v>
      </c>
      <c r="E3">
        <f>B1*(1+(B2*0.18)/360)</f>
        <v>1129000</v>
      </c>
      <c r="G3" t="s">
        <v>5</v>
      </c>
      <c r="H3">
        <f>B1*(1+(B2*0.18)/365)</f>
        <v>1127232.8767123288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150E-4AAC-4411-AFC9-CB5B9E62B26F}">
  <dimension ref="A1:E3"/>
  <sheetViews>
    <sheetView workbookViewId="0">
      <selection sqref="A1:E1048576"/>
    </sheetView>
  </sheetViews>
  <sheetFormatPr defaultRowHeight="15" x14ac:dyDescent="0.25"/>
  <cols>
    <col min="1" max="1" width="3.28515625" bestFit="1" customWidth="1"/>
    <col min="2" max="2" width="7" bestFit="1" customWidth="1"/>
    <col min="4" max="4" width="3.42578125" bestFit="1" customWidth="1"/>
    <col min="5" max="5" width="12" bestFit="1" customWidth="1"/>
  </cols>
  <sheetData>
    <row r="1" spans="1:5" x14ac:dyDescent="0.25">
      <c r="A1" t="s">
        <v>0</v>
      </c>
      <c r="B1">
        <v>5</v>
      </c>
    </row>
    <row r="2" spans="1:5" x14ac:dyDescent="0.25">
      <c r="A2" t="s">
        <v>3</v>
      </c>
      <c r="B2">
        <v>300000</v>
      </c>
      <c r="D2" t="s">
        <v>1</v>
      </c>
      <c r="E2">
        <f>B2/EXP(1)^(B3*B1)</f>
        <v>121970.89792217975</v>
      </c>
    </row>
    <row r="3" spans="1:5" x14ac:dyDescent="0.25">
      <c r="A3" t="s">
        <v>2</v>
      </c>
      <c r="B3">
        <v>0.18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89EC-1D79-45E8-A34D-5D1CE5A1C1B4}">
  <dimension ref="A1:P4"/>
  <sheetViews>
    <sheetView tabSelected="1" workbookViewId="0">
      <selection activeCell="G5" sqref="G5"/>
    </sheetView>
  </sheetViews>
  <sheetFormatPr defaultRowHeight="15" x14ac:dyDescent="0.25"/>
  <cols>
    <col min="1" max="1" width="3.140625" bestFit="1" customWidth="1"/>
    <col min="2" max="2" width="6" bestFit="1" customWidth="1"/>
    <col min="6" max="6" width="18" bestFit="1" customWidth="1"/>
    <col min="8" max="8" width="18" bestFit="1" customWidth="1"/>
  </cols>
  <sheetData>
    <row r="1" spans="1:16" x14ac:dyDescent="0.25">
      <c r="A1" t="s">
        <v>20</v>
      </c>
      <c r="B1">
        <v>10000</v>
      </c>
    </row>
    <row r="2" spans="1:16" x14ac:dyDescent="0.25">
      <c r="A2" t="s">
        <v>2</v>
      </c>
      <c r="B2">
        <v>0.46</v>
      </c>
      <c r="F2">
        <f>B1*(1+B2)*B3</f>
        <v>43800</v>
      </c>
      <c r="H2">
        <f>B1*EXP(1)^(B2*B3)</f>
        <v>39749.016274947484</v>
      </c>
    </row>
    <row r="3" spans="1:16" x14ac:dyDescent="0.25">
      <c r="A3" t="s">
        <v>0</v>
      </c>
      <c r="B3">
        <v>3</v>
      </c>
      <c r="F3">
        <f>B1*3</f>
        <v>30000</v>
      </c>
      <c r="H3">
        <f>B1*3</f>
        <v>30000</v>
      </c>
    </row>
    <row r="4" spans="1:16" ht="15" customHeight="1" x14ac:dyDescent="0.25">
      <c r="D4" s="7"/>
      <c r="E4" s="7"/>
      <c r="F4" s="7" t="str">
        <f>IF(F3&gt;F2, "выгоднее увеличение вклада в 3 раза","выгоднее под 46%")</f>
        <v>выгоднее под 46%</v>
      </c>
      <c r="G4" s="7"/>
      <c r="H4" s="7" t="str">
        <f>IF(H3&gt;H2, "выгоднее увеличение вклада в 3 раза","выгоднее под 46%")</f>
        <v>выгоднее под 46%</v>
      </c>
      <c r="I4" s="7"/>
      <c r="K4" s="6"/>
      <c r="L4" s="6"/>
      <c r="O4" s="6"/>
      <c r="P4" s="6"/>
    </row>
  </sheetData>
  <mergeCells count="2">
    <mergeCell ref="K4:L4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F2D3-FA12-4050-B837-755FF3EE43C2}">
  <dimension ref="A1:E7"/>
  <sheetViews>
    <sheetView workbookViewId="0">
      <selection activeCell="F21" sqref="F21"/>
    </sheetView>
  </sheetViews>
  <sheetFormatPr defaultRowHeight="15" x14ac:dyDescent="0.25"/>
  <cols>
    <col min="1" max="1" width="3.7109375" bestFit="1" customWidth="1"/>
    <col min="2" max="2" width="7" bestFit="1" customWidth="1"/>
    <col min="4" max="4" width="3.28515625" bestFit="1" customWidth="1"/>
    <col min="5" max="5" width="7" bestFit="1" customWidth="1"/>
  </cols>
  <sheetData>
    <row r="1" spans="1:5" x14ac:dyDescent="0.25">
      <c r="A1" t="s">
        <v>6</v>
      </c>
      <c r="B1">
        <v>0.12</v>
      </c>
    </row>
    <row r="2" spans="1:5" x14ac:dyDescent="0.25">
      <c r="A2" t="s">
        <v>7</v>
      </c>
      <c r="B2">
        <v>0.14499999999999999</v>
      </c>
    </row>
    <row r="3" spans="1:5" x14ac:dyDescent="0.25">
      <c r="A3" t="s">
        <v>8</v>
      </c>
      <c r="B3" s="3">
        <v>0.17</v>
      </c>
      <c r="D3" t="s">
        <v>3</v>
      </c>
      <c r="E3">
        <f>B7*(1+B1*B4+B2*B5+B3*B6)</f>
        <v>455500</v>
      </c>
    </row>
    <row r="4" spans="1:5" x14ac:dyDescent="0.25">
      <c r="A4" t="s">
        <v>9</v>
      </c>
      <c r="B4">
        <f>6/12</f>
        <v>0.5</v>
      </c>
    </row>
    <row r="5" spans="1:5" x14ac:dyDescent="0.25">
      <c r="A5" t="s">
        <v>10</v>
      </c>
      <c r="B5">
        <f>3/12</f>
        <v>0.25</v>
      </c>
    </row>
    <row r="6" spans="1:5" x14ac:dyDescent="0.25">
      <c r="A6" t="s">
        <v>11</v>
      </c>
      <c r="B6">
        <v>0.25</v>
      </c>
    </row>
    <row r="7" spans="1:5" x14ac:dyDescent="0.25">
      <c r="A7" t="s">
        <v>1</v>
      </c>
      <c r="B7">
        <v>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6DFD-8897-41CE-BD6F-914541E300D1}">
  <dimension ref="A1:E7"/>
  <sheetViews>
    <sheetView workbookViewId="0">
      <selection activeCell="F1" sqref="F1:F1048576"/>
    </sheetView>
  </sheetViews>
  <sheetFormatPr defaultRowHeight="15" x14ac:dyDescent="0.25"/>
  <cols>
    <col min="1" max="1" width="3.7109375" bestFit="1" customWidth="1"/>
    <col min="2" max="2" width="12" bestFit="1" customWidth="1"/>
    <col min="4" max="4" width="3.28515625" bestFit="1" customWidth="1"/>
    <col min="5" max="5" width="12" bestFit="1" customWidth="1"/>
  </cols>
  <sheetData>
    <row r="1" spans="1:5" x14ac:dyDescent="0.25">
      <c r="A1" t="s">
        <v>9</v>
      </c>
      <c r="B1">
        <f>1/12</f>
        <v>8.3333333333333329E-2</v>
      </c>
    </row>
    <row r="2" spans="1:5" x14ac:dyDescent="0.25">
      <c r="A2" t="s">
        <v>10</v>
      </c>
      <c r="B2">
        <f t="shared" ref="B2:B3" si="0">1/12</f>
        <v>8.3333333333333329E-2</v>
      </c>
    </row>
    <row r="3" spans="1:5" x14ac:dyDescent="0.25">
      <c r="A3" t="s">
        <v>11</v>
      </c>
      <c r="B3">
        <f t="shared" si="0"/>
        <v>8.3333333333333329E-2</v>
      </c>
      <c r="D3" t="s">
        <v>3</v>
      </c>
      <c r="E3">
        <f>B7*(1+B1*B4)*(1+B2*B5)*(1+B3*B6)</f>
        <v>547055.84490740742</v>
      </c>
    </row>
    <row r="4" spans="1:5" x14ac:dyDescent="0.25">
      <c r="A4" t="s">
        <v>6</v>
      </c>
      <c r="B4">
        <v>0.1</v>
      </c>
    </row>
    <row r="5" spans="1:5" x14ac:dyDescent="0.25">
      <c r="A5" t="s">
        <v>7</v>
      </c>
      <c r="B5">
        <v>0.5</v>
      </c>
    </row>
    <row r="6" spans="1:5" x14ac:dyDescent="0.25">
      <c r="A6" t="s">
        <v>8</v>
      </c>
      <c r="B6">
        <v>0.5</v>
      </c>
    </row>
    <row r="7" spans="1:5" x14ac:dyDescent="0.25">
      <c r="A7" t="s">
        <v>1</v>
      </c>
      <c r="B7">
        <v>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854B-53A2-4466-9BB3-6A6EEF4629C7}">
  <dimension ref="A1:E3"/>
  <sheetViews>
    <sheetView workbookViewId="0">
      <selection sqref="A1:E1048576"/>
    </sheetView>
  </sheetViews>
  <sheetFormatPr defaultRowHeight="15" x14ac:dyDescent="0.25"/>
  <cols>
    <col min="1" max="1" width="3.42578125" bestFit="1" customWidth="1"/>
    <col min="2" max="2" width="8" bestFit="1" customWidth="1"/>
    <col min="3" max="3" width="4.5703125" bestFit="1" customWidth="1"/>
    <col min="4" max="4" width="3.28515625" bestFit="1" customWidth="1"/>
    <col min="5" max="5" width="12" bestFit="1" customWidth="1"/>
  </cols>
  <sheetData>
    <row r="1" spans="1:5" x14ac:dyDescent="0.25">
      <c r="A1" t="s">
        <v>1</v>
      </c>
      <c r="B1">
        <v>1000000</v>
      </c>
    </row>
    <row r="2" spans="1:5" x14ac:dyDescent="0.25">
      <c r="A2" t="s">
        <v>0</v>
      </c>
      <c r="B2">
        <v>5</v>
      </c>
      <c r="D2" t="s">
        <v>3</v>
      </c>
      <c r="E2">
        <f>B1*(1+B3)^B2</f>
        <v>2011357.1874999993</v>
      </c>
    </row>
    <row r="3" spans="1:5" x14ac:dyDescent="0.25">
      <c r="A3" t="s">
        <v>2</v>
      </c>
      <c r="B3">
        <v>0.15</v>
      </c>
      <c r="C3" s="1">
        <v>0.15</v>
      </c>
      <c r="E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39A9-91CF-48A1-96A4-813EAE1A9114}">
  <dimension ref="A1:E3"/>
  <sheetViews>
    <sheetView workbookViewId="0">
      <selection sqref="A1:E1048576"/>
    </sheetView>
  </sheetViews>
  <sheetFormatPr defaultRowHeight="15" x14ac:dyDescent="0.25"/>
  <cols>
    <col min="1" max="1" width="3.42578125" bestFit="1" customWidth="1"/>
    <col min="2" max="2" width="12" bestFit="1" customWidth="1"/>
    <col min="3" max="3" width="3.5703125" bestFit="1" customWidth="1"/>
    <col min="4" max="4" width="3.28515625" bestFit="1" customWidth="1"/>
    <col min="5" max="5" width="12" bestFit="1" customWidth="1"/>
  </cols>
  <sheetData>
    <row r="1" spans="1:5" x14ac:dyDescent="0.25">
      <c r="A1" t="s">
        <v>1</v>
      </c>
      <c r="B1">
        <v>1000</v>
      </c>
    </row>
    <row r="2" spans="1:5" x14ac:dyDescent="0.25">
      <c r="A2" t="s">
        <v>0</v>
      </c>
      <c r="B2">
        <f>962/365</f>
        <v>2.6356164383561644</v>
      </c>
      <c r="D2" t="s">
        <v>3</v>
      </c>
      <c r="E2">
        <f>B1*(1+B3)^B2</f>
        <v>1165.9946412725692</v>
      </c>
    </row>
    <row r="3" spans="1:5" x14ac:dyDescent="0.25">
      <c r="A3" t="s">
        <v>2</v>
      </c>
      <c r="B3">
        <v>0.06</v>
      </c>
      <c r="C3" s="1">
        <v>0.06</v>
      </c>
      <c r="E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F98D-887B-46CC-BB5E-7E98BA48D93C}">
  <dimension ref="A1:E3"/>
  <sheetViews>
    <sheetView workbookViewId="0">
      <selection activeCell="H26" sqref="H26"/>
    </sheetView>
  </sheetViews>
  <sheetFormatPr defaultRowHeight="15" x14ac:dyDescent="0.25"/>
  <cols>
    <col min="1" max="1" width="3.28515625" bestFit="1" customWidth="1"/>
    <col min="2" max="2" width="12" bestFit="1" customWidth="1"/>
    <col min="3" max="3" width="3.5703125" bestFit="1" customWidth="1"/>
    <col min="4" max="4" width="3.42578125" bestFit="1" customWidth="1"/>
    <col min="5" max="5" width="12" bestFit="1" customWidth="1"/>
  </cols>
  <sheetData>
    <row r="1" spans="1:5" x14ac:dyDescent="0.25">
      <c r="A1" t="s">
        <v>3</v>
      </c>
      <c r="B1">
        <v>60000</v>
      </c>
    </row>
    <row r="2" spans="1:5" x14ac:dyDescent="0.25">
      <c r="A2" t="s">
        <v>2</v>
      </c>
      <c r="B2">
        <v>0.8</v>
      </c>
      <c r="C2" s="1">
        <v>0.08</v>
      </c>
      <c r="D2" t="s">
        <v>1</v>
      </c>
      <c r="E2">
        <f>B1/((1+B3*B2)-1)</f>
        <v>7031.25</v>
      </c>
    </row>
    <row r="3" spans="1:5" x14ac:dyDescent="0.25">
      <c r="A3" t="s">
        <v>0</v>
      </c>
      <c r="B3">
        <f>10+8/12</f>
        <v>10.666666666666666</v>
      </c>
      <c r="D3" t="s">
        <v>1</v>
      </c>
      <c r="E3">
        <f>B1/((1+B2)^B3-1)</f>
        <v>113.78036408279996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EB01-6D2C-4FDE-B89C-74E595A19C55}">
  <dimension ref="A1:H4"/>
  <sheetViews>
    <sheetView workbookViewId="0">
      <selection sqref="A1:I1048576"/>
    </sheetView>
  </sheetViews>
  <sheetFormatPr defaultRowHeight="15" x14ac:dyDescent="0.25"/>
  <cols>
    <col min="1" max="1" width="3.42578125" bestFit="1" customWidth="1"/>
    <col min="2" max="2" width="12" bestFit="1" customWidth="1"/>
    <col min="3" max="3" width="7.140625" bestFit="1" customWidth="1"/>
    <col min="4" max="4" width="4" bestFit="1" customWidth="1"/>
    <col min="5" max="5" width="12" bestFit="1" customWidth="1"/>
    <col min="7" max="7" width="8.140625" bestFit="1" customWidth="1"/>
    <col min="8" max="8" width="11" bestFit="1" customWidth="1"/>
  </cols>
  <sheetData>
    <row r="1" spans="1:8" x14ac:dyDescent="0.25">
      <c r="A1" t="s">
        <v>1</v>
      </c>
      <c r="B1">
        <v>30000</v>
      </c>
      <c r="D1" t="s">
        <v>21</v>
      </c>
      <c r="G1" t="s">
        <v>22</v>
      </c>
    </row>
    <row r="2" spans="1:8" x14ac:dyDescent="0.25">
      <c r="A2" t="s">
        <v>0</v>
      </c>
      <c r="B2">
        <f>(360*3+160)/360</f>
        <v>3.4444444444444446</v>
      </c>
      <c r="D2" t="s">
        <v>3</v>
      </c>
      <c r="E2">
        <f>$B1*(1+$B3)^$B2</f>
        <v>50766.49965256107</v>
      </c>
      <c r="G2" t="s">
        <v>3</v>
      </c>
      <c r="H2">
        <f>$B1*(1+$B3/B4)^($B2*B4)</f>
        <v>52358.879295351842</v>
      </c>
    </row>
    <row r="3" spans="1:8" x14ac:dyDescent="0.25">
      <c r="A3" t="s">
        <v>2</v>
      </c>
      <c r="B3">
        <v>0.16500000000000001</v>
      </c>
      <c r="C3" s="2">
        <v>0.16500000000000001</v>
      </c>
      <c r="D3" t="s">
        <v>3</v>
      </c>
      <c r="E3" s="4">
        <f>FV($C3,$B2,,-$B1)</f>
        <v>50766.49965256107</v>
      </c>
      <c r="G3" t="s">
        <v>3</v>
      </c>
      <c r="H3" s="4">
        <f>FV(C3/4,B2*4,,-B1)</f>
        <v>52358.879295351842</v>
      </c>
    </row>
    <row r="4" spans="1:8" x14ac:dyDescent="0.25">
      <c r="A4" t="s">
        <v>12</v>
      </c>
      <c r="B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3ADB-928E-43B1-9827-805C3DD73A2D}">
  <dimension ref="A1:I5"/>
  <sheetViews>
    <sheetView workbookViewId="0">
      <selection sqref="A1:I1048576"/>
    </sheetView>
  </sheetViews>
  <sheetFormatPr defaultRowHeight="15" x14ac:dyDescent="0.25"/>
  <cols>
    <col min="1" max="1" width="3.7109375" bestFit="1" customWidth="1"/>
    <col min="2" max="2" width="8" bestFit="1" customWidth="1"/>
    <col min="3" max="3" width="2.85546875" bestFit="1" customWidth="1"/>
    <col min="4" max="4" width="3.42578125" bestFit="1" customWidth="1"/>
    <col min="5" max="5" width="13.140625" bestFit="1" customWidth="1"/>
    <col min="7" max="7" width="2.42578125" bestFit="1" customWidth="1"/>
    <col min="8" max="8" width="3.42578125" bestFit="1" customWidth="1"/>
    <col min="9" max="9" width="12" bestFit="1" customWidth="1"/>
  </cols>
  <sheetData>
    <row r="1" spans="1:9" x14ac:dyDescent="0.25">
      <c r="A1" t="s">
        <v>1</v>
      </c>
      <c r="B1">
        <v>1000000</v>
      </c>
      <c r="C1" s="5" t="s">
        <v>15</v>
      </c>
      <c r="D1" t="s">
        <v>1</v>
      </c>
      <c r="E1" s="4">
        <f>FV(B5,B2,,-B1)</f>
        <v>2011357.1874999993</v>
      </c>
      <c r="G1" t="s">
        <v>18</v>
      </c>
      <c r="H1" t="s">
        <v>1</v>
      </c>
      <c r="I1">
        <f>B1*EXP(1)^(0.15*B2)</f>
        <v>2117000.0166126746</v>
      </c>
    </row>
    <row r="2" spans="1:9" x14ac:dyDescent="0.25">
      <c r="A2" t="s">
        <v>0</v>
      </c>
      <c r="B2">
        <v>5</v>
      </c>
      <c r="C2" s="5"/>
    </row>
    <row r="3" spans="1:9" x14ac:dyDescent="0.25">
      <c r="A3" t="s">
        <v>13</v>
      </c>
      <c r="B3">
        <v>4</v>
      </c>
      <c r="C3" s="5" t="s">
        <v>16</v>
      </c>
      <c r="D3" t="s">
        <v>1</v>
      </c>
      <c r="E3" s="4">
        <f>FV(B5/B3,B2*B3,,-B1)</f>
        <v>2088151.996134076</v>
      </c>
    </row>
    <row r="4" spans="1:9" x14ac:dyDescent="0.25">
      <c r="A4" t="s">
        <v>14</v>
      </c>
      <c r="B4">
        <v>12</v>
      </c>
      <c r="C4" s="5"/>
    </row>
    <row r="5" spans="1:9" x14ac:dyDescent="0.25">
      <c r="A5" t="s">
        <v>2</v>
      </c>
      <c r="B5" s="1">
        <v>0.15</v>
      </c>
      <c r="C5" s="5" t="s">
        <v>17</v>
      </c>
      <c r="D5" t="s">
        <v>1</v>
      </c>
      <c r="E5" s="4">
        <f>FV(B5/B4,B2*B4,,-B1)</f>
        <v>2107181.3469512388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0E32-3323-4C57-B5F5-4C7AF4E9DD71}">
  <dimension ref="A1:E2"/>
  <sheetViews>
    <sheetView workbookViewId="0">
      <selection sqref="A1:E1048576"/>
    </sheetView>
  </sheetViews>
  <sheetFormatPr defaultRowHeight="15" x14ac:dyDescent="0.25"/>
  <cols>
    <col min="1" max="1" width="2.7109375" bestFit="1" customWidth="1"/>
    <col min="2" max="2" width="4.5703125" bestFit="1" customWidth="1"/>
    <col min="3" max="3" width="9.28515625" customWidth="1"/>
    <col min="4" max="4" width="5.140625" bestFit="1" customWidth="1"/>
    <col min="5" max="5" width="12" bestFit="1" customWidth="1"/>
  </cols>
  <sheetData>
    <row r="1" spans="1:5" x14ac:dyDescent="0.25">
      <c r="A1" t="s">
        <v>2</v>
      </c>
      <c r="B1" s="1">
        <v>0.24</v>
      </c>
      <c r="D1" t="s">
        <v>19</v>
      </c>
      <c r="E1">
        <f>EFFECT(B1,B2)</f>
        <v>0.26824179456254527</v>
      </c>
    </row>
    <row r="2" spans="1:5" x14ac:dyDescent="0.25">
      <c r="A2" t="s">
        <v>12</v>
      </c>
      <c r="B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2024-05-22T10:59:25Z</dcterms:modified>
</cp:coreProperties>
</file>