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5049\Desktop\"/>
    </mc:Choice>
  </mc:AlternateContent>
  <xr:revisionPtr revIDLastSave="0" documentId="8_{9EA98BC4-5C03-4F2E-B77C-6379175056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Многофакторный прогноз" sheetId="3" r:id="rId1"/>
  </sheets>
  <definedNames>
    <definedName name="solver_adj" localSheetId="0" hidden="1">'Многофакторный прогноз'!$G$5:$S$5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'Многофакторный прогноз'!$G$5:$S$5</definedName>
    <definedName name="solver_lhs2" localSheetId="0" hidden="1">'Многофакторный прогноз'!$G$5:$S$5</definedName>
    <definedName name="solver_mip" localSheetId="0" hidden="1">2147483647</definedName>
    <definedName name="solver_mni" localSheetId="0" hidden="1">60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'Многофакторный прогноз'!$K$8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500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G117" i="3" l="1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C117" i="3"/>
  <c r="C118" i="3"/>
  <c r="H121" i="3" s="1"/>
  <c r="C119" i="3"/>
  <c r="H122" i="3" s="1"/>
  <c r="C120" i="3"/>
  <c r="C121" i="3"/>
  <c r="C122" i="3"/>
  <c r="C123" i="3"/>
  <c r="C124" i="3"/>
  <c r="C125" i="3"/>
  <c r="C126" i="3"/>
  <c r="C127" i="3"/>
  <c r="C128" i="3"/>
  <c r="C129" i="3"/>
  <c r="C130" i="3"/>
  <c r="C131" i="3"/>
  <c r="H134" i="3" s="1"/>
  <c r="C132" i="3"/>
  <c r="C133" i="3"/>
  <c r="C134" i="3"/>
  <c r="C135" i="3"/>
  <c r="C136" i="3"/>
  <c r="C137" i="3"/>
  <c r="C138" i="3"/>
  <c r="C139" i="3"/>
  <c r="C140" i="3"/>
  <c r="C141" i="3"/>
  <c r="C142" i="3"/>
  <c r="C143" i="3"/>
  <c r="H146" i="3" s="1"/>
  <c r="C144" i="3"/>
  <c r="C145" i="3"/>
  <c r="C146" i="3"/>
  <c r="C147" i="3"/>
  <c r="C148" i="3"/>
  <c r="C149" i="3"/>
  <c r="C150" i="3"/>
  <c r="C151" i="3"/>
  <c r="C152" i="3"/>
  <c r="C153" i="3"/>
  <c r="C154" i="3"/>
  <c r="C155" i="3"/>
  <c r="H158" i="3" s="1"/>
  <c r="C156" i="3"/>
  <c r="C157" i="3"/>
  <c r="C158" i="3"/>
  <c r="C159" i="3"/>
  <c r="C160" i="3"/>
  <c r="C161" i="3"/>
  <c r="C162" i="3"/>
  <c r="C163" i="3"/>
  <c r="C164" i="3"/>
  <c r="C165" i="3"/>
  <c r="C166" i="3"/>
  <c r="C167" i="3"/>
  <c r="H170" i="3" s="1"/>
  <c r="C168" i="3"/>
  <c r="C169" i="3"/>
  <c r="C170" i="3"/>
  <c r="C171" i="3"/>
  <c r="C172" i="3"/>
  <c r="C173" i="3"/>
  <c r="C174" i="3"/>
  <c r="C175" i="3"/>
  <c r="C176" i="3"/>
  <c r="C177" i="3"/>
  <c r="C178" i="3"/>
  <c r="C179" i="3"/>
  <c r="H182" i="3" s="1"/>
  <c r="C180" i="3"/>
  <c r="C181" i="3"/>
  <c r="C182" i="3"/>
  <c r="C183" i="3"/>
  <c r="C184" i="3"/>
  <c r="C185" i="3"/>
  <c r="C186" i="3"/>
  <c r="C187" i="3"/>
  <c r="C188" i="3"/>
  <c r="C189" i="3"/>
  <c r="C190" i="3"/>
  <c r="C191" i="3"/>
  <c r="H194" i="3" s="1"/>
  <c r="C192" i="3"/>
  <c r="C193" i="3"/>
  <c r="C194" i="3"/>
  <c r="C195" i="3"/>
  <c r="C196" i="3"/>
  <c r="C197" i="3"/>
  <c r="C198" i="3"/>
  <c r="C199" i="3"/>
  <c r="C200" i="3"/>
  <c r="C201" i="3"/>
  <c r="C202" i="3"/>
  <c r="C203" i="3"/>
  <c r="H206" i="3" s="1"/>
  <c r="C204" i="3"/>
  <c r="C205" i="3"/>
  <c r="C206" i="3"/>
  <c r="C207" i="3"/>
  <c r="C208" i="3"/>
  <c r="C209" i="3"/>
  <c r="C210" i="3"/>
  <c r="C211" i="3"/>
  <c r="C212" i="3"/>
  <c r="C213" i="3"/>
  <c r="C214" i="3"/>
  <c r="C215" i="3"/>
  <c r="H218" i="3" s="1"/>
  <c r="C216" i="3"/>
  <c r="C217" i="3"/>
  <c r="C218" i="3"/>
  <c r="C219" i="3"/>
  <c r="C220" i="3"/>
  <c r="C221" i="3"/>
  <c r="C222" i="3"/>
  <c r="C223" i="3"/>
  <c r="C224" i="3"/>
  <c r="C225" i="3"/>
  <c r="C226" i="3"/>
  <c r="C227" i="3"/>
  <c r="H230" i="3" s="1"/>
  <c r="C228" i="3"/>
  <c r="C229" i="3"/>
  <c r="C230" i="3"/>
  <c r="C231" i="3"/>
  <c r="C232" i="3"/>
  <c r="C233" i="3"/>
  <c r="C234" i="3"/>
  <c r="C235" i="3"/>
  <c r="C236" i="3"/>
  <c r="C237" i="3"/>
  <c r="C238" i="3"/>
  <c r="C239" i="3"/>
  <c r="H242" i="3" s="1"/>
  <c r="C240" i="3"/>
  <c r="C241" i="3"/>
  <c r="C242" i="3"/>
  <c r="C243" i="3"/>
  <c r="C244" i="3"/>
  <c r="C245" i="3"/>
  <c r="C246" i="3"/>
  <c r="C247" i="3"/>
  <c r="C248" i="3"/>
  <c r="C249" i="3"/>
  <c r="C250" i="3"/>
  <c r="C251" i="3"/>
  <c r="H254" i="3" s="1"/>
  <c r="C252" i="3"/>
  <c r="C253" i="3"/>
  <c r="C254" i="3"/>
  <c r="C255" i="3"/>
  <c r="C256" i="3"/>
  <c r="C257" i="3"/>
  <c r="C258" i="3"/>
  <c r="C259" i="3"/>
  <c r="C260" i="3"/>
  <c r="C261" i="3"/>
  <c r="C262" i="3"/>
  <c r="C263" i="3"/>
  <c r="H266" i="3" s="1"/>
  <c r="C264" i="3"/>
  <c r="C265" i="3"/>
  <c r="C266" i="3"/>
  <c r="C267" i="3"/>
  <c r="C268" i="3"/>
  <c r="C269" i="3"/>
  <c r="C270" i="3"/>
  <c r="C271" i="3"/>
  <c r="C272" i="3"/>
  <c r="C273" i="3"/>
  <c r="C274" i="3"/>
  <c r="C275" i="3"/>
  <c r="H278" i="3" s="1"/>
  <c r="C276" i="3"/>
  <c r="C277" i="3"/>
  <c r="C278" i="3"/>
  <c r="C279" i="3"/>
  <c r="C280" i="3"/>
  <c r="C281" i="3"/>
  <c r="C282" i="3"/>
  <c r="C283" i="3"/>
  <c r="C284" i="3"/>
  <c r="H281" i="3" l="1"/>
  <c r="H269" i="3"/>
  <c r="H205" i="3"/>
  <c r="H193" i="3"/>
  <c r="H169" i="3"/>
  <c r="H273" i="3"/>
  <c r="H261" i="3"/>
  <c r="H249" i="3"/>
  <c r="H237" i="3"/>
  <c r="H225" i="3"/>
  <c r="H213" i="3"/>
  <c r="H201" i="3"/>
  <c r="H189" i="3"/>
  <c r="H177" i="3"/>
  <c r="H165" i="3"/>
  <c r="H153" i="3"/>
  <c r="H141" i="3"/>
  <c r="H129" i="3"/>
  <c r="H157" i="3"/>
  <c r="H181" i="3"/>
  <c r="H257" i="3"/>
  <c r="H245" i="3"/>
  <c r="H233" i="3"/>
  <c r="H221" i="3"/>
  <c r="H209" i="3"/>
  <c r="H197" i="3"/>
  <c r="H185" i="3"/>
  <c r="H173" i="3"/>
  <c r="H161" i="3"/>
  <c r="H149" i="3"/>
  <c r="H137" i="3"/>
  <c r="H145" i="3"/>
  <c r="H133" i="3"/>
  <c r="H125" i="3"/>
  <c r="H253" i="3"/>
  <c r="H241" i="3"/>
  <c r="H276" i="3"/>
  <c r="H264" i="3"/>
  <c r="H252" i="3"/>
  <c r="H240" i="3"/>
  <c r="H228" i="3"/>
  <c r="H216" i="3"/>
  <c r="H204" i="3"/>
  <c r="H192" i="3"/>
  <c r="H180" i="3"/>
  <c r="H168" i="3"/>
  <c r="H156" i="3"/>
  <c r="H144" i="3"/>
  <c r="H132" i="3"/>
  <c r="H120" i="3"/>
  <c r="H277" i="3"/>
  <c r="H229" i="3"/>
  <c r="H275" i="3"/>
  <c r="H263" i="3"/>
  <c r="H251" i="3"/>
  <c r="H239" i="3"/>
  <c r="H227" i="3"/>
  <c r="H215" i="3"/>
  <c r="H203" i="3"/>
  <c r="H191" i="3"/>
  <c r="H179" i="3"/>
  <c r="H167" i="3"/>
  <c r="H155" i="3"/>
  <c r="H143" i="3"/>
  <c r="H131" i="3"/>
  <c r="H265" i="3"/>
  <c r="H217" i="3"/>
  <c r="H274" i="3"/>
  <c r="H262" i="3"/>
  <c r="H250" i="3"/>
  <c r="H238" i="3"/>
  <c r="H226" i="3"/>
  <c r="H214" i="3"/>
  <c r="H202" i="3"/>
  <c r="H190" i="3"/>
  <c r="H178" i="3"/>
  <c r="H166" i="3"/>
  <c r="H154" i="3"/>
  <c r="H142" i="3"/>
  <c r="H130" i="3"/>
  <c r="H260" i="3"/>
  <c r="H212" i="3"/>
  <c r="H200" i="3"/>
  <c r="H188" i="3"/>
  <c r="H176" i="3"/>
  <c r="H164" i="3"/>
  <c r="H152" i="3"/>
  <c r="H140" i="3"/>
  <c r="H128" i="3"/>
  <c r="H272" i="3"/>
  <c r="H211" i="3"/>
  <c r="H224" i="3"/>
  <c r="H285" i="3"/>
  <c r="H236" i="3"/>
  <c r="H284" i="3"/>
  <c r="H248" i="3"/>
  <c r="H283" i="3"/>
  <c r="H259" i="3"/>
  <c r="H247" i="3"/>
  <c r="H235" i="3"/>
  <c r="H223" i="3"/>
  <c r="H199" i="3"/>
  <c r="H187" i="3"/>
  <c r="H175" i="3"/>
  <c r="H163" i="3"/>
  <c r="H151" i="3"/>
  <c r="H139" i="3"/>
  <c r="H127" i="3"/>
  <c r="H270" i="3"/>
  <c r="H234" i="3"/>
  <c r="H210" i="3"/>
  <c r="H198" i="3"/>
  <c r="H186" i="3"/>
  <c r="H174" i="3"/>
  <c r="H162" i="3"/>
  <c r="H150" i="3"/>
  <c r="H138" i="3"/>
  <c r="H126" i="3"/>
  <c r="H271" i="3"/>
  <c r="H246" i="3"/>
  <c r="H282" i="3"/>
  <c r="H222" i="3"/>
  <c r="H258" i="3"/>
  <c r="H280" i="3"/>
  <c r="H268" i="3"/>
  <c r="H256" i="3"/>
  <c r="H244" i="3"/>
  <c r="H232" i="3"/>
  <c r="H220" i="3"/>
  <c r="H208" i="3"/>
  <c r="H196" i="3"/>
  <c r="H184" i="3"/>
  <c r="H172" i="3"/>
  <c r="H160" i="3"/>
  <c r="H148" i="3"/>
  <c r="H136" i="3"/>
  <c r="H124" i="3"/>
  <c r="H279" i="3"/>
  <c r="H267" i="3"/>
  <c r="H255" i="3"/>
  <c r="H243" i="3"/>
  <c r="H231" i="3"/>
  <c r="H219" i="3"/>
  <c r="H207" i="3"/>
  <c r="H195" i="3"/>
  <c r="H183" i="3"/>
  <c r="H171" i="3"/>
  <c r="H159" i="3"/>
  <c r="H147" i="3"/>
  <c r="H135" i="3"/>
  <c r="H123" i="3"/>
  <c r="E8" i="3" l="1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7" i="3"/>
  <c r="I17" i="3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l="1"/>
  <c r="J120" i="3"/>
  <c r="L8" i="3"/>
  <c r="M8" i="3" s="1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H119" i="3" s="1"/>
  <c r="J119" i="3" s="1"/>
  <c r="G7" i="3"/>
  <c r="H109" i="3" l="1"/>
  <c r="H85" i="3"/>
  <c r="H61" i="3"/>
  <c r="H97" i="3"/>
  <c r="H73" i="3"/>
  <c r="I122" i="3"/>
  <c r="J121" i="3"/>
  <c r="H118" i="3"/>
  <c r="J118" i="3" s="1"/>
  <c r="H49" i="3"/>
  <c r="H25" i="3"/>
  <c r="H24" i="3"/>
  <c r="H114" i="3"/>
  <c r="H102" i="3"/>
  <c r="H90" i="3"/>
  <c r="H78" i="3"/>
  <c r="H66" i="3"/>
  <c r="H54" i="3"/>
  <c r="H42" i="3"/>
  <c r="H18" i="3"/>
  <c r="J18" i="3" s="1"/>
  <c r="H40" i="3"/>
  <c r="H28" i="3"/>
  <c r="H16" i="3"/>
  <c r="J16" i="3" s="1"/>
  <c r="H94" i="3"/>
  <c r="H70" i="3"/>
  <c r="H46" i="3"/>
  <c r="H34" i="3"/>
  <c r="H22" i="3"/>
  <c r="H82" i="3"/>
  <c r="H45" i="3"/>
  <c r="H33" i="3"/>
  <c r="H21" i="3"/>
  <c r="H58" i="3"/>
  <c r="H93" i="3"/>
  <c r="H69" i="3"/>
  <c r="H57" i="3"/>
  <c r="H81" i="3"/>
  <c r="H89" i="3"/>
  <c r="H77" i="3"/>
  <c r="H65" i="3"/>
  <c r="H53" i="3"/>
  <c r="H41" i="3"/>
  <c r="H17" i="3"/>
  <c r="J17" i="3" s="1"/>
  <c r="H52" i="3"/>
  <c r="H64" i="3"/>
  <c r="H107" i="3"/>
  <c r="H95" i="3"/>
  <c r="H83" i="3"/>
  <c r="H71" i="3"/>
  <c r="H59" i="3"/>
  <c r="H47" i="3"/>
  <c r="H35" i="3"/>
  <c r="H23" i="3"/>
  <c r="H117" i="3"/>
  <c r="J117" i="3" s="1"/>
  <c r="H105" i="3"/>
  <c r="H101" i="3"/>
  <c r="H100" i="3"/>
  <c r="H76" i="3"/>
  <c r="H88" i="3"/>
  <c r="H106" i="3"/>
  <c r="H116" i="3"/>
  <c r="H104" i="3"/>
  <c r="H92" i="3"/>
  <c r="H80" i="3"/>
  <c r="H68" i="3"/>
  <c r="H56" i="3"/>
  <c r="H44" i="3"/>
  <c r="H32" i="3"/>
  <c r="H20" i="3"/>
  <c r="H115" i="3"/>
  <c r="H103" i="3"/>
  <c r="H91" i="3"/>
  <c r="H79" i="3"/>
  <c r="H67" i="3"/>
  <c r="H55" i="3"/>
  <c r="H43" i="3"/>
  <c r="H31" i="3"/>
  <c r="H19" i="3"/>
  <c r="H30" i="3"/>
  <c r="H29" i="3"/>
  <c r="H113" i="3"/>
  <c r="H111" i="3"/>
  <c r="H99" i="3"/>
  <c r="H87" i="3"/>
  <c r="H75" i="3"/>
  <c r="H63" i="3"/>
  <c r="H51" i="3"/>
  <c r="H39" i="3"/>
  <c r="H27" i="3"/>
  <c r="H112" i="3"/>
  <c r="H110" i="3"/>
  <c r="H98" i="3"/>
  <c r="H86" i="3"/>
  <c r="H74" i="3"/>
  <c r="H62" i="3"/>
  <c r="H50" i="3"/>
  <c r="H38" i="3"/>
  <c r="H26" i="3"/>
  <c r="H37" i="3"/>
  <c r="H108" i="3"/>
  <c r="H96" i="3"/>
  <c r="H84" i="3"/>
  <c r="H72" i="3"/>
  <c r="H60" i="3"/>
  <c r="H48" i="3"/>
  <c r="H36" i="3"/>
  <c r="I123" i="3" l="1"/>
  <c r="J122" i="3"/>
  <c r="J19" i="3"/>
  <c r="I124" i="3" l="1"/>
  <c r="J123" i="3"/>
  <c r="J20" i="3"/>
  <c r="I125" i="3" l="1"/>
  <c r="J124" i="3"/>
  <c r="J21" i="3"/>
  <c r="I126" i="3" l="1"/>
  <c r="J125" i="3"/>
  <c r="J22" i="3"/>
  <c r="I127" i="3" l="1"/>
  <c r="J126" i="3"/>
  <c r="J23" i="3"/>
  <c r="I128" i="3" l="1"/>
  <c r="J127" i="3"/>
  <c r="J24" i="3"/>
  <c r="I129" i="3" l="1"/>
  <c r="J128" i="3"/>
  <c r="J25" i="3"/>
  <c r="I130" i="3" l="1"/>
  <c r="J129" i="3"/>
  <c r="J26" i="3"/>
  <c r="I131" i="3" l="1"/>
  <c r="J130" i="3"/>
  <c r="J27" i="3"/>
  <c r="I132" i="3" l="1"/>
  <c r="J131" i="3"/>
  <c r="J28" i="3"/>
  <c r="I133" i="3" l="1"/>
  <c r="J132" i="3"/>
  <c r="J29" i="3"/>
  <c r="I134" i="3" l="1"/>
  <c r="J133" i="3"/>
  <c r="J30" i="3"/>
  <c r="I135" i="3" l="1"/>
  <c r="J134" i="3"/>
  <c r="J31" i="3"/>
  <c r="I136" i="3" l="1"/>
  <c r="J135" i="3"/>
  <c r="J32" i="3"/>
  <c r="I137" i="3" l="1"/>
  <c r="J136" i="3"/>
  <c r="J33" i="3"/>
  <c r="I138" i="3" l="1"/>
  <c r="J137" i="3"/>
  <c r="J34" i="3"/>
  <c r="I139" i="3" l="1"/>
  <c r="J138" i="3"/>
  <c r="J35" i="3"/>
  <c r="I140" i="3" l="1"/>
  <c r="J139" i="3"/>
  <c r="J36" i="3"/>
  <c r="I141" i="3" l="1"/>
  <c r="J140" i="3"/>
  <c r="J37" i="3"/>
  <c r="I142" i="3" l="1"/>
  <c r="J141" i="3"/>
  <c r="J38" i="3"/>
  <c r="I143" i="3" l="1"/>
  <c r="J142" i="3"/>
  <c r="J39" i="3"/>
  <c r="I144" i="3" l="1"/>
  <c r="J143" i="3"/>
  <c r="J40" i="3"/>
  <c r="I145" i="3" l="1"/>
  <c r="J144" i="3"/>
  <c r="J41" i="3"/>
  <c r="I146" i="3" l="1"/>
  <c r="J145" i="3"/>
  <c r="J42" i="3"/>
  <c r="I147" i="3" l="1"/>
  <c r="J146" i="3"/>
  <c r="J43" i="3"/>
  <c r="I148" i="3" l="1"/>
  <c r="J147" i="3"/>
  <c r="J44" i="3"/>
  <c r="I149" i="3" l="1"/>
  <c r="J148" i="3"/>
  <c r="J45" i="3"/>
  <c r="I150" i="3" l="1"/>
  <c r="J149" i="3"/>
  <c r="J46" i="3"/>
  <c r="I151" i="3" l="1"/>
  <c r="J150" i="3"/>
  <c r="J47" i="3"/>
  <c r="I152" i="3" l="1"/>
  <c r="J151" i="3"/>
  <c r="J48" i="3"/>
  <c r="I153" i="3" l="1"/>
  <c r="J152" i="3"/>
  <c r="J49" i="3"/>
  <c r="I154" i="3" l="1"/>
  <c r="J153" i="3"/>
  <c r="J50" i="3"/>
  <c r="I155" i="3" l="1"/>
  <c r="J154" i="3"/>
  <c r="J51" i="3"/>
  <c r="I156" i="3" l="1"/>
  <c r="J155" i="3"/>
  <c r="J52" i="3"/>
  <c r="I157" i="3" l="1"/>
  <c r="J156" i="3"/>
  <c r="J53" i="3"/>
  <c r="I158" i="3" l="1"/>
  <c r="J157" i="3"/>
  <c r="J54" i="3"/>
  <c r="I159" i="3" l="1"/>
  <c r="J158" i="3"/>
  <c r="J55" i="3"/>
  <c r="I160" i="3" l="1"/>
  <c r="J159" i="3"/>
  <c r="J56" i="3"/>
  <c r="I161" i="3" l="1"/>
  <c r="J160" i="3"/>
  <c r="J57" i="3"/>
  <c r="I162" i="3" l="1"/>
  <c r="J161" i="3"/>
  <c r="J58" i="3"/>
  <c r="I163" i="3" l="1"/>
  <c r="J162" i="3"/>
  <c r="J59" i="3"/>
  <c r="I164" i="3" l="1"/>
  <c r="J163" i="3"/>
  <c r="J60" i="3"/>
  <c r="I165" i="3" l="1"/>
  <c r="J164" i="3"/>
  <c r="J61" i="3"/>
  <c r="I166" i="3" l="1"/>
  <c r="J165" i="3"/>
  <c r="J62" i="3"/>
  <c r="I167" i="3" l="1"/>
  <c r="J166" i="3"/>
  <c r="J63" i="3"/>
  <c r="I168" i="3" l="1"/>
  <c r="J167" i="3"/>
  <c r="J64" i="3"/>
  <c r="I169" i="3" l="1"/>
  <c r="J168" i="3"/>
  <c r="J65" i="3"/>
  <c r="I170" i="3" l="1"/>
  <c r="J169" i="3"/>
  <c r="J66" i="3"/>
  <c r="I171" i="3" l="1"/>
  <c r="J170" i="3"/>
  <c r="J67" i="3"/>
  <c r="I172" i="3" l="1"/>
  <c r="J171" i="3"/>
  <c r="J68" i="3"/>
  <c r="I173" i="3" l="1"/>
  <c r="J172" i="3"/>
  <c r="J69" i="3"/>
  <c r="I174" i="3" l="1"/>
  <c r="J173" i="3"/>
  <c r="J70" i="3"/>
  <c r="I175" i="3" l="1"/>
  <c r="J174" i="3"/>
  <c r="J71" i="3"/>
  <c r="I176" i="3" l="1"/>
  <c r="J175" i="3"/>
  <c r="J72" i="3"/>
  <c r="I177" i="3" l="1"/>
  <c r="J176" i="3"/>
  <c r="J73" i="3"/>
  <c r="I178" i="3" l="1"/>
  <c r="J177" i="3"/>
  <c r="J74" i="3"/>
  <c r="I179" i="3" l="1"/>
  <c r="J178" i="3"/>
  <c r="J75" i="3"/>
  <c r="I180" i="3" l="1"/>
  <c r="J179" i="3"/>
  <c r="J76" i="3"/>
  <c r="I181" i="3" l="1"/>
  <c r="J180" i="3"/>
  <c r="J77" i="3"/>
  <c r="I182" i="3" l="1"/>
  <c r="J181" i="3"/>
  <c r="J78" i="3"/>
  <c r="I183" i="3" l="1"/>
  <c r="J182" i="3"/>
  <c r="J79" i="3"/>
  <c r="I184" i="3" l="1"/>
  <c r="J183" i="3"/>
  <c r="J80" i="3"/>
  <c r="I185" i="3" l="1"/>
  <c r="J184" i="3"/>
  <c r="J81" i="3"/>
  <c r="I186" i="3" l="1"/>
  <c r="J185" i="3"/>
  <c r="J82" i="3"/>
  <c r="I187" i="3" l="1"/>
  <c r="J186" i="3"/>
  <c r="J83" i="3"/>
  <c r="I188" i="3" l="1"/>
  <c r="J187" i="3"/>
  <c r="J84" i="3"/>
  <c r="I189" i="3" l="1"/>
  <c r="J188" i="3"/>
  <c r="J85" i="3"/>
  <c r="I190" i="3" l="1"/>
  <c r="J189" i="3"/>
  <c r="J86" i="3"/>
  <c r="I191" i="3" l="1"/>
  <c r="J190" i="3"/>
  <c r="J87" i="3"/>
  <c r="I192" i="3" l="1"/>
  <c r="J191" i="3"/>
  <c r="J88" i="3"/>
  <c r="I193" i="3" l="1"/>
  <c r="J192" i="3"/>
  <c r="J89" i="3"/>
  <c r="I194" i="3" l="1"/>
  <c r="J193" i="3"/>
  <c r="J90" i="3"/>
  <c r="I195" i="3" l="1"/>
  <c r="J194" i="3"/>
  <c r="J91" i="3"/>
  <c r="I196" i="3" l="1"/>
  <c r="J195" i="3"/>
  <c r="J92" i="3"/>
  <c r="I197" i="3" l="1"/>
  <c r="J196" i="3"/>
  <c r="J93" i="3"/>
  <c r="I198" i="3" l="1"/>
  <c r="J197" i="3"/>
  <c r="J94" i="3"/>
  <c r="I199" i="3" l="1"/>
  <c r="J198" i="3"/>
  <c r="J95" i="3"/>
  <c r="I200" i="3" l="1"/>
  <c r="J199" i="3"/>
  <c r="J96" i="3"/>
  <c r="I201" i="3" l="1"/>
  <c r="J200" i="3"/>
  <c r="J97" i="3"/>
  <c r="I202" i="3" l="1"/>
  <c r="J201" i="3"/>
  <c r="J98" i="3"/>
  <c r="I203" i="3" l="1"/>
  <c r="J202" i="3"/>
  <c r="J99" i="3"/>
  <c r="I204" i="3" l="1"/>
  <c r="J203" i="3"/>
  <c r="J100" i="3"/>
  <c r="I205" i="3" l="1"/>
  <c r="J204" i="3"/>
  <c r="J101" i="3"/>
  <c r="I206" i="3" l="1"/>
  <c r="J205" i="3"/>
  <c r="J102" i="3"/>
  <c r="I207" i="3" l="1"/>
  <c r="J206" i="3"/>
  <c r="J103" i="3"/>
  <c r="I208" i="3" l="1"/>
  <c r="J207" i="3"/>
  <c r="J104" i="3"/>
  <c r="I209" i="3" l="1"/>
  <c r="J208" i="3"/>
  <c r="J105" i="3"/>
  <c r="I210" i="3" l="1"/>
  <c r="J209" i="3"/>
  <c r="J106" i="3"/>
  <c r="I211" i="3" l="1"/>
  <c r="J210" i="3"/>
  <c r="J107" i="3"/>
  <c r="I212" i="3" l="1"/>
  <c r="J211" i="3"/>
  <c r="J108" i="3"/>
  <c r="I213" i="3" l="1"/>
  <c r="J212" i="3"/>
  <c r="J109" i="3"/>
  <c r="I214" i="3" l="1"/>
  <c r="J213" i="3"/>
  <c r="J110" i="3"/>
  <c r="I215" i="3" l="1"/>
  <c r="J214" i="3"/>
  <c r="J111" i="3"/>
  <c r="I216" i="3" l="1"/>
  <c r="J215" i="3"/>
  <c r="J112" i="3"/>
  <c r="I217" i="3" l="1"/>
  <c r="J216" i="3"/>
  <c r="J113" i="3"/>
  <c r="I218" i="3" l="1"/>
  <c r="J217" i="3"/>
  <c r="J114" i="3"/>
  <c r="I219" i="3" l="1"/>
  <c r="J218" i="3"/>
  <c r="J115" i="3"/>
  <c r="I220" i="3" l="1"/>
  <c r="J219" i="3"/>
  <c r="J116" i="3"/>
  <c r="I221" i="3" l="1"/>
  <c r="J220" i="3"/>
  <c r="I222" i="3" l="1"/>
  <c r="J221" i="3"/>
  <c r="I223" i="3" l="1"/>
  <c r="J222" i="3"/>
  <c r="I224" i="3" l="1"/>
  <c r="J223" i="3"/>
  <c r="I225" i="3" l="1"/>
  <c r="J224" i="3"/>
  <c r="I226" i="3" l="1"/>
  <c r="J225" i="3"/>
  <c r="I227" i="3" l="1"/>
  <c r="J226" i="3"/>
  <c r="I228" i="3" l="1"/>
  <c r="J227" i="3"/>
  <c r="I229" i="3" l="1"/>
  <c r="J228" i="3"/>
  <c r="I230" i="3" l="1"/>
  <c r="J229" i="3"/>
  <c r="I231" i="3" l="1"/>
  <c r="J230" i="3"/>
  <c r="I232" i="3" l="1"/>
  <c r="J231" i="3"/>
  <c r="I233" i="3" l="1"/>
  <c r="J232" i="3"/>
  <c r="I234" i="3" l="1"/>
  <c r="J233" i="3"/>
  <c r="I235" i="3" l="1"/>
  <c r="J234" i="3"/>
  <c r="I236" i="3" l="1"/>
  <c r="J235" i="3"/>
  <c r="I237" i="3" l="1"/>
  <c r="J236" i="3"/>
  <c r="I238" i="3" l="1"/>
  <c r="J237" i="3"/>
  <c r="I239" i="3" l="1"/>
  <c r="J238" i="3"/>
  <c r="I240" i="3" l="1"/>
  <c r="J239" i="3"/>
  <c r="I241" i="3" l="1"/>
  <c r="J240" i="3"/>
  <c r="I242" i="3" l="1"/>
  <c r="J241" i="3"/>
  <c r="I243" i="3" l="1"/>
  <c r="J242" i="3"/>
  <c r="I244" i="3" l="1"/>
  <c r="J243" i="3"/>
  <c r="I245" i="3" l="1"/>
  <c r="J244" i="3"/>
  <c r="I246" i="3" l="1"/>
  <c r="J245" i="3"/>
  <c r="I247" i="3" l="1"/>
  <c r="J246" i="3"/>
  <c r="I248" i="3" l="1"/>
  <c r="J247" i="3"/>
  <c r="I249" i="3" l="1"/>
  <c r="J248" i="3"/>
  <c r="I250" i="3" l="1"/>
  <c r="J249" i="3"/>
  <c r="I251" i="3" l="1"/>
  <c r="J250" i="3"/>
  <c r="I252" i="3" l="1"/>
  <c r="J251" i="3"/>
  <c r="I253" i="3" l="1"/>
  <c r="J252" i="3"/>
  <c r="I254" i="3" l="1"/>
  <c r="J253" i="3"/>
  <c r="I255" i="3" l="1"/>
  <c r="J254" i="3"/>
  <c r="I256" i="3" l="1"/>
  <c r="J255" i="3"/>
  <c r="I257" i="3" l="1"/>
  <c r="J256" i="3"/>
  <c r="I258" i="3" l="1"/>
  <c r="J257" i="3"/>
  <c r="I259" i="3" l="1"/>
  <c r="J258" i="3"/>
  <c r="I260" i="3" l="1"/>
  <c r="J259" i="3"/>
  <c r="I261" i="3" l="1"/>
  <c r="J260" i="3"/>
  <c r="I262" i="3" l="1"/>
  <c r="J261" i="3"/>
  <c r="I263" i="3" l="1"/>
  <c r="J262" i="3"/>
  <c r="I264" i="3" l="1"/>
  <c r="J263" i="3"/>
  <c r="I265" i="3" l="1"/>
  <c r="J264" i="3"/>
  <c r="I266" i="3" l="1"/>
  <c r="J265" i="3"/>
  <c r="I267" i="3" l="1"/>
  <c r="J266" i="3"/>
  <c r="I268" i="3" l="1"/>
  <c r="J267" i="3"/>
  <c r="I269" i="3" l="1"/>
  <c r="J268" i="3"/>
  <c r="I270" i="3" l="1"/>
  <c r="J269" i="3"/>
  <c r="I271" i="3" l="1"/>
  <c r="J270" i="3"/>
  <c r="I272" i="3" l="1"/>
  <c r="J271" i="3"/>
  <c r="I273" i="3" l="1"/>
  <c r="J272" i="3"/>
  <c r="I274" i="3" l="1"/>
  <c r="J273" i="3"/>
  <c r="I275" i="3" l="1"/>
  <c r="J274" i="3"/>
  <c r="I276" i="3" l="1"/>
  <c r="J275" i="3"/>
  <c r="I277" i="3" l="1"/>
  <c r="J276" i="3"/>
  <c r="I278" i="3" l="1"/>
  <c r="J277" i="3"/>
  <c r="I279" i="3" l="1"/>
  <c r="J278" i="3"/>
  <c r="I280" i="3" l="1"/>
  <c r="J279" i="3"/>
  <c r="I281" i="3" l="1"/>
  <c r="J280" i="3"/>
  <c r="I282" i="3" l="1"/>
  <c r="J281" i="3"/>
  <c r="I283" i="3" l="1"/>
  <c r="J282" i="3"/>
  <c r="I284" i="3" l="1"/>
  <c r="J283" i="3"/>
  <c r="I285" i="3" l="1"/>
  <c r="J284" i="3"/>
  <c r="K8" i="3" s="1"/>
</calcChain>
</file>

<file path=xl/sharedStrings.xml><?xml version="1.0" encoding="utf-8"?>
<sst xmlns="http://schemas.openxmlformats.org/spreadsheetml/2006/main" count="16" uniqueCount="16">
  <si>
    <t>Коэффициенты сети</t>
  </si>
  <si>
    <t>Дата</t>
  </si>
  <si>
    <t>Выход сети</t>
  </si>
  <si>
    <t>Сумма отклонений</t>
  </si>
  <si>
    <t>Коэффициент нормирования</t>
  </si>
  <si>
    <t>Прогноз</t>
  </si>
  <si>
    <t>Отклонение выхода</t>
  </si>
  <si>
    <t>Коэффициент веса ошибки</t>
  </si>
  <si>
    <t>Предположим, что курс доллара зависит не только от собственных тенденций, но и от цен на нефть и золото. Возьмём однослойную нейронную сеть, рассмотренную на предыдущем занятии, подадим на входы различных нейронов - различные данные  за предшествующие три дня (1-й нейрон: стоимость нефти BRENT, 2-нейрон: стоимость унции золота, 3-й нейрон: курс USD/RUB(TOD). Также введём коэффициент веса ошибки. Выполним поиск решения, как и для предыдущего прогноза.</t>
  </si>
  <si>
    <t>Многофакторный прогноз на основе однослойной нейронной сети.</t>
  </si>
  <si>
    <t>Alcoa акции</t>
  </si>
  <si>
    <t>Входы сети Alcoa</t>
  </si>
  <si>
    <t>eBay акции</t>
  </si>
  <si>
    <t xml:space="preserve">Входы сети eBay </t>
  </si>
  <si>
    <t>Евро</t>
  </si>
  <si>
    <t>Входы сети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</si>
</sst>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4" borderId="0" applyNumberFormat="0" applyBorder="0" applyAlignment="0" applyProtection="0"/>
    <xf numFmtId="0" fontId="3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2" borderId="1" xfId="1" applyFont="1" applyBorder="1"/>
    <xf numFmtId="0" fontId="0" fillId="3" borderId="1" xfId="0" applyFill="1" applyBorder="1"/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4" fontId="3" fillId="0" borderId="0" xfId="3" applyNumberFormat="1" applyFill="1"/>
    <xf numFmtId="0" fontId="3" fillId="0" borderId="0" xfId="3" applyFill="1"/>
    <xf numFmtId="0" fontId="0" fillId="0" borderId="0" xfId="0" applyFill="1"/>
    <xf numFmtId="0" fontId="6" fillId="0" borderId="0" xfId="0" applyFont="1" applyFill="1" applyBorder="1"/>
    <xf numFmtId="0" fontId="0" fillId="5" borderId="3" xfId="0" applyFill="1" applyBorder="1"/>
    <xf numFmtId="0" fontId="3" fillId="0" borderId="1" xfId="1" applyFont="1" applyFill="1" applyBorder="1"/>
    <xf numFmtId="0" fontId="3" fillId="0" borderId="0" xfId="3"/>
    <xf numFmtId="14" fontId="3" fillId="0" borderId="1" xfId="3" applyNumberFormat="1" applyFill="1" applyBorder="1"/>
    <xf numFmtId="0" fontId="3" fillId="0" borderId="1" xfId="3" applyFill="1" applyBorder="1"/>
    <xf numFmtId="0" fontId="0" fillId="0" borderId="0" xfId="0" applyFill="1" applyBorder="1"/>
    <xf numFmtId="0" fontId="3" fillId="3" borderId="2" xfId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2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4" xfId="2" applyFont="1" applyBorder="1" applyAlignment="1">
      <alignment horizontal="center" vertical="center" wrapText="1"/>
    </xf>
    <xf numFmtId="0" fontId="1" fillId="4" borderId="5" xfId="2" applyFont="1" applyBorder="1" applyAlignment="1">
      <alignment horizontal="center" vertical="center" wrapText="1"/>
    </xf>
    <xf numFmtId="0" fontId="1" fillId="4" borderId="6" xfId="2" applyFont="1" applyBorder="1" applyAlignment="1">
      <alignment horizontal="center" vertical="center" wrapText="1"/>
    </xf>
    <xf numFmtId="0" fontId="1" fillId="4" borderId="7" xfId="2" applyFont="1" applyBorder="1" applyAlignment="1">
      <alignment horizontal="center" vertical="center" wrapText="1"/>
    </xf>
    <xf numFmtId="0" fontId="1" fillId="4" borderId="8" xfId="2" applyFont="1" applyBorder="1" applyAlignment="1">
      <alignment horizontal="center" vertical="center" wrapText="1"/>
    </xf>
    <xf numFmtId="0" fontId="1" fillId="4" borderId="9" xfId="2" applyFont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 wrapText="1"/>
    </xf>
  </cellXfs>
  <cellStyles count="4">
    <cellStyle name="Нейтральный" xfId="2" builtinId="28"/>
    <cellStyle name="Обычный" xfId="0" builtinId="0"/>
    <cellStyle name="Обычный 2" xfId="3" xr:uid="{9F6711DD-B7E5-49D8-9503-12CA241597E2}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'Многофакторный прогноз'!$G$16:$G$284</c:f>
              <c:numCache>
                <c:formatCode>General</c:formatCode>
                <c:ptCount val="269"/>
                <c:pt idx="0">
                  <c:v>0.57987151938555415</c:v>
                </c:pt>
                <c:pt idx="1">
                  <c:v>0.57987151938555415</c:v>
                </c:pt>
                <c:pt idx="2">
                  <c:v>0.57987151938555415</c:v>
                </c:pt>
                <c:pt idx="3">
                  <c:v>0.58277015156788681</c:v>
                </c:pt>
                <c:pt idx="4">
                  <c:v>0.58231243910976671</c:v>
                </c:pt>
                <c:pt idx="5">
                  <c:v>0.58231243910976671</c:v>
                </c:pt>
                <c:pt idx="6">
                  <c:v>0.56858228748461481</c:v>
                </c:pt>
                <c:pt idx="7">
                  <c:v>0.55653022088551429</c:v>
                </c:pt>
                <c:pt idx="8">
                  <c:v>0.56003903935181254</c:v>
                </c:pt>
                <c:pt idx="9">
                  <c:v>0.53425682112756012</c:v>
                </c:pt>
                <c:pt idx="10">
                  <c:v>0.52678147173684342</c:v>
                </c:pt>
                <c:pt idx="11">
                  <c:v>0.53974890505606754</c:v>
                </c:pt>
                <c:pt idx="12">
                  <c:v>0.53974890505606754</c:v>
                </c:pt>
                <c:pt idx="13">
                  <c:v>0.54844468521083201</c:v>
                </c:pt>
                <c:pt idx="14">
                  <c:v>0.56019162956989144</c:v>
                </c:pt>
                <c:pt idx="15">
                  <c:v>0.58734686877627085</c:v>
                </c:pt>
                <c:pt idx="16">
                  <c:v>0.56781951098257033</c:v>
                </c:pt>
                <c:pt idx="17">
                  <c:v>0.55515719990338741</c:v>
                </c:pt>
                <c:pt idx="18">
                  <c:v>0.55500466788142522</c:v>
                </c:pt>
                <c:pt idx="19">
                  <c:v>0.55500466788142522</c:v>
                </c:pt>
                <c:pt idx="20">
                  <c:v>0.54905492969091441</c:v>
                </c:pt>
                <c:pt idx="21">
                  <c:v>0.54844468521083201</c:v>
                </c:pt>
                <c:pt idx="22">
                  <c:v>0.53562984210968689</c:v>
                </c:pt>
                <c:pt idx="23">
                  <c:v>0.49810067952637505</c:v>
                </c:pt>
                <c:pt idx="24">
                  <c:v>0.51854340404019905</c:v>
                </c:pt>
                <c:pt idx="25">
                  <c:v>0.51717038305807217</c:v>
                </c:pt>
                <c:pt idx="26">
                  <c:v>0.51717038305807217</c:v>
                </c:pt>
                <c:pt idx="27">
                  <c:v>0.49199835111778528</c:v>
                </c:pt>
                <c:pt idx="28">
                  <c:v>0.5075592361831841</c:v>
                </c:pt>
                <c:pt idx="29">
                  <c:v>0.48009884563870525</c:v>
                </c:pt>
                <c:pt idx="30">
                  <c:v>0.46316496868923795</c:v>
                </c:pt>
                <c:pt idx="31">
                  <c:v>0.41816045671520941</c:v>
                </c:pt>
                <c:pt idx="32">
                  <c:v>0.41907579433727454</c:v>
                </c:pt>
                <c:pt idx="33">
                  <c:v>0.41907579433727454</c:v>
                </c:pt>
                <c:pt idx="34">
                  <c:v>0.39970099766359463</c:v>
                </c:pt>
                <c:pt idx="35">
                  <c:v>0.42685623686997398</c:v>
                </c:pt>
                <c:pt idx="36">
                  <c:v>0.44226456081535226</c:v>
                </c:pt>
                <c:pt idx="37">
                  <c:v>0.45767288476073048</c:v>
                </c:pt>
                <c:pt idx="38">
                  <c:v>0.45919846686287796</c:v>
                </c:pt>
                <c:pt idx="39">
                  <c:v>0.45767288476073048</c:v>
                </c:pt>
                <c:pt idx="40">
                  <c:v>0.45767288476073048</c:v>
                </c:pt>
                <c:pt idx="41">
                  <c:v>0.48299744872297956</c:v>
                </c:pt>
                <c:pt idx="42">
                  <c:v>0.45614730265858305</c:v>
                </c:pt>
                <c:pt idx="43">
                  <c:v>0.43707759912688593</c:v>
                </c:pt>
                <c:pt idx="44">
                  <c:v>0.44546828613966771</c:v>
                </c:pt>
                <c:pt idx="45">
                  <c:v>0.4424171219353728</c:v>
                </c:pt>
                <c:pt idx="46">
                  <c:v>0.45309616755234655</c:v>
                </c:pt>
                <c:pt idx="47">
                  <c:v>0.45309616755234655</c:v>
                </c:pt>
                <c:pt idx="48">
                  <c:v>0.47491188395023898</c:v>
                </c:pt>
                <c:pt idx="49">
                  <c:v>0.480556528998767</c:v>
                </c:pt>
                <c:pt idx="50">
                  <c:v>0.50267739673475897</c:v>
                </c:pt>
                <c:pt idx="51">
                  <c:v>0.51762803732007556</c:v>
                </c:pt>
                <c:pt idx="52">
                  <c:v>0.51762803732007556</c:v>
                </c:pt>
                <c:pt idx="53">
                  <c:v>0.51762803732007556</c:v>
                </c:pt>
                <c:pt idx="54">
                  <c:v>0.51762803732007556</c:v>
                </c:pt>
                <c:pt idx="55">
                  <c:v>0.53395169888751892</c:v>
                </c:pt>
                <c:pt idx="56">
                  <c:v>0.54615629750858175</c:v>
                </c:pt>
                <c:pt idx="57">
                  <c:v>0.55317393444117824</c:v>
                </c:pt>
                <c:pt idx="58">
                  <c:v>0.56903994174661821</c:v>
                </c:pt>
                <c:pt idx="59">
                  <c:v>0.57285388245295765</c:v>
                </c:pt>
                <c:pt idx="60">
                  <c:v>0.57315900469299885</c:v>
                </c:pt>
                <c:pt idx="61">
                  <c:v>0.57315900469299885</c:v>
                </c:pt>
                <c:pt idx="62">
                  <c:v>0.57422690343508453</c:v>
                </c:pt>
                <c:pt idx="63">
                  <c:v>0.58185478484776332</c:v>
                </c:pt>
                <c:pt idx="64">
                  <c:v>0.58078688610567764</c:v>
                </c:pt>
                <c:pt idx="65">
                  <c:v>0.57376924917308114</c:v>
                </c:pt>
                <c:pt idx="66">
                  <c:v>0.60214497733962513</c:v>
                </c:pt>
                <c:pt idx="67">
                  <c:v>0.60214497733962513</c:v>
                </c:pt>
                <c:pt idx="68">
                  <c:v>0.60214497733962513</c:v>
                </c:pt>
                <c:pt idx="69">
                  <c:v>0.6038231205617931</c:v>
                </c:pt>
                <c:pt idx="70">
                  <c:v>0.60214497733962513</c:v>
                </c:pt>
                <c:pt idx="71">
                  <c:v>0.58765199101631194</c:v>
                </c:pt>
                <c:pt idx="72">
                  <c:v>0.60153473285954284</c:v>
                </c:pt>
                <c:pt idx="73">
                  <c:v>0.59833103663328568</c:v>
                </c:pt>
                <c:pt idx="74">
                  <c:v>0.59939893537537137</c:v>
                </c:pt>
                <c:pt idx="75">
                  <c:v>0.59939893537537137</c:v>
                </c:pt>
                <c:pt idx="76">
                  <c:v>0.60565379580592338</c:v>
                </c:pt>
                <c:pt idx="77">
                  <c:v>0.61328167721860216</c:v>
                </c:pt>
                <c:pt idx="78">
                  <c:v>0.61801092644894839</c:v>
                </c:pt>
                <c:pt idx="79">
                  <c:v>0.63387693375438836</c:v>
                </c:pt>
                <c:pt idx="80">
                  <c:v>0.64669177685553347</c:v>
                </c:pt>
                <c:pt idx="81">
                  <c:v>0.64684436707361248</c:v>
                </c:pt>
                <c:pt idx="82">
                  <c:v>0.64684436707361248</c:v>
                </c:pt>
                <c:pt idx="83">
                  <c:v>0.64074203866502266</c:v>
                </c:pt>
                <c:pt idx="84">
                  <c:v>0.63372440173242617</c:v>
                </c:pt>
                <c:pt idx="85">
                  <c:v>0.63463971025643295</c:v>
                </c:pt>
                <c:pt idx="86">
                  <c:v>0.64425085713132091</c:v>
                </c:pt>
                <c:pt idx="87">
                  <c:v>0.64409832510935872</c:v>
                </c:pt>
                <c:pt idx="88">
                  <c:v>0.64409832510935872</c:v>
                </c:pt>
                <c:pt idx="89">
                  <c:v>0.64409832510935872</c:v>
                </c:pt>
                <c:pt idx="90">
                  <c:v>0.64959040903786613</c:v>
                </c:pt>
                <c:pt idx="91">
                  <c:v>0.6518787385439998</c:v>
                </c:pt>
                <c:pt idx="92">
                  <c:v>0.64699689909557467</c:v>
                </c:pt>
                <c:pt idx="93">
                  <c:v>0.64806479783766036</c:v>
                </c:pt>
                <c:pt idx="94">
                  <c:v>0.66347315088109704</c:v>
                </c:pt>
                <c:pt idx="95">
                  <c:v>0.66011686443676099</c:v>
                </c:pt>
                <c:pt idx="96">
                  <c:v>0.66011686443676099</c:v>
                </c:pt>
                <c:pt idx="97">
                  <c:v>0.66011686443676099</c:v>
                </c:pt>
                <c:pt idx="98">
                  <c:v>0.66164241744085006</c:v>
                </c:pt>
                <c:pt idx="99">
                  <c:v>0.67460985076007407</c:v>
                </c:pt>
                <c:pt idx="100">
                  <c:v>0.68269538643475636</c:v>
                </c:pt>
                <c:pt idx="101">
                  <c:v>0.69901904800219972</c:v>
                </c:pt>
                <c:pt idx="102">
                  <c:v>0.69413720855377459</c:v>
                </c:pt>
                <c:pt idx="103">
                  <c:v>0.69413720855377459</c:v>
                </c:pt>
                <c:pt idx="104">
                  <c:v>0.68727210364314029</c:v>
                </c:pt>
                <c:pt idx="105">
                  <c:v>0.69657812827798715</c:v>
                </c:pt>
                <c:pt idx="106">
                  <c:v>0.70786741837504319</c:v>
                </c:pt>
                <c:pt idx="107">
                  <c:v>0.75455001537512301</c:v>
                </c:pt>
                <c:pt idx="108">
                  <c:v>0.74478633647827275</c:v>
                </c:pt>
                <c:pt idx="109">
                  <c:v>0.74112498599001231</c:v>
                </c:pt>
                <c:pt idx="110">
                  <c:v>0.74112498599001231</c:v>
                </c:pt>
                <c:pt idx="111">
                  <c:v>0.73837894402575854</c:v>
                </c:pt>
                <c:pt idx="112">
                  <c:v>0.75836395608146245</c:v>
                </c:pt>
                <c:pt idx="113">
                  <c:v>0.75897420056154474</c:v>
                </c:pt>
                <c:pt idx="114">
                  <c:v>0.72876779715087059</c:v>
                </c:pt>
                <c:pt idx="115">
                  <c:v>0.72159757000019509</c:v>
                </c:pt>
                <c:pt idx="116">
                  <c:v>0.73075106261307976</c:v>
                </c:pt>
                <c:pt idx="117">
                  <c:v>0.73075106261307976</c:v>
                </c:pt>
                <c:pt idx="118">
                  <c:v>0.73807382178571745</c:v>
                </c:pt>
                <c:pt idx="119">
                  <c:v>0.72922545141287387</c:v>
                </c:pt>
                <c:pt idx="120">
                  <c:v>0.73700592304363166</c:v>
                </c:pt>
                <c:pt idx="121">
                  <c:v>0.74448121423823155</c:v>
                </c:pt>
                <c:pt idx="122">
                  <c:v>0.73166637113708644</c:v>
                </c:pt>
                <c:pt idx="123">
                  <c:v>0.73288686009725112</c:v>
                </c:pt>
                <c:pt idx="124">
                  <c:v>0.73288686009725112</c:v>
                </c:pt>
                <c:pt idx="125">
                  <c:v>0.75210909565091044</c:v>
                </c:pt>
                <c:pt idx="126">
                  <c:v>0.76126258826379511</c:v>
                </c:pt>
                <c:pt idx="127">
                  <c:v>0.74722725620248531</c:v>
                </c:pt>
                <c:pt idx="128">
                  <c:v>0.7551602598552053</c:v>
                </c:pt>
                <c:pt idx="129">
                  <c:v>0.77773878185320067</c:v>
                </c:pt>
                <c:pt idx="130">
                  <c:v>0.77682341513307718</c:v>
                </c:pt>
                <c:pt idx="131">
                  <c:v>0.77682341513307718</c:v>
                </c:pt>
                <c:pt idx="132">
                  <c:v>0.78414623250183157</c:v>
                </c:pt>
                <c:pt idx="133">
                  <c:v>0.80641963225978586</c:v>
                </c:pt>
                <c:pt idx="134">
                  <c:v>0.80779265324191263</c:v>
                </c:pt>
                <c:pt idx="135">
                  <c:v>0.83586325916841553</c:v>
                </c:pt>
                <c:pt idx="136">
                  <c:v>0.8306762974799492</c:v>
                </c:pt>
                <c:pt idx="137">
                  <c:v>0.8306762974799492</c:v>
                </c:pt>
                <c:pt idx="138">
                  <c:v>0.8306762974799492</c:v>
                </c:pt>
                <c:pt idx="139">
                  <c:v>0.8578315366863285</c:v>
                </c:pt>
                <c:pt idx="140">
                  <c:v>0.87552821923589874</c:v>
                </c:pt>
                <c:pt idx="141">
                  <c:v>0.89230959326146231</c:v>
                </c:pt>
                <c:pt idx="142">
                  <c:v>0.90909090909090906</c:v>
                </c:pt>
                <c:pt idx="143">
                  <c:v>0.90695511160673759</c:v>
                </c:pt>
                <c:pt idx="144">
                  <c:v>0.90756535608681999</c:v>
                </c:pt>
                <c:pt idx="145">
                  <c:v>0.90756535608681999</c:v>
                </c:pt>
                <c:pt idx="146">
                  <c:v>0.89612353396780164</c:v>
                </c:pt>
                <c:pt idx="147">
                  <c:v>0.8997848844560622</c:v>
                </c:pt>
                <c:pt idx="148">
                  <c:v>0.8860547328309103</c:v>
                </c:pt>
                <c:pt idx="149">
                  <c:v>0.8924621252834245</c:v>
                </c:pt>
                <c:pt idx="150">
                  <c:v>0.88513936611078681</c:v>
                </c:pt>
                <c:pt idx="151">
                  <c:v>0.89032632779925303</c:v>
                </c:pt>
                <c:pt idx="152">
                  <c:v>0.89032632779925303</c:v>
                </c:pt>
                <c:pt idx="153">
                  <c:v>0.89597094374972275</c:v>
                </c:pt>
                <c:pt idx="154">
                  <c:v>0.86637478481913088</c:v>
                </c:pt>
                <c:pt idx="155">
                  <c:v>0.86179806761074684</c:v>
                </c:pt>
                <c:pt idx="156">
                  <c:v>0.84837298002951944</c:v>
                </c:pt>
                <c:pt idx="157">
                  <c:v>0.84211811959896743</c:v>
                </c:pt>
                <c:pt idx="158">
                  <c:v>0.84425391708313891</c:v>
                </c:pt>
                <c:pt idx="159">
                  <c:v>0.84425391708313891</c:v>
                </c:pt>
                <c:pt idx="160">
                  <c:v>0.87201940076960049</c:v>
                </c:pt>
                <c:pt idx="161">
                  <c:v>0.83326974922612396</c:v>
                </c:pt>
                <c:pt idx="162">
                  <c:v>0.83326974922612396</c:v>
                </c:pt>
                <c:pt idx="163">
                  <c:v>0.83616838140845662</c:v>
                </c:pt>
                <c:pt idx="164">
                  <c:v>0.84211811959896743</c:v>
                </c:pt>
                <c:pt idx="165">
                  <c:v>0.84288089610101202</c:v>
                </c:pt>
                <c:pt idx="166">
                  <c:v>0.84288089610101202</c:v>
                </c:pt>
                <c:pt idx="167">
                  <c:v>0.86271337613475363</c:v>
                </c:pt>
                <c:pt idx="168">
                  <c:v>0.85981480214853767</c:v>
                </c:pt>
                <c:pt idx="169">
                  <c:v>0.86210313165467134</c:v>
                </c:pt>
                <c:pt idx="170">
                  <c:v>0.8436436726030565</c:v>
                </c:pt>
                <c:pt idx="171">
                  <c:v>0.84745761330939595</c:v>
                </c:pt>
                <c:pt idx="172">
                  <c:v>0.84211811959896743</c:v>
                </c:pt>
                <c:pt idx="173">
                  <c:v>0.84211811959896743</c:v>
                </c:pt>
                <c:pt idx="174">
                  <c:v>0.82564186781344517</c:v>
                </c:pt>
                <c:pt idx="175">
                  <c:v>0.82838790977769883</c:v>
                </c:pt>
                <c:pt idx="176">
                  <c:v>0.84516928380326239</c:v>
                </c:pt>
                <c:pt idx="177">
                  <c:v>0.86027245641054106</c:v>
                </c:pt>
                <c:pt idx="178">
                  <c:v>0.85966221193045878</c:v>
                </c:pt>
                <c:pt idx="179">
                  <c:v>0.85523808494015374</c:v>
                </c:pt>
                <c:pt idx="180">
                  <c:v>0.85523808494015374</c:v>
                </c:pt>
                <c:pt idx="181">
                  <c:v>0.87613846371598103</c:v>
                </c:pt>
                <c:pt idx="182">
                  <c:v>0.87018872552547022</c:v>
                </c:pt>
                <c:pt idx="183">
                  <c:v>0.88285097840853644</c:v>
                </c:pt>
                <c:pt idx="184">
                  <c:v>0.8784268514182314</c:v>
                </c:pt>
                <c:pt idx="185">
                  <c:v>0.88742769561692036</c:v>
                </c:pt>
                <c:pt idx="186">
                  <c:v>0.88635979687483468</c:v>
                </c:pt>
                <c:pt idx="187">
                  <c:v>0.88635979687483468</c:v>
                </c:pt>
                <c:pt idx="188">
                  <c:v>0.89764908697189072</c:v>
                </c:pt>
                <c:pt idx="189">
                  <c:v>0.88864818457708505</c:v>
                </c:pt>
                <c:pt idx="190">
                  <c:v>0.88483424387074561</c:v>
                </c:pt>
                <c:pt idx="191">
                  <c:v>0.85889943542841418</c:v>
                </c:pt>
                <c:pt idx="192">
                  <c:v>0.82976093075982571</c:v>
                </c:pt>
                <c:pt idx="193">
                  <c:v>0.82960839873786352</c:v>
                </c:pt>
                <c:pt idx="194">
                  <c:v>0.82960839873786352</c:v>
                </c:pt>
                <c:pt idx="195">
                  <c:v>0.82991352097790461</c:v>
                </c:pt>
                <c:pt idx="196">
                  <c:v>0.8169460876586806</c:v>
                </c:pt>
                <c:pt idx="197">
                  <c:v>0.84654230478538917</c:v>
                </c:pt>
                <c:pt idx="198">
                  <c:v>0.81450516793446803</c:v>
                </c:pt>
                <c:pt idx="199">
                  <c:v>0.79863916062902807</c:v>
                </c:pt>
                <c:pt idx="200">
                  <c:v>0.7960457088828532</c:v>
                </c:pt>
                <c:pt idx="201">
                  <c:v>0.7960457088828532</c:v>
                </c:pt>
                <c:pt idx="202">
                  <c:v>0.7960457088828532</c:v>
                </c:pt>
                <c:pt idx="203">
                  <c:v>0.78033229179549224</c:v>
                </c:pt>
                <c:pt idx="204">
                  <c:v>0.81877676290281087</c:v>
                </c:pt>
                <c:pt idx="205">
                  <c:v>0.80092754833127833</c:v>
                </c:pt>
                <c:pt idx="206">
                  <c:v>0.79513034216272971</c:v>
                </c:pt>
                <c:pt idx="207">
                  <c:v>0.79985964958919265</c:v>
                </c:pt>
                <c:pt idx="208">
                  <c:v>0.79985964958919265</c:v>
                </c:pt>
                <c:pt idx="209">
                  <c:v>0.79726613964690118</c:v>
                </c:pt>
                <c:pt idx="210">
                  <c:v>0.78994338047426349</c:v>
                </c:pt>
                <c:pt idx="211">
                  <c:v>0.77499273988894701</c:v>
                </c:pt>
                <c:pt idx="212">
                  <c:v>0.74509145871831395</c:v>
                </c:pt>
                <c:pt idx="213">
                  <c:v>0.74234541675406018</c:v>
                </c:pt>
                <c:pt idx="214">
                  <c:v>0.74234541675406018</c:v>
                </c:pt>
                <c:pt idx="215">
                  <c:v>0.74234541675406018</c:v>
                </c:pt>
                <c:pt idx="216">
                  <c:v>0.76507652897013456</c:v>
                </c:pt>
                <c:pt idx="217">
                  <c:v>0.77194157568465205</c:v>
                </c:pt>
                <c:pt idx="218">
                  <c:v>0.77804390409324187</c:v>
                </c:pt>
                <c:pt idx="219">
                  <c:v>0.79650336314485659</c:v>
                </c:pt>
                <c:pt idx="220">
                  <c:v>0.79787638412698347</c:v>
                </c:pt>
                <c:pt idx="221">
                  <c:v>0.80016477182923385</c:v>
                </c:pt>
                <c:pt idx="222">
                  <c:v>0.80016477182923385</c:v>
                </c:pt>
                <c:pt idx="223">
                  <c:v>0.82838790977769883</c:v>
                </c:pt>
                <c:pt idx="224">
                  <c:v>0.8032159360335287</c:v>
                </c:pt>
                <c:pt idx="225">
                  <c:v>0.7961982409048155</c:v>
                </c:pt>
                <c:pt idx="226">
                  <c:v>0.80397871253557329</c:v>
                </c:pt>
                <c:pt idx="227">
                  <c:v>0.7963508311228944</c:v>
                </c:pt>
                <c:pt idx="228">
                  <c:v>0.78841782747017441</c:v>
                </c:pt>
                <c:pt idx="229">
                  <c:v>0.78841782747017441</c:v>
                </c:pt>
                <c:pt idx="230">
                  <c:v>0.79192664593647266</c:v>
                </c:pt>
                <c:pt idx="231">
                  <c:v>0.75744864755745567</c:v>
                </c:pt>
                <c:pt idx="232">
                  <c:v>0.77422996338690242</c:v>
                </c:pt>
                <c:pt idx="233">
                  <c:v>0.79482521992268862</c:v>
                </c:pt>
                <c:pt idx="234">
                  <c:v>0.84715249106935475</c:v>
                </c:pt>
                <c:pt idx="235">
                  <c:v>0.84669483680735147</c:v>
                </c:pt>
                <c:pt idx="236">
                  <c:v>0.84669483680735147</c:v>
                </c:pt>
                <c:pt idx="237">
                  <c:v>0.8512715540157354</c:v>
                </c:pt>
                <c:pt idx="238">
                  <c:v>0.87690124021802562</c:v>
                </c:pt>
                <c:pt idx="239">
                  <c:v>0.86347615263679822</c:v>
                </c:pt>
                <c:pt idx="240">
                  <c:v>0.84806785778947824</c:v>
                </c:pt>
                <c:pt idx="241">
                  <c:v>0.84822038981144054</c:v>
                </c:pt>
                <c:pt idx="242">
                  <c:v>0.85249204297589998</c:v>
                </c:pt>
                <c:pt idx="243">
                  <c:v>0.85249204297589998</c:v>
                </c:pt>
                <c:pt idx="244">
                  <c:v>0.83449023818628865</c:v>
                </c:pt>
                <c:pt idx="245">
                  <c:v>0.8373888121725046</c:v>
                </c:pt>
                <c:pt idx="246">
                  <c:v>0.81160659394825208</c:v>
                </c:pt>
                <c:pt idx="247">
                  <c:v>0.79482521992268862</c:v>
                </c:pt>
                <c:pt idx="248">
                  <c:v>0.82274329382722922</c:v>
                </c:pt>
                <c:pt idx="249">
                  <c:v>0.82060749634305785</c:v>
                </c:pt>
                <c:pt idx="250">
                  <c:v>0.82060749634305785</c:v>
                </c:pt>
                <c:pt idx="251">
                  <c:v>0.8169460876586806</c:v>
                </c:pt>
                <c:pt idx="252">
                  <c:v>0.816183311156636</c:v>
                </c:pt>
                <c:pt idx="253">
                  <c:v>0.7826206213016258</c:v>
                </c:pt>
                <c:pt idx="254">
                  <c:v>0.75180397341086924</c:v>
                </c:pt>
                <c:pt idx="255">
                  <c:v>0.73227661561716884</c:v>
                </c:pt>
                <c:pt idx="256">
                  <c:v>0.7283101428888672</c:v>
                </c:pt>
                <c:pt idx="257">
                  <c:v>0.7283101428888672</c:v>
                </c:pt>
                <c:pt idx="258">
                  <c:v>0.7283101428888672</c:v>
                </c:pt>
                <c:pt idx="259">
                  <c:v>0.74615935746039963</c:v>
                </c:pt>
                <c:pt idx="260">
                  <c:v>0.72922545141287387</c:v>
                </c:pt>
                <c:pt idx="261">
                  <c:v>0.75378723887307841</c:v>
                </c:pt>
                <c:pt idx="262">
                  <c:v>0.77316206464481674</c:v>
                </c:pt>
                <c:pt idx="263">
                  <c:v>0.77773878185320067</c:v>
                </c:pt>
                <c:pt idx="264">
                  <c:v>0.77773878185320067</c:v>
                </c:pt>
                <c:pt idx="265">
                  <c:v>0.73685333282555276</c:v>
                </c:pt>
                <c:pt idx="266">
                  <c:v>0.71015574788117686</c:v>
                </c:pt>
                <c:pt idx="267">
                  <c:v>0.7276998984087848</c:v>
                </c:pt>
                <c:pt idx="268">
                  <c:v>0.71076599236125915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A-4EEF-9D7A-46BC03D078A3}"/>
            </c:ext>
          </c:extLst>
        </c:ser>
        <c:ser>
          <c:idx val="1"/>
          <c:order val="1"/>
          <c:marker>
            <c:symbol val="none"/>
          </c:marker>
          <c:val>
            <c:numRef>
              <c:f>'Многофакторный прогноз'!$H$16:$H$284</c:f>
              <c:numCache>
                <c:formatCode>General</c:formatCode>
                <c:ptCount val="269"/>
                <c:pt idx="0">
                  <c:v>0.7752468752996472</c:v>
                </c:pt>
                <c:pt idx="1">
                  <c:v>0.77552590551198064</c:v>
                </c:pt>
                <c:pt idx="2">
                  <c:v>0.77578565153719004</c:v>
                </c:pt>
                <c:pt idx="3">
                  <c:v>0.77626506211132673</c:v>
                </c:pt>
                <c:pt idx="4">
                  <c:v>0.77766777125248066</c:v>
                </c:pt>
                <c:pt idx="5">
                  <c:v>0.77843141631663437</c:v>
                </c:pt>
                <c:pt idx="6">
                  <c:v>0.78055670966763635</c:v>
                </c:pt>
                <c:pt idx="7">
                  <c:v>0.77703459671853348</c:v>
                </c:pt>
                <c:pt idx="8">
                  <c:v>0.77141406061756634</c:v>
                </c:pt>
                <c:pt idx="9">
                  <c:v>0.76311584242046682</c:v>
                </c:pt>
                <c:pt idx="10">
                  <c:v>0.75016217125600149</c:v>
                </c:pt>
                <c:pt idx="11">
                  <c:v>0.74539392282030648</c:v>
                </c:pt>
                <c:pt idx="12">
                  <c:v>0.74026692053690091</c:v>
                </c:pt>
                <c:pt idx="13">
                  <c:v>0.74228263644056791</c:v>
                </c:pt>
                <c:pt idx="14">
                  <c:v>0.74536157499790923</c:v>
                </c:pt>
                <c:pt idx="15">
                  <c:v>0.74403907961683124</c:v>
                </c:pt>
                <c:pt idx="16">
                  <c:v>0.74552722494165669</c:v>
                </c:pt>
                <c:pt idx="17">
                  <c:v>0.7362632771843719</c:v>
                </c:pt>
                <c:pt idx="18">
                  <c:v>0.7295540011769438</c:v>
                </c:pt>
                <c:pt idx="19">
                  <c:v>0.7142265356658003</c:v>
                </c:pt>
                <c:pt idx="20">
                  <c:v>0.70443929413019979</c:v>
                </c:pt>
                <c:pt idx="21">
                  <c:v>0.69312155939624231</c:v>
                </c:pt>
                <c:pt idx="22">
                  <c:v>0.68361426807978287</c:v>
                </c:pt>
                <c:pt idx="23">
                  <c:v>0.65024291517285937</c:v>
                </c:pt>
                <c:pt idx="24">
                  <c:v>0.63380537524769709</c:v>
                </c:pt>
                <c:pt idx="25">
                  <c:v>0.61517237216236953</c:v>
                </c:pt>
                <c:pt idx="26">
                  <c:v>0.59070436019016737</c:v>
                </c:pt>
                <c:pt idx="27">
                  <c:v>0.60204832136595521</c:v>
                </c:pt>
                <c:pt idx="28">
                  <c:v>0.58964559020317542</c:v>
                </c:pt>
                <c:pt idx="29">
                  <c:v>0.58200752748079065</c:v>
                </c:pt>
                <c:pt idx="30">
                  <c:v>0.53240562456179275</c:v>
                </c:pt>
                <c:pt idx="31">
                  <c:v>0.51948081740699537</c:v>
                </c:pt>
                <c:pt idx="32">
                  <c:v>0.46387006094185484</c:v>
                </c:pt>
                <c:pt idx="33">
                  <c:v>0.45393488137848331</c:v>
                </c:pt>
                <c:pt idx="34">
                  <c:v>0.43194989280442153</c:v>
                </c:pt>
                <c:pt idx="35">
                  <c:v>0.4301788744887779</c:v>
                </c:pt>
                <c:pt idx="36">
                  <c:v>0.46301677022212928</c:v>
                </c:pt>
                <c:pt idx="37">
                  <c:v>0.48920618702908392</c:v>
                </c:pt>
                <c:pt idx="38">
                  <c:v>0.53089049942435051</c:v>
                </c:pt>
                <c:pt idx="39">
                  <c:v>0.5291751331096779</c:v>
                </c:pt>
                <c:pt idx="40">
                  <c:v>0.51740115929416886</c:v>
                </c:pt>
                <c:pt idx="41">
                  <c:v>0.51156374639663205</c:v>
                </c:pt>
                <c:pt idx="42">
                  <c:v>0.50759766487923252</c:v>
                </c:pt>
                <c:pt idx="43">
                  <c:v>0.49877467936565767</c:v>
                </c:pt>
                <c:pt idx="44">
                  <c:v>0.49179182379180442</c:v>
                </c:pt>
                <c:pt idx="45">
                  <c:v>0.48833484572984204</c:v>
                </c:pt>
                <c:pt idx="46">
                  <c:v>0.48294088167493948</c:v>
                </c:pt>
                <c:pt idx="47">
                  <c:v>0.48247566688798754</c:v>
                </c:pt>
                <c:pt idx="48">
                  <c:v>0.47714525683908066</c:v>
                </c:pt>
                <c:pt idx="49">
                  <c:v>0.49296615438790153</c:v>
                </c:pt>
                <c:pt idx="50">
                  <c:v>0.51072505674918445</c:v>
                </c:pt>
                <c:pt idx="51">
                  <c:v>0.54355217406098577</c:v>
                </c:pt>
                <c:pt idx="52">
                  <c:v>0.56769525345273109</c:v>
                </c:pt>
                <c:pt idx="53">
                  <c:v>0.57962430612630023</c:v>
                </c:pt>
                <c:pt idx="54">
                  <c:v>0.58858943156794108</c:v>
                </c:pt>
                <c:pt idx="55">
                  <c:v>0.58858943156794108</c:v>
                </c:pt>
                <c:pt idx="56">
                  <c:v>0.59150085738827707</c:v>
                </c:pt>
                <c:pt idx="57">
                  <c:v>0.59666806698684627</c:v>
                </c:pt>
                <c:pt idx="58">
                  <c:v>0.59925569053566041</c:v>
                </c:pt>
                <c:pt idx="59">
                  <c:v>0.60277928175547024</c:v>
                </c:pt>
                <c:pt idx="60">
                  <c:v>0.60156784856939505</c:v>
                </c:pt>
                <c:pt idx="61">
                  <c:v>0.60365035713530435</c:v>
                </c:pt>
                <c:pt idx="62">
                  <c:v>0.61398509907076049</c:v>
                </c:pt>
                <c:pt idx="63">
                  <c:v>0.61401069435564271</c:v>
                </c:pt>
                <c:pt idx="64">
                  <c:v>0.6138456249494133</c:v>
                </c:pt>
                <c:pt idx="65">
                  <c:v>0.61669407960086009</c:v>
                </c:pt>
                <c:pt idx="66">
                  <c:v>0.61328631073054229</c:v>
                </c:pt>
                <c:pt idx="67">
                  <c:v>0.62000526631964048</c:v>
                </c:pt>
                <c:pt idx="68">
                  <c:v>0.61216046238786881</c:v>
                </c:pt>
                <c:pt idx="69">
                  <c:v>0.61477642423219303</c:v>
                </c:pt>
                <c:pt idx="70">
                  <c:v>0.61675743722080023</c:v>
                </c:pt>
                <c:pt idx="71">
                  <c:v>0.62253881833678126</c:v>
                </c:pt>
                <c:pt idx="72">
                  <c:v>0.63561963499515339</c:v>
                </c:pt>
                <c:pt idx="73">
                  <c:v>0.64657972433207156</c:v>
                </c:pt>
                <c:pt idx="74">
                  <c:v>0.65039951940049945</c:v>
                </c:pt>
                <c:pt idx="75">
                  <c:v>0.64030543181922894</c:v>
                </c:pt>
                <c:pt idx="76">
                  <c:v>0.63271287391853648</c:v>
                </c:pt>
                <c:pt idx="77">
                  <c:v>0.63439617679338278</c:v>
                </c:pt>
                <c:pt idx="78">
                  <c:v>0.63659349216078287</c:v>
                </c:pt>
                <c:pt idx="79">
                  <c:v>0.63914960913474084</c:v>
                </c:pt>
                <c:pt idx="80">
                  <c:v>0.64181185859719159</c:v>
                </c:pt>
                <c:pt idx="81">
                  <c:v>0.64722260903201645</c:v>
                </c:pt>
                <c:pt idx="82">
                  <c:v>0.65255702816407524</c:v>
                </c:pt>
                <c:pt idx="83">
                  <c:v>0.66161267980112681</c:v>
                </c:pt>
                <c:pt idx="84">
                  <c:v>0.65916251943276094</c:v>
                </c:pt>
                <c:pt idx="85">
                  <c:v>0.65222035500572806</c:v>
                </c:pt>
                <c:pt idx="86">
                  <c:v>0.64151300374578391</c:v>
                </c:pt>
                <c:pt idx="87">
                  <c:v>0.62970899579599204</c:v>
                </c:pt>
                <c:pt idx="88">
                  <c:v>0.62235730244376919</c:v>
                </c:pt>
                <c:pt idx="89">
                  <c:v>0.61823556940620117</c:v>
                </c:pt>
                <c:pt idx="90">
                  <c:v>0.61527289546484409</c:v>
                </c:pt>
                <c:pt idx="91">
                  <c:v>0.62603088948638552</c:v>
                </c:pt>
                <c:pt idx="92">
                  <c:v>0.63606924876628446</c:v>
                </c:pt>
                <c:pt idx="93">
                  <c:v>0.6590837692285102</c:v>
                </c:pt>
                <c:pt idx="94">
                  <c:v>0.66319904357017578</c:v>
                </c:pt>
                <c:pt idx="95">
                  <c:v>0.67276116285934862</c:v>
                </c:pt>
                <c:pt idx="96">
                  <c:v>0.67288939905504752</c:v>
                </c:pt>
                <c:pt idx="97">
                  <c:v>0.67552604534494187</c:v>
                </c:pt>
                <c:pt idx="98">
                  <c:v>0.6750811510011413</c:v>
                </c:pt>
                <c:pt idx="99">
                  <c:v>0.68009426915683835</c:v>
                </c:pt>
                <c:pt idx="100">
                  <c:v>0.69320530101263433</c:v>
                </c:pt>
                <c:pt idx="101">
                  <c:v>0.70646690507287824</c:v>
                </c:pt>
                <c:pt idx="102">
                  <c:v>0.71956266318743312</c:v>
                </c:pt>
                <c:pt idx="103">
                  <c:v>0.71678045658344303</c:v>
                </c:pt>
                <c:pt idx="104">
                  <c:v>0.71765691657152109</c:v>
                </c:pt>
                <c:pt idx="105">
                  <c:v>0.71633932398246658</c:v>
                </c:pt>
                <c:pt idx="106">
                  <c:v>0.72029944748953534</c:v>
                </c:pt>
                <c:pt idx="107">
                  <c:v>0.72895342039559741</c:v>
                </c:pt>
                <c:pt idx="108">
                  <c:v>0.7483381999240476</c:v>
                </c:pt>
                <c:pt idx="109">
                  <c:v>0.76291882222869312</c:v>
                </c:pt>
                <c:pt idx="110">
                  <c:v>0.77443447412143329</c:v>
                </c:pt>
                <c:pt idx="111">
                  <c:v>0.77709674409607743</c:v>
                </c:pt>
                <c:pt idx="112">
                  <c:v>0.77995084624662081</c:v>
                </c:pt>
                <c:pt idx="113">
                  <c:v>0.78294580922869217</c:v>
                </c:pt>
                <c:pt idx="114">
                  <c:v>0.78660282256726455</c:v>
                </c:pt>
                <c:pt idx="115">
                  <c:v>0.77491343073173158</c:v>
                </c:pt>
                <c:pt idx="116">
                  <c:v>0.76962614024525788</c:v>
                </c:pt>
                <c:pt idx="117">
                  <c:v>0.75782579148179519</c:v>
                </c:pt>
                <c:pt idx="118">
                  <c:v>0.76526054991317494</c:v>
                </c:pt>
                <c:pt idx="119">
                  <c:v>0.7658295049574193</c:v>
                </c:pt>
                <c:pt idx="120">
                  <c:v>0.76580204860311563</c:v>
                </c:pt>
                <c:pt idx="121">
                  <c:v>0.76842786230216409</c:v>
                </c:pt>
                <c:pt idx="122">
                  <c:v>0.77005851234005074</c:v>
                </c:pt>
                <c:pt idx="123">
                  <c:v>0.77006050401726478</c:v>
                </c:pt>
                <c:pt idx="124">
                  <c:v>0.76912132011027401</c:v>
                </c:pt>
                <c:pt idx="125">
                  <c:v>0.7664195947788216</c:v>
                </c:pt>
                <c:pt idx="126">
                  <c:v>0.76962510016751262</c:v>
                </c:pt>
                <c:pt idx="127">
                  <c:v>0.77380374682733444</c:v>
                </c:pt>
                <c:pt idx="128">
                  <c:v>0.77487658778577784</c:v>
                </c:pt>
                <c:pt idx="129">
                  <c:v>0.77772996306237874</c:v>
                </c:pt>
                <c:pt idx="130">
                  <c:v>0.77079742000090368</c:v>
                </c:pt>
                <c:pt idx="131">
                  <c:v>0.77333867782431709</c:v>
                </c:pt>
                <c:pt idx="132">
                  <c:v>0.76951875385606816</c:v>
                </c:pt>
                <c:pt idx="133">
                  <c:v>0.76987674839099274</c:v>
                </c:pt>
                <c:pt idx="134">
                  <c:v>0.77308871337949425</c:v>
                </c:pt>
                <c:pt idx="135">
                  <c:v>0.77435253755880307</c:v>
                </c:pt>
                <c:pt idx="136">
                  <c:v>0.78029352222874482</c:v>
                </c:pt>
                <c:pt idx="137">
                  <c:v>0.77926843192344397</c:v>
                </c:pt>
                <c:pt idx="138">
                  <c:v>0.78146400229014445</c:v>
                </c:pt>
                <c:pt idx="139">
                  <c:v>0.78115368606134905</c:v>
                </c:pt>
                <c:pt idx="140">
                  <c:v>0.78517198668664623</c:v>
                </c:pt>
                <c:pt idx="141">
                  <c:v>0.78823322919848049</c:v>
                </c:pt>
                <c:pt idx="142">
                  <c:v>0.79391729582231463</c:v>
                </c:pt>
                <c:pt idx="143">
                  <c:v>0.79385041338209361</c:v>
                </c:pt>
                <c:pt idx="144">
                  <c:v>0.79506419772910941</c:v>
                </c:pt>
                <c:pt idx="145">
                  <c:v>0.79573976158630277</c:v>
                </c:pt>
                <c:pt idx="146">
                  <c:v>0.80019559839751486</c:v>
                </c:pt>
                <c:pt idx="147">
                  <c:v>0.79979632925042099</c:v>
                </c:pt>
                <c:pt idx="148">
                  <c:v>0.80435063948534602</c:v>
                </c:pt>
                <c:pt idx="149">
                  <c:v>0.809835733908153</c:v>
                </c:pt>
                <c:pt idx="150">
                  <c:v>0.81809585410832708</c:v>
                </c:pt>
                <c:pt idx="151">
                  <c:v>0.81981709654956114</c:v>
                </c:pt>
                <c:pt idx="152">
                  <c:v>0.81951981218767933</c:v>
                </c:pt>
                <c:pt idx="153">
                  <c:v>0.8172214318547647</c:v>
                </c:pt>
                <c:pt idx="154">
                  <c:v>0.81724702054922505</c:v>
                </c:pt>
                <c:pt idx="155">
                  <c:v>0.81575346753076294</c:v>
                </c:pt>
                <c:pt idx="156">
                  <c:v>0.81464953242263161</c:v>
                </c:pt>
                <c:pt idx="157">
                  <c:v>0.8120622659087614</c:v>
                </c:pt>
                <c:pt idx="158">
                  <c:v>0.8094787612660278</c:v>
                </c:pt>
                <c:pt idx="159">
                  <c:v>0.80674511091866485</c:v>
                </c:pt>
                <c:pt idx="160">
                  <c:v>0.80608318208446139</c:v>
                </c:pt>
                <c:pt idx="161">
                  <c:v>0.80960308917621504</c:v>
                </c:pt>
                <c:pt idx="162">
                  <c:v>0.80769707856681616</c:v>
                </c:pt>
                <c:pt idx="163">
                  <c:v>0.81100246897015094</c:v>
                </c:pt>
                <c:pt idx="164">
                  <c:v>0.80764800781846235</c:v>
                </c:pt>
                <c:pt idx="165">
                  <c:v>0.80849547883315465</c:v>
                </c:pt>
                <c:pt idx="166">
                  <c:v>0.80812179736656331</c:v>
                </c:pt>
                <c:pt idx="167">
                  <c:v>0.80807661082851157</c:v>
                </c:pt>
                <c:pt idx="168">
                  <c:v>0.81149786826600778</c:v>
                </c:pt>
                <c:pt idx="169">
                  <c:v>0.81315311845750804</c:v>
                </c:pt>
                <c:pt idx="170">
                  <c:v>0.82045356923726909</c:v>
                </c:pt>
                <c:pt idx="171">
                  <c:v>0.82121828917336148</c:v>
                </c:pt>
                <c:pt idx="172">
                  <c:v>0.82529002974313914</c:v>
                </c:pt>
                <c:pt idx="173">
                  <c:v>0.82378759781890465</c:v>
                </c:pt>
                <c:pt idx="174">
                  <c:v>0.82322823525163802</c:v>
                </c:pt>
                <c:pt idx="175">
                  <c:v>0.82391100048004662</c:v>
                </c:pt>
                <c:pt idx="176">
                  <c:v>0.8241686407385681</c:v>
                </c:pt>
                <c:pt idx="177">
                  <c:v>0.82618775199092054</c:v>
                </c:pt>
                <c:pt idx="178">
                  <c:v>0.82442366580195803</c:v>
                </c:pt>
                <c:pt idx="179">
                  <c:v>0.82492835084633309</c:v>
                </c:pt>
                <c:pt idx="180">
                  <c:v>0.82477634379620224</c:v>
                </c:pt>
                <c:pt idx="181">
                  <c:v>0.82534492400315584</c:v>
                </c:pt>
                <c:pt idx="182">
                  <c:v>0.82658417842584053</c:v>
                </c:pt>
                <c:pt idx="183">
                  <c:v>0.82680771504134198</c:v>
                </c:pt>
                <c:pt idx="184">
                  <c:v>0.8298202375235525</c:v>
                </c:pt>
                <c:pt idx="185">
                  <c:v>0.83109034479953081</c:v>
                </c:pt>
                <c:pt idx="186">
                  <c:v>0.83306355792627196</c:v>
                </c:pt>
                <c:pt idx="187">
                  <c:v>0.83131385250059187</c:v>
                </c:pt>
                <c:pt idx="188">
                  <c:v>0.82978596601849985</c:v>
                </c:pt>
                <c:pt idx="189">
                  <c:v>0.83107019409581373</c:v>
                </c:pt>
                <c:pt idx="190">
                  <c:v>0.83133536665091812</c:v>
                </c:pt>
                <c:pt idx="191">
                  <c:v>0.83361544035652158</c:v>
                </c:pt>
                <c:pt idx="192">
                  <c:v>0.83057135530572557</c:v>
                </c:pt>
                <c:pt idx="193">
                  <c:v>0.8282950597639388</c:v>
                </c:pt>
                <c:pt idx="194">
                  <c:v>0.82560500388327918</c:v>
                </c:pt>
                <c:pt idx="195">
                  <c:v>0.8238025202328737</c:v>
                </c:pt>
                <c:pt idx="196">
                  <c:v>0.82298844915058667</c:v>
                </c:pt>
                <c:pt idx="197">
                  <c:v>0.82196912421333801</c:v>
                </c:pt>
                <c:pt idx="198">
                  <c:v>0.82243746153566777</c:v>
                </c:pt>
                <c:pt idx="199">
                  <c:v>0.81926763636073707</c:v>
                </c:pt>
                <c:pt idx="200">
                  <c:v>0.81803757351075823</c:v>
                </c:pt>
                <c:pt idx="201">
                  <c:v>0.81305411750354761</c:v>
                </c:pt>
                <c:pt idx="202">
                  <c:v>0.81239738269634709</c:v>
                </c:pt>
                <c:pt idx="203">
                  <c:v>0.81234436908300012</c:v>
                </c:pt>
                <c:pt idx="204">
                  <c:v>0.81059765804722717</c:v>
                </c:pt>
                <c:pt idx="205">
                  <c:v>0.81305917694760155</c:v>
                </c:pt>
                <c:pt idx="206">
                  <c:v>0.8098489277950921</c:v>
                </c:pt>
                <c:pt idx="207">
                  <c:v>0.81183319030161283</c:v>
                </c:pt>
                <c:pt idx="208">
                  <c:v>0.80944518740644822</c:v>
                </c:pt>
                <c:pt idx="209">
                  <c:v>0.80905840091327164</c:v>
                </c:pt>
                <c:pt idx="210">
                  <c:v>0.80981158411004894</c:v>
                </c:pt>
                <c:pt idx="211">
                  <c:v>0.80901524678905645</c:v>
                </c:pt>
                <c:pt idx="212">
                  <c:v>0.80784609690425102</c:v>
                </c:pt>
                <c:pt idx="213">
                  <c:v>0.80199707544821008</c:v>
                </c:pt>
                <c:pt idx="214">
                  <c:v>0.7980887622646593</c:v>
                </c:pt>
                <c:pt idx="215">
                  <c:v>0.79209460380318319</c:v>
                </c:pt>
                <c:pt idx="216">
                  <c:v>0.79099327891154747</c:v>
                </c:pt>
                <c:pt idx="217">
                  <c:v>0.79040525992198429</c:v>
                </c:pt>
                <c:pt idx="218">
                  <c:v>0.78822420650908864</c:v>
                </c:pt>
                <c:pt idx="219">
                  <c:v>0.78339876270196918</c:v>
                </c:pt>
                <c:pt idx="220">
                  <c:v>0.7825653532453769</c:v>
                </c:pt>
                <c:pt idx="221">
                  <c:v>0.78041936642098741</c:v>
                </c:pt>
                <c:pt idx="222">
                  <c:v>0.78181311199139647</c:v>
                </c:pt>
                <c:pt idx="223">
                  <c:v>0.78125772667081039</c:v>
                </c:pt>
                <c:pt idx="224">
                  <c:v>0.78652077128922748</c:v>
                </c:pt>
                <c:pt idx="225">
                  <c:v>0.78561648880933288</c:v>
                </c:pt>
                <c:pt idx="226">
                  <c:v>0.78931728804034473</c:v>
                </c:pt>
                <c:pt idx="227">
                  <c:v>0.78348552934718441</c:v>
                </c:pt>
                <c:pt idx="228">
                  <c:v>0.78129703016499596</c:v>
                </c:pt>
                <c:pt idx="229">
                  <c:v>0.78113801129138793</c:v>
                </c:pt>
                <c:pt idx="230">
                  <c:v>0.78234070186818061</c:v>
                </c:pt>
                <c:pt idx="231">
                  <c:v>0.78235513918738131</c:v>
                </c:pt>
                <c:pt idx="232">
                  <c:v>0.7794928089411729</c:v>
                </c:pt>
                <c:pt idx="233">
                  <c:v>0.78281298251435905</c:v>
                </c:pt>
                <c:pt idx="234">
                  <c:v>0.78406584935016821</c:v>
                </c:pt>
                <c:pt idx="235">
                  <c:v>0.79413957520378575</c:v>
                </c:pt>
                <c:pt idx="236">
                  <c:v>0.79904732904932152</c:v>
                </c:pt>
                <c:pt idx="237">
                  <c:v>0.80314807056403092</c:v>
                </c:pt>
                <c:pt idx="238">
                  <c:v>0.80359764408605983</c:v>
                </c:pt>
                <c:pt idx="239">
                  <c:v>0.80611714832012182</c:v>
                </c:pt>
                <c:pt idx="240">
                  <c:v>0.80528642119751981</c:v>
                </c:pt>
                <c:pt idx="241">
                  <c:v>0.80584454810901063</c:v>
                </c:pt>
                <c:pt idx="242">
                  <c:v>0.80307989148648529</c:v>
                </c:pt>
                <c:pt idx="243">
                  <c:v>0.80231567316354824</c:v>
                </c:pt>
                <c:pt idx="244">
                  <c:v>0.80381058342432166</c:v>
                </c:pt>
                <c:pt idx="245">
                  <c:v>0.80374517003933332</c:v>
                </c:pt>
                <c:pt idx="246">
                  <c:v>0.8039738628755404</c:v>
                </c:pt>
                <c:pt idx="247">
                  <c:v>0.80280369760915593</c:v>
                </c:pt>
                <c:pt idx="248">
                  <c:v>0.80365036630720244</c:v>
                </c:pt>
                <c:pt idx="249">
                  <c:v>0.80663235776096132</c:v>
                </c:pt>
                <c:pt idx="250">
                  <c:v>0.80715884762375489</c:v>
                </c:pt>
                <c:pt idx="251">
                  <c:v>0.8090061947702395</c:v>
                </c:pt>
                <c:pt idx="252">
                  <c:v>0.80714248373164377</c:v>
                </c:pt>
                <c:pt idx="253">
                  <c:v>0.80569409055432206</c:v>
                </c:pt>
                <c:pt idx="254">
                  <c:v>0.79771887868469793</c:v>
                </c:pt>
                <c:pt idx="255">
                  <c:v>0.79305562568397081</c:v>
                </c:pt>
                <c:pt idx="256">
                  <c:v>0.78393076644280169</c:v>
                </c:pt>
                <c:pt idx="257">
                  <c:v>0.78244356155746431</c:v>
                </c:pt>
                <c:pt idx="258">
                  <c:v>0.78132379318810252</c:v>
                </c:pt>
                <c:pt idx="259">
                  <c:v>0.78309082617920844</c:v>
                </c:pt>
                <c:pt idx="260">
                  <c:v>0.78755357810029636</c:v>
                </c:pt>
                <c:pt idx="261">
                  <c:v>0.78660655037012439</c:v>
                </c:pt>
                <c:pt idx="262">
                  <c:v>0.79580147521934286</c:v>
                </c:pt>
                <c:pt idx="263">
                  <c:v>0.79650013106754147</c:v>
                </c:pt>
                <c:pt idx="264">
                  <c:v>0.80470518743204122</c:v>
                </c:pt>
                <c:pt idx="265">
                  <c:v>0.80820994723541162</c:v>
                </c:pt>
                <c:pt idx="266">
                  <c:v>0.80803510699665348</c:v>
                </c:pt>
                <c:pt idx="267">
                  <c:v>0.80788631110430875</c:v>
                </c:pt>
                <c:pt idx="268">
                  <c:v>0.81019557296778111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A-4EEF-9D7A-46BC03D07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97920"/>
        <c:axId val="154112000"/>
      </c:lineChart>
      <c:catAx>
        <c:axId val="154097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54112000"/>
        <c:crosses val="autoZero"/>
        <c:auto val="1"/>
        <c:lblAlgn val="ctr"/>
        <c:lblOffset val="100"/>
        <c:noMultiLvlLbl val="0"/>
      </c:catAx>
      <c:valAx>
        <c:axId val="1541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97920"/>
        <c:crosses val="autoZero"/>
        <c:crossBetween val="between"/>
      </c:valAx>
      <c:spPr>
        <a:solidFill>
          <a:schemeClr val="tx1"/>
        </a:solidFill>
        <a:ln>
          <a:solidFill>
            <a:schemeClr val="accent3">
              <a:lumMod val="7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8</xdr:row>
      <xdr:rowOff>123825</xdr:rowOff>
    </xdr:from>
    <xdr:to>
      <xdr:col>16</xdr:col>
      <xdr:colOff>542925</xdr:colOff>
      <xdr:row>32</xdr:row>
      <xdr:rowOff>66674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6"/>
  <sheetViews>
    <sheetView tabSelected="1" zoomScaleNormal="100" workbookViewId="0">
      <selection activeCell="I9" sqref="I9"/>
    </sheetView>
  </sheetViews>
  <sheetFormatPr defaultRowHeight="15" x14ac:dyDescent="0.25"/>
  <cols>
    <col min="1" max="1" width="10.140625" bestFit="1" customWidth="1"/>
    <col min="2" max="2" width="10.140625" customWidth="1"/>
    <col min="3" max="3" width="11.28515625" bestFit="1" customWidth="1"/>
    <col min="4" max="4" width="12" bestFit="1" customWidth="1"/>
    <col min="5" max="5" width="11.28515625" bestFit="1" customWidth="1"/>
    <col min="6" max="6" width="8" bestFit="1" customWidth="1"/>
    <col min="7" max="7" width="12" bestFit="1" customWidth="1"/>
    <col min="8" max="8" width="12.7109375" bestFit="1" customWidth="1"/>
    <col min="9" max="9" width="13.5703125" style="13" bestFit="1" customWidth="1"/>
    <col min="10" max="10" width="12.28515625" bestFit="1" customWidth="1"/>
    <col min="11" max="11" width="12" bestFit="1" customWidth="1"/>
    <col min="12" max="12" width="14.7109375" bestFit="1" customWidth="1"/>
    <col min="13" max="15" width="12" bestFit="1" customWidth="1"/>
    <col min="16" max="16" width="12.7109375" bestFit="1" customWidth="1"/>
    <col min="17" max="17" width="11" bestFit="1" customWidth="1"/>
    <col min="18" max="18" width="12" bestFit="1" customWidth="1"/>
    <col min="19" max="19" width="9.140625" customWidth="1"/>
  </cols>
  <sheetData>
    <row r="1" spans="1:19" ht="18.75" x14ac:dyDescent="0.3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6.5" customHeight="1" x14ac:dyDescent="0.25">
      <c r="A2" s="27" t="s">
        <v>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spans="1:19" ht="51.75" customHeight="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2"/>
    </row>
    <row r="4" spans="1:19" ht="18.75" x14ac:dyDescent="0.3">
      <c r="A4" s="25" t="s">
        <v>0</v>
      </c>
      <c r="B4" s="25"/>
      <c r="C4" s="25"/>
      <c r="D4" s="25"/>
      <c r="E4" s="25"/>
      <c r="F4" s="25"/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</row>
    <row r="5" spans="1:19" x14ac:dyDescent="0.25">
      <c r="A5" s="25"/>
      <c r="B5" s="25"/>
      <c r="C5" s="25"/>
      <c r="D5" s="25"/>
      <c r="E5" s="25"/>
      <c r="F5" s="25"/>
      <c r="G5" s="20">
        <v>0.8285511586815979</v>
      </c>
      <c r="H5" s="20">
        <v>0.88772368123342071</v>
      </c>
      <c r="I5" s="20">
        <v>0.95776365303460609</v>
      </c>
      <c r="J5" s="20">
        <v>-0.72451843253723935</v>
      </c>
      <c r="K5" s="20">
        <v>-0.34989730908499012</v>
      </c>
      <c r="L5" s="20">
        <v>-0.40009421862615291</v>
      </c>
      <c r="M5" s="20">
        <v>0.4792123514165984</v>
      </c>
      <c r="N5" s="20">
        <v>0.12706101279764234</v>
      </c>
      <c r="O5" s="20">
        <v>0.45577476057414851</v>
      </c>
      <c r="P5" s="20">
        <v>0.39522650720949426</v>
      </c>
      <c r="Q5" s="20">
        <v>1</v>
      </c>
      <c r="R5" s="20">
        <v>-0.99979532988476483</v>
      </c>
      <c r="S5" s="20">
        <v>-0.99991568469473768</v>
      </c>
    </row>
    <row r="6" spans="1:19" ht="34.5" customHeight="1" x14ac:dyDescent="0.25">
      <c r="A6" s="21" t="s">
        <v>1</v>
      </c>
      <c r="B6" s="21" t="s">
        <v>14</v>
      </c>
      <c r="C6" s="21" t="s">
        <v>15</v>
      </c>
      <c r="D6" s="21" t="s">
        <v>10</v>
      </c>
      <c r="E6" s="21" t="s">
        <v>11</v>
      </c>
      <c r="F6" s="33" t="s">
        <v>12</v>
      </c>
      <c r="G6" s="21" t="s">
        <v>13</v>
      </c>
      <c r="H6" s="21" t="s">
        <v>2</v>
      </c>
      <c r="I6" s="6" t="s">
        <v>7</v>
      </c>
      <c r="J6" s="21" t="s">
        <v>6</v>
      </c>
      <c r="K6" s="21" t="s">
        <v>3</v>
      </c>
      <c r="L6" s="21" t="s">
        <v>4</v>
      </c>
      <c r="M6" s="21" t="s">
        <v>5</v>
      </c>
      <c r="N6" s="2"/>
      <c r="O6" s="2"/>
      <c r="P6" s="2"/>
      <c r="Q6" s="2"/>
      <c r="R6" s="2"/>
      <c r="S6" s="2"/>
    </row>
    <row r="7" spans="1:19" x14ac:dyDescent="0.25">
      <c r="A7" s="17">
        <v>43870</v>
      </c>
      <c r="B7" s="18">
        <v>69.94000244140625</v>
      </c>
      <c r="C7" s="9">
        <f>B7/(MAX(B$7:B$1002)*1.1)</f>
        <v>0.67748344629766755</v>
      </c>
      <c r="D7" s="18">
        <v>15.569999694824219</v>
      </c>
      <c r="E7" s="9">
        <f>D7/(MAX(D$7:D$1002)*1.1)</f>
        <v>0.87861853760687325</v>
      </c>
      <c r="F7" s="18">
        <v>36.299999237060547</v>
      </c>
      <c r="G7" s="9">
        <f>F7/(MAX($F$7:$F$1002)*1.1)</f>
        <v>0.55378417892126053</v>
      </c>
      <c r="I7" s="19"/>
    </row>
    <row r="8" spans="1:19" x14ac:dyDescent="0.25">
      <c r="A8" s="17">
        <v>43871</v>
      </c>
      <c r="B8" s="18">
        <v>69.94000244140625</v>
      </c>
      <c r="C8" s="9">
        <f t="shared" ref="C8:C71" si="0">B8/(MAX(B$7:B$1002)*1.1)</f>
        <v>0.67748344629766755</v>
      </c>
      <c r="D8" s="18">
        <v>15.420000076293945</v>
      </c>
      <c r="E8" s="9">
        <f t="shared" ref="E8:E71" si="1">D8/(MAX(D$7:D$1002)*1.1)</f>
        <v>0.87015402584978774</v>
      </c>
      <c r="F8" s="18">
        <v>36.020000457763672</v>
      </c>
      <c r="G8" s="9">
        <f t="shared" ref="G8:G71" si="2">F8/(MAX($F$7:$F$1002)*1.1)</f>
        <v>0.5495125839529178</v>
      </c>
      <c r="I8" s="19"/>
      <c r="K8" s="22">
        <f>SUM(J16:J1002)</f>
        <v>0.28643748677085751</v>
      </c>
      <c r="L8" s="22">
        <f>MAX(F7:F1002)*1.1</f>
        <v>65.549000167846685</v>
      </c>
      <c r="M8" s="23">
        <f>H285*L8</f>
        <v>52.878936520271623</v>
      </c>
    </row>
    <row r="9" spans="1:19" x14ac:dyDescent="0.25">
      <c r="A9" s="17">
        <v>43872</v>
      </c>
      <c r="B9" s="18">
        <v>69.419998168945313</v>
      </c>
      <c r="C9" s="9">
        <f t="shared" si="0"/>
        <v>0.6724463534423808</v>
      </c>
      <c r="D9" s="18">
        <v>15.760000228881836</v>
      </c>
      <c r="E9" s="9">
        <f t="shared" si="1"/>
        <v>0.88934030990297186</v>
      </c>
      <c r="F9" s="18">
        <v>36.439998626708984</v>
      </c>
      <c r="G9" s="9">
        <f t="shared" si="2"/>
        <v>0.555919976405432</v>
      </c>
      <c r="I9" s="19"/>
    </row>
    <row r="10" spans="1:19" ht="15" customHeight="1" x14ac:dyDescent="0.25">
      <c r="A10" s="17">
        <v>43873</v>
      </c>
      <c r="B10" s="18">
        <v>68.790000915527344</v>
      </c>
      <c r="C10" s="9">
        <f t="shared" si="0"/>
        <v>0.66634379845946901</v>
      </c>
      <c r="D10" s="18">
        <v>15.770000457763672</v>
      </c>
      <c r="E10" s="9">
        <f t="shared" si="1"/>
        <v>0.88990462503772505</v>
      </c>
      <c r="F10" s="18">
        <v>37.139999389648438</v>
      </c>
      <c r="G10" s="15">
        <f t="shared" si="2"/>
        <v>0.56659902202240564</v>
      </c>
      <c r="I10" s="19"/>
      <c r="L10" s="24"/>
      <c r="M10" s="24"/>
      <c r="N10" s="24"/>
      <c r="O10" s="24"/>
      <c r="P10" s="24"/>
      <c r="Q10" s="24"/>
    </row>
    <row r="11" spans="1:19" x14ac:dyDescent="0.25">
      <c r="A11" s="17">
        <v>43874</v>
      </c>
      <c r="B11" s="18">
        <v>69.114997863769531</v>
      </c>
      <c r="C11" s="9">
        <f t="shared" si="0"/>
        <v>0.66949192606663921</v>
      </c>
      <c r="D11" s="18">
        <v>15.760000228881836</v>
      </c>
      <c r="E11" s="9">
        <f t="shared" si="1"/>
        <v>0.88934030990297186</v>
      </c>
      <c r="F11" s="18">
        <v>37.180000305175781</v>
      </c>
      <c r="G11" s="15">
        <f t="shared" si="2"/>
        <v>0.56720926650248804</v>
      </c>
      <c r="I11" s="19"/>
      <c r="L11" s="24"/>
      <c r="M11" s="24"/>
      <c r="N11" s="24"/>
      <c r="O11" s="24"/>
      <c r="P11" s="24"/>
      <c r="Q11" s="24"/>
    </row>
    <row r="12" spans="1:19" x14ac:dyDescent="0.25">
      <c r="A12" s="17">
        <v>43875</v>
      </c>
      <c r="B12" s="18">
        <v>68.830001831054688</v>
      </c>
      <c r="C12" s="9">
        <f t="shared" si="0"/>
        <v>0.66673127282550482</v>
      </c>
      <c r="D12" s="18">
        <v>15.670000076293945</v>
      </c>
      <c r="E12" s="9">
        <f t="shared" si="1"/>
        <v>0.88426158132229915</v>
      </c>
      <c r="F12" s="18">
        <v>38.159999847412109</v>
      </c>
      <c r="G12" s="15">
        <f t="shared" si="2"/>
        <v>0.58215990708780452</v>
      </c>
      <c r="I12" s="19"/>
      <c r="L12" s="24"/>
      <c r="M12" s="24"/>
      <c r="N12" s="24"/>
      <c r="O12" s="24"/>
      <c r="P12" s="24"/>
      <c r="Q12" s="24"/>
    </row>
    <row r="13" spans="1:19" x14ac:dyDescent="0.25">
      <c r="A13" s="17">
        <v>43876</v>
      </c>
      <c r="B13" s="18">
        <v>68.830001831054688</v>
      </c>
      <c r="C13" s="4">
        <f t="shared" si="0"/>
        <v>0.66673127282550482</v>
      </c>
      <c r="D13" s="18">
        <v>15.510000228881836</v>
      </c>
      <c r="E13" s="3">
        <f t="shared" si="1"/>
        <v>0.87523275443046045</v>
      </c>
      <c r="F13" s="18">
        <v>37.970001220703125</v>
      </c>
      <c r="G13" s="8">
        <f t="shared" si="2"/>
        <v>0.57926133310158856</v>
      </c>
      <c r="I13" s="19"/>
      <c r="L13" s="24"/>
      <c r="M13" s="24"/>
      <c r="N13" s="24"/>
      <c r="O13" s="24"/>
      <c r="P13" s="24"/>
      <c r="Q13" s="24"/>
    </row>
    <row r="14" spans="1:19" x14ac:dyDescent="0.25">
      <c r="A14" s="17">
        <v>43877</v>
      </c>
      <c r="B14" s="18">
        <v>68.830001831054688</v>
      </c>
      <c r="C14" s="4">
        <f t="shared" si="0"/>
        <v>0.66673127282550482</v>
      </c>
      <c r="D14" s="18">
        <v>15.510000228881836</v>
      </c>
      <c r="E14" s="3">
        <f t="shared" si="1"/>
        <v>0.87523275443046045</v>
      </c>
      <c r="F14" s="18">
        <v>37.970001220703125</v>
      </c>
      <c r="G14" s="8">
        <f t="shared" si="2"/>
        <v>0.57926133310158856</v>
      </c>
      <c r="I14" s="19"/>
      <c r="L14" s="24"/>
      <c r="M14" s="24"/>
      <c r="N14" s="24"/>
      <c r="O14" s="24"/>
      <c r="P14" s="24"/>
      <c r="Q14" s="24"/>
    </row>
    <row r="15" spans="1:19" x14ac:dyDescent="0.25">
      <c r="A15" s="17">
        <v>43878</v>
      </c>
      <c r="B15" s="18">
        <v>68.665000915527344</v>
      </c>
      <c r="C15" s="4">
        <f t="shared" si="0"/>
        <v>0.66513296877929906</v>
      </c>
      <c r="D15" s="18">
        <v>15.510000228881836</v>
      </c>
      <c r="E15" s="3">
        <f t="shared" si="1"/>
        <v>0.87523275443046045</v>
      </c>
      <c r="F15" s="18">
        <v>37.970001220703125</v>
      </c>
      <c r="G15" s="8">
        <f t="shared" si="2"/>
        <v>0.57926133310158856</v>
      </c>
      <c r="I15" s="19"/>
      <c r="L15" s="24"/>
      <c r="M15" s="24"/>
      <c r="N15" s="24"/>
      <c r="O15" s="24"/>
      <c r="P15" s="24"/>
      <c r="Q15" s="24"/>
    </row>
    <row r="16" spans="1:19" ht="15" customHeight="1" x14ac:dyDescent="0.25">
      <c r="A16" s="17">
        <v>43879</v>
      </c>
      <c r="B16" s="18">
        <v>69.032501220703125</v>
      </c>
      <c r="C16" s="9">
        <f t="shared" si="0"/>
        <v>0.66869281099512567</v>
      </c>
      <c r="D16" s="18">
        <v>15.609999656677246</v>
      </c>
      <c r="E16" s="9">
        <f t="shared" si="1"/>
        <v>0.88087574432983295</v>
      </c>
      <c r="F16" s="18">
        <v>38.009998321533203</v>
      </c>
      <c r="G16" s="9">
        <f t="shared" si="2"/>
        <v>0.57987151938555415</v>
      </c>
      <c r="H16" s="9">
        <f>TANH(SUM(TANH(SUM(C13*$G$5,C14*$H$5,C15*$I$5))*$P$5,TANH(SUM(E13*$J$5,E14*$K$5,E15*$L$5))*$Q$5,TANH(SUM(G13*$M$5,G14*$N$5,G15*$O$5))*$R$5))*$S$5</f>
        <v>0.7752468752996472</v>
      </c>
      <c r="I16" s="7">
        <v>0</v>
      </c>
      <c r="J16" s="9">
        <f>((G16-H16)*(G16-H16))*I16</f>
        <v>0</v>
      </c>
      <c r="L16" s="5"/>
      <c r="M16" s="5"/>
      <c r="N16" s="5"/>
      <c r="O16" s="5"/>
      <c r="P16" s="5"/>
    </row>
    <row r="17" spans="1:16" x14ac:dyDescent="0.25">
      <c r="A17" s="17">
        <v>43880</v>
      </c>
      <c r="B17" s="18">
        <v>68.620002746582031</v>
      </c>
      <c r="C17" s="9">
        <f t="shared" si="0"/>
        <v>0.66469708783120085</v>
      </c>
      <c r="D17" s="18">
        <v>15.609999656677246</v>
      </c>
      <c r="E17" s="9">
        <f t="shared" si="1"/>
        <v>0.88087574432983295</v>
      </c>
      <c r="F17" s="18">
        <v>38.009998321533203</v>
      </c>
      <c r="G17" s="9">
        <f t="shared" si="2"/>
        <v>0.57987151938555415</v>
      </c>
      <c r="H17" s="9">
        <f t="shared" ref="H17:H80" si="3">TANH(SUM(TANH(SUM(C14*$G$5,C15*$H$5,C16*$I$5))*$P$5,TANH(SUM(E14*$J$5,E15*$K$5,E16*$L$5))*$Q$5,TANH(SUM(G14*$M$5,G15*$N$5,G16*$O$5))*$R$5))*$S$5</f>
        <v>0.77552590551198064</v>
      </c>
      <c r="I17" s="7">
        <f>I16+1/(285-17)</f>
        <v>3.7313432835820895E-3</v>
      </c>
      <c r="J17" s="9">
        <f t="shared" ref="J17:J80" si="4">((G17-H17)*(G17-H17))*I17</f>
        <v>1.4283820451682384E-4</v>
      </c>
      <c r="L17" s="5"/>
      <c r="M17" s="5"/>
      <c r="N17" s="5"/>
      <c r="O17" s="5"/>
      <c r="P17" s="5"/>
    </row>
    <row r="18" spans="1:16" x14ac:dyDescent="0.25">
      <c r="A18" s="17">
        <v>43881</v>
      </c>
      <c r="B18" s="18">
        <v>68.830001831054688</v>
      </c>
      <c r="C18" s="9">
        <f t="shared" si="0"/>
        <v>0.66673127282550482</v>
      </c>
      <c r="D18" s="18">
        <v>15.609999656677246</v>
      </c>
      <c r="E18" s="9">
        <f t="shared" si="1"/>
        <v>0.88087574432983295</v>
      </c>
      <c r="F18" s="18">
        <v>38.009998321533203</v>
      </c>
      <c r="G18" s="9">
        <f t="shared" si="2"/>
        <v>0.57987151938555415</v>
      </c>
      <c r="H18" s="9">
        <f t="shared" si="3"/>
        <v>0.77578565153719004</v>
      </c>
      <c r="I18" s="7">
        <f t="shared" ref="I18:I81" si="5">I17+1/(285-17)</f>
        <v>7.462686567164179E-3</v>
      </c>
      <c r="J18" s="9">
        <f t="shared" si="4"/>
        <v>2.8643542669200484E-4</v>
      </c>
      <c r="L18" s="5"/>
      <c r="M18" s="5"/>
      <c r="N18" s="5"/>
      <c r="O18" s="5"/>
      <c r="P18" s="5"/>
    </row>
    <row r="19" spans="1:16" x14ac:dyDescent="0.25">
      <c r="A19" s="17">
        <v>43882</v>
      </c>
      <c r="B19" s="18">
        <v>69.675003051757813</v>
      </c>
      <c r="C19" s="9">
        <f t="shared" si="0"/>
        <v>0.67491649328796177</v>
      </c>
      <c r="D19" s="18">
        <v>16.110000610351563</v>
      </c>
      <c r="E19" s="9">
        <f t="shared" si="1"/>
        <v>0.90909090909090906</v>
      </c>
      <c r="F19" s="18">
        <v>38.200000762939453</v>
      </c>
      <c r="G19" s="9">
        <f t="shared" si="2"/>
        <v>0.58277015156788681</v>
      </c>
      <c r="H19" s="9">
        <f t="shared" si="3"/>
        <v>0.77626506211132673</v>
      </c>
      <c r="I19" s="7">
        <f t="shared" si="5"/>
        <v>1.1194029850746268E-2</v>
      </c>
      <c r="J19" s="9">
        <f t="shared" si="4"/>
        <v>4.1910761648746811E-4</v>
      </c>
      <c r="L19" s="5"/>
      <c r="M19" s="5"/>
      <c r="N19" s="5"/>
      <c r="O19" s="5"/>
      <c r="P19" s="5"/>
    </row>
    <row r="20" spans="1:16" x14ac:dyDescent="0.25">
      <c r="A20" s="17">
        <v>43883</v>
      </c>
      <c r="B20" s="18">
        <v>69.675003051757813</v>
      </c>
      <c r="C20" s="9">
        <f t="shared" si="0"/>
        <v>0.67491649328796177</v>
      </c>
      <c r="D20" s="18">
        <v>16.059999465942383</v>
      </c>
      <c r="E20" s="9">
        <f t="shared" si="1"/>
        <v>0.90626933341714289</v>
      </c>
      <c r="F20" s="18">
        <v>38.169998168945313</v>
      </c>
      <c r="G20" s="9">
        <f t="shared" si="2"/>
        <v>0.58231243910976671</v>
      </c>
      <c r="H20" s="9">
        <f t="shared" si="3"/>
        <v>0.77766777125248066</v>
      </c>
      <c r="I20" s="7">
        <f t="shared" si="5"/>
        <v>1.4925373134328358E-2</v>
      </c>
      <c r="J20" s="9">
        <f t="shared" si="4"/>
        <v>5.6960754920283704E-4</v>
      </c>
    </row>
    <row r="21" spans="1:16" x14ac:dyDescent="0.25">
      <c r="A21" s="17">
        <v>43884</v>
      </c>
      <c r="B21" s="18">
        <v>69.675003051757813</v>
      </c>
      <c r="C21" s="9">
        <f t="shared" si="0"/>
        <v>0.67491649328796177</v>
      </c>
      <c r="D21" s="18">
        <v>16.059999465942383</v>
      </c>
      <c r="E21" s="9">
        <f t="shared" si="1"/>
        <v>0.90626933341714289</v>
      </c>
      <c r="F21" s="18">
        <v>38.169998168945313</v>
      </c>
      <c r="G21" s="9">
        <f t="shared" si="2"/>
        <v>0.58231243910976671</v>
      </c>
      <c r="H21" s="9">
        <f t="shared" si="3"/>
        <v>0.77843141631663437</v>
      </c>
      <c r="I21" s="7">
        <f t="shared" si="5"/>
        <v>1.8656716417910446E-2</v>
      </c>
      <c r="J21" s="9">
        <f t="shared" si="4"/>
        <v>7.1758681381843049E-4</v>
      </c>
    </row>
    <row r="22" spans="1:16" x14ac:dyDescent="0.25">
      <c r="A22" s="17">
        <v>43885</v>
      </c>
      <c r="B22" s="18">
        <v>69.675003051757813</v>
      </c>
      <c r="C22" s="9">
        <f t="shared" si="0"/>
        <v>0.67491649328796177</v>
      </c>
      <c r="D22" s="18">
        <v>15.350000381469727</v>
      </c>
      <c r="E22" s="9">
        <f t="shared" si="1"/>
        <v>0.86620392753862163</v>
      </c>
      <c r="F22" s="18">
        <v>37.270000457763672</v>
      </c>
      <c r="G22" s="9">
        <f t="shared" si="2"/>
        <v>0.56858228748461481</v>
      </c>
      <c r="H22" s="9">
        <f t="shared" si="3"/>
        <v>0.78055670966763635</v>
      </c>
      <c r="I22" s="7">
        <f t="shared" si="5"/>
        <v>2.2388059701492536E-2</v>
      </c>
      <c r="J22" s="9">
        <f t="shared" si="4"/>
        <v>1.0059661714886385E-3</v>
      </c>
    </row>
    <row r="23" spans="1:16" x14ac:dyDescent="0.25">
      <c r="A23" s="17">
        <v>43886</v>
      </c>
      <c r="B23" s="18">
        <v>70.852500915527344</v>
      </c>
      <c r="C23" s="9">
        <f t="shared" si="0"/>
        <v>0.68632248818227193</v>
      </c>
      <c r="D23" s="18">
        <v>14.5</v>
      </c>
      <c r="E23" s="9">
        <f t="shared" si="1"/>
        <v>0.81823821740566149</v>
      </c>
      <c r="F23" s="18">
        <v>36.479999542236328</v>
      </c>
      <c r="G23" s="9">
        <f t="shared" si="2"/>
        <v>0.55653022088551429</v>
      </c>
      <c r="H23" s="9">
        <f t="shared" si="3"/>
        <v>0.77703459671853348</v>
      </c>
      <c r="I23" s="7">
        <f t="shared" si="5"/>
        <v>2.6119402985074626E-2</v>
      </c>
      <c r="J23" s="9">
        <f t="shared" si="4"/>
        <v>1.2699823072036031E-3</v>
      </c>
    </row>
    <row r="24" spans="1:16" x14ac:dyDescent="0.25">
      <c r="A24" s="17">
        <v>43887</v>
      </c>
      <c r="B24" s="18">
        <v>71.292503356933594</v>
      </c>
      <c r="C24" s="9">
        <f t="shared" si="0"/>
        <v>0.69058463230548717</v>
      </c>
      <c r="D24" s="18">
        <v>14.119999885559082</v>
      </c>
      <c r="E24" s="9">
        <f t="shared" si="1"/>
        <v>0.79679472662951778</v>
      </c>
      <c r="F24" s="18">
        <v>36.709999084472656</v>
      </c>
      <c r="G24" s="9">
        <f t="shared" si="2"/>
        <v>0.56003903935181254</v>
      </c>
      <c r="H24" s="9">
        <f t="shared" si="3"/>
        <v>0.77141406061756634</v>
      </c>
      <c r="I24" s="7">
        <f t="shared" si="5"/>
        <v>2.9850746268656716E-2</v>
      </c>
      <c r="J24" s="9">
        <f t="shared" si="4"/>
        <v>1.3337134213462051E-3</v>
      </c>
    </row>
    <row r="25" spans="1:16" x14ac:dyDescent="0.25">
      <c r="A25" s="17">
        <v>43888</v>
      </c>
      <c r="B25" s="18">
        <v>71.889999389648438</v>
      </c>
      <c r="C25" s="9">
        <f t="shared" si="0"/>
        <v>0.69637235974704625</v>
      </c>
      <c r="D25" s="18">
        <v>13.460000038146973</v>
      </c>
      <c r="E25" s="9">
        <f t="shared" si="1"/>
        <v>0.75955078879265625</v>
      </c>
      <c r="F25" s="18">
        <v>35.020000457763672</v>
      </c>
      <c r="G25" s="9">
        <f t="shared" si="2"/>
        <v>0.53425682112756012</v>
      </c>
      <c r="H25" s="9">
        <f t="shared" si="3"/>
        <v>0.76311584242046682</v>
      </c>
      <c r="I25" s="7">
        <f t="shared" si="5"/>
        <v>3.3582089552238806E-2</v>
      </c>
      <c r="J25" s="9">
        <f t="shared" si="4"/>
        <v>1.7589106889713583E-3</v>
      </c>
    </row>
    <row r="26" spans="1:16" x14ac:dyDescent="0.25">
      <c r="A26" s="17">
        <v>43889</v>
      </c>
      <c r="B26" s="18">
        <v>73.762496948242188</v>
      </c>
      <c r="C26" s="9">
        <f t="shared" si="0"/>
        <v>0.71451056470697383</v>
      </c>
      <c r="D26" s="18">
        <v>13.869999885559082</v>
      </c>
      <c r="E26" s="9">
        <f t="shared" si="1"/>
        <v>0.78268717115700637</v>
      </c>
      <c r="F26" s="18">
        <v>34.529998779296875</v>
      </c>
      <c r="G26" s="9">
        <f t="shared" si="2"/>
        <v>0.52678147173684342</v>
      </c>
      <c r="H26" s="9">
        <f t="shared" si="3"/>
        <v>0.75016217125600149</v>
      </c>
      <c r="I26" s="7">
        <f t="shared" si="5"/>
        <v>3.7313432835820892E-2</v>
      </c>
      <c r="J26" s="9">
        <f t="shared" si="4"/>
        <v>1.8619006312562828E-3</v>
      </c>
    </row>
    <row r="27" spans="1:16" x14ac:dyDescent="0.25">
      <c r="A27" s="17">
        <v>43890</v>
      </c>
      <c r="B27" s="18">
        <v>73.762496948242188</v>
      </c>
      <c r="C27" s="9">
        <f t="shared" si="0"/>
        <v>0.71451056470697383</v>
      </c>
      <c r="D27" s="18">
        <v>14</v>
      </c>
      <c r="E27" s="9">
        <f t="shared" si="1"/>
        <v>0.79002310646063867</v>
      </c>
      <c r="F27" s="18">
        <v>35.380001068115234</v>
      </c>
      <c r="G27" s="9">
        <f t="shared" si="2"/>
        <v>0.53974890505606754</v>
      </c>
      <c r="H27" s="9">
        <f t="shared" si="3"/>
        <v>0.74539392282030648</v>
      </c>
      <c r="I27" s="7">
        <f t="shared" si="5"/>
        <v>4.1044776119402979E-2</v>
      </c>
      <c r="J27" s="9">
        <f t="shared" si="4"/>
        <v>1.735778382999237E-3</v>
      </c>
    </row>
    <row r="28" spans="1:16" x14ac:dyDescent="0.25">
      <c r="A28" s="17">
        <v>43891</v>
      </c>
      <c r="B28" s="18">
        <v>73.762496948242188</v>
      </c>
      <c r="C28" s="9">
        <f t="shared" si="0"/>
        <v>0.71451056470697383</v>
      </c>
      <c r="D28" s="18">
        <v>14</v>
      </c>
      <c r="E28" s="9">
        <f t="shared" si="1"/>
        <v>0.79002310646063867</v>
      </c>
      <c r="F28" s="18">
        <v>35.380001068115234</v>
      </c>
      <c r="G28" s="9">
        <f t="shared" si="2"/>
        <v>0.53974890505606754</v>
      </c>
      <c r="H28" s="9">
        <f t="shared" si="3"/>
        <v>0.74026692053690091</v>
      </c>
      <c r="I28" s="7">
        <f t="shared" si="5"/>
        <v>4.4776119402985065E-2</v>
      </c>
      <c r="J28" s="9">
        <f t="shared" si="4"/>
        <v>1.8003346805539576E-3</v>
      </c>
    </row>
    <row r="29" spans="1:16" x14ac:dyDescent="0.25">
      <c r="A29" s="17">
        <v>43892</v>
      </c>
      <c r="B29" s="18">
        <v>74.527496337890625</v>
      </c>
      <c r="C29" s="9">
        <f t="shared" si="0"/>
        <v>0.72192083643735916</v>
      </c>
      <c r="D29" s="18">
        <v>13.720000267028809</v>
      </c>
      <c r="E29" s="9">
        <f t="shared" si="1"/>
        <v>0.77422265939992085</v>
      </c>
      <c r="F29" s="18">
        <v>35.950000762939453</v>
      </c>
      <c r="G29" s="9">
        <f t="shared" si="2"/>
        <v>0.54844468521083201</v>
      </c>
      <c r="H29" s="9">
        <f t="shared" si="3"/>
        <v>0.74228263644056791</v>
      </c>
      <c r="I29" s="7">
        <f t="shared" si="5"/>
        <v>4.8507462686567152E-2</v>
      </c>
      <c r="J29" s="9">
        <f t="shared" si="4"/>
        <v>1.8225782364934293E-3</v>
      </c>
    </row>
    <row r="30" spans="1:16" x14ac:dyDescent="0.25">
      <c r="A30" s="17">
        <v>43893</v>
      </c>
      <c r="B30" s="18">
        <v>73.680000305175781</v>
      </c>
      <c r="C30" s="9">
        <f t="shared" si="0"/>
        <v>0.71371144963546029</v>
      </c>
      <c r="D30" s="18">
        <v>12.939999580383301</v>
      </c>
      <c r="E30" s="9">
        <f t="shared" si="1"/>
        <v>0.73020704757812693</v>
      </c>
      <c r="F30" s="18">
        <v>36.720001220703125</v>
      </c>
      <c r="G30" s="9">
        <f t="shared" si="2"/>
        <v>0.56019162956989144</v>
      </c>
      <c r="H30" s="9">
        <f t="shared" si="3"/>
        <v>0.74536157499790923</v>
      </c>
      <c r="I30" s="7">
        <f t="shared" si="5"/>
        <v>5.2238805970149238E-2</v>
      </c>
      <c r="J30" s="9">
        <f t="shared" si="4"/>
        <v>1.7911594091694443E-3</v>
      </c>
    </row>
    <row r="31" spans="1:16" x14ac:dyDescent="0.25">
      <c r="A31" s="17">
        <v>43894</v>
      </c>
      <c r="B31" s="18">
        <v>73.150001525878906</v>
      </c>
      <c r="C31" s="9">
        <f t="shared" si="0"/>
        <v>0.70857754361604863</v>
      </c>
      <c r="D31" s="18">
        <v>12.880000114440918</v>
      </c>
      <c r="E31" s="9">
        <f t="shared" si="1"/>
        <v>0.72682126440171402</v>
      </c>
      <c r="F31" s="18">
        <v>38.5</v>
      </c>
      <c r="G31" s="9">
        <f t="shared" si="2"/>
        <v>0.58734686877627085</v>
      </c>
      <c r="H31" s="9">
        <f t="shared" si="3"/>
        <v>0.74403907961683124</v>
      </c>
      <c r="I31" s="7">
        <f t="shared" si="5"/>
        <v>5.5970149253731324E-2</v>
      </c>
      <c r="J31" s="9">
        <f t="shared" si="4"/>
        <v>1.3742042316102216E-3</v>
      </c>
    </row>
    <row r="32" spans="1:16" x14ac:dyDescent="0.25">
      <c r="A32" s="17">
        <v>43895</v>
      </c>
      <c r="B32" s="18">
        <v>74.410003662109375</v>
      </c>
      <c r="C32" s="9">
        <f t="shared" si="0"/>
        <v>0.72078272748505101</v>
      </c>
      <c r="D32" s="18">
        <v>11.880000114440918</v>
      </c>
      <c r="E32" s="9">
        <f t="shared" si="1"/>
        <v>0.67039104251166837</v>
      </c>
      <c r="F32" s="18">
        <v>37.220001220703125</v>
      </c>
      <c r="G32" s="9">
        <f t="shared" si="2"/>
        <v>0.56781951098257033</v>
      </c>
      <c r="H32" s="9">
        <f t="shared" si="3"/>
        <v>0.74552722494165669</v>
      </c>
      <c r="I32" s="7">
        <f t="shared" si="5"/>
        <v>5.9701492537313411E-2</v>
      </c>
      <c r="J32" s="9">
        <f t="shared" si="4"/>
        <v>1.8853750209292205E-3</v>
      </c>
    </row>
    <row r="33" spans="1:10" x14ac:dyDescent="0.25">
      <c r="A33" s="17">
        <v>43896</v>
      </c>
      <c r="B33" s="18">
        <v>77.095001220703125</v>
      </c>
      <c r="C33" s="9">
        <f t="shared" si="0"/>
        <v>0.74679132536608284</v>
      </c>
      <c r="D33" s="18">
        <v>11</v>
      </c>
      <c r="E33" s="9">
        <f t="shared" si="1"/>
        <v>0.62073244079050183</v>
      </c>
      <c r="F33" s="18">
        <v>36.389999389648438</v>
      </c>
      <c r="G33" s="9">
        <f t="shared" si="2"/>
        <v>0.55515719990338741</v>
      </c>
      <c r="H33" s="9">
        <f t="shared" si="3"/>
        <v>0.7362632771843719</v>
      </c>
      <c r="I33" s="7">
        <f t="shared" si="5"/>
        <v>6.3432835820895497E-2</v>
      </c>
      <c r="J33" s="9">
        <f t="shared" si="4"/>
        <v>2.0805596674544793E-3</v>
      </c>
    </row>
    <row r="34" spans="1:10" x14ac:dyDescent="0.25">
      <c r="A34" s="17">
        <v>43897</v>
      </c>
      <c r="B34" s="18">
        <v>77.095001220703125</v>
      </c>
      <c r="C34" s="9">
        <f t="shared" si="0"/>
        <v>0.74679132536608284</v>
      </c>
      <c r="D34" s="18">
        <v>11.199999809265137</v>
      </c>
      <c r="E34" s="9">
        <f t="shared" si="1"/>
        <v>0.63201847440530035</v>
      </c>
      <c r="F34" s="18">
        <v>36.380001068115234</v>
      </c>
      <c r="G34" s="9">
        <f t="shared" si="2"/>
        <v>0.55500466788142522</v>
      </c>
      <c r="H34" s="9">
        <f t="shared" si="3"/>
        <v>0.7295540011769438</v>
      </c>
      <c r="I34" s="7">
        <f t="shared" si="5"/>
        <v>6.7164179104477584E-2</v>
      </c>
      <c r="J34" s="9">
        <f t="shared" si="4"/>
        <v>2.0463225954118671E-3</v>
      </c>
    </row>
    <row r="35" spans="1:10" x14ac:dyDescent="0.25">
      <c r="A35" s="17">
        <v>43898</v>
      </c>
      <c r="B35" s="18">
        <v>77.095001220703125</v>
      </c>
      <c r="C35" s="9">
        <f t="shared" si="0"/>
        <v>0.74679132536608284</v>
      </c>
      <c r="D35" s="18">
        <v>11.199999809265137</v>
      </c>
      <c r="E35" s="9">
        <f t="shared" si="1"/>
        <v>0.63201847440530035</v>
      </c>
      <c r="F35" s="18">
        <v>36.380001068115234</v>
      </c>
      <c r="G35" s="9">
        <f t="shared" si="2"/>
        <v>0.55500466788142522</v>
      </c>
      <c r="H35" s="9">
        <f t="shared" si="3"/>
        <v>0.7142265356658003</v>
      </c>
      <c r="I35" s="7">
        <f t="shared" si="5"/>
        <v>7.089552238805967E-2</v>
      </c>
      <c r="J35" s="9">
        <f t="shared" si="4"/>
        <v>1.7973151508737133E-3</v>
      </c>
    </row>
    <row r="36" spans="1:10" x14ac:dyDescent="0.25">
      <c r="A36" s="17">
        <v>43899</v>
      </c>
      <c r="B36" s="18">
        <v>77.095001220703125</v>
      </c>
      <c r="C36" s="9">
        <f t="shared" si="0"/>
        <v>0.74679132536608284</v>
      </c>
      <c r="D36" s="18">
        <v>9</v>
      </c>
      <c r="E36" s="9">
        <f t="shared" si="1"/>
        <v>0.50787199701041064</v>
      </c>
      <c r="F36" s="18">
        <v>35.990001678466797</v>
      </c>
      <c r="G36" s="9">
        <f t="shared" si="2"/>
        <v>0.54905492969091441</v>
      </c>
      <c r="H36" s="9">
        <f t="shared" si="3"/>
        <v>0.70443929413019979</v>
      </c>
      <c r="I36" s="7">
        <f t="shared" si="5"/>
        <v>7.4626865671641757E-2</v>
      </c>
      <c r="J36" s="9">
        <f t="shared" si="4"/>
        <v>1.8018134859851228E-3</v>
      </c>
    </row>
    <row r="37" spans="1:10" x14ac:dyDescent="0.25">
      <c r="A37" s="17">
        <v>43900</v>
      </c>
      <c r="B37" s="18">
        <v>80.682502746582031</v>
      </c>
      <c r="C37" s="9">
        <f t="shared" si="0"/>
        <v>0.78154215196759413</v>
      </c>
      <c r="D37" s="18">
        <v>9.5</v>
      </c>
      <c r="E37" s="9">
        <f t="shared" si="1"/>
        <v>0.53608710795543346</v>
      </c>
      <c r="F37" s="18">
        <v>35.950000762939453</v>
      </c>
      <c r="G37" s="9">
        <f t="shared" si="2"/>
        <v>0.54844468521083201</v>
      </c>
      <c r="H37" s="9">
        <f t="shared" si="3"/>
        <v>0.69312155939624231</v>
      </c>
      <c r="I37" s="7">
        <f t="shared" si="5"/>
        <v>7.8358208955223843E-2</v>
      </c>
      <c r="J37" s="9">
        <f t="shared" si="4"/>
        <v>1.6401468522585139E-3</v>
      </c>
    </row>
    <row r="38" spans="1:10" x14ac:dyDescent="0.25">
      <c r="A38" s="17">
        <v>43901</v>
      </c>
      <c r="B38" s="18">
        <v>81.047500610351563</v>
      </c>
      <c r="C38" s="9">
        <f t="shared" si="0"/>
        <v>0.78507775394080015</v>
      </c>
      <c r="D38" s="18">
        <v>8.8400001525878906</v>
      </c>
      <c r="E38" s="9">
        <f t="shared" si="1"/>
        <v>0.49884317011857182</v>
      </c>
      <c r="F38" s="18">
        <v>35.110000610351563</v>
      </c>
      <c r="G38" s="9">
        <f t="shared" si="2"/>
        <v>0.53562984210968689</v>
      </c>
      <c r="H38" s="9">
        <f t="shared" si="3"/>
        <v>0.68361426807978287</v>
      </c>
      <c r="I38" s="7">
        <f t="shared" si="5"/>
        <v>8.208955223880593E-2</v>
      </c>
      <c r="J38" s="9">
        <f t="shared" si="4"/>
        <v>1.7977111464678125E-3</v>
      </c>
    </row>
    <row r="39" spans="1:10" x14ac:dyDescent="0.25">
      <c r="A39" s="17">
        <v>43902</v>
      </c>
      <c r="B39" s="18">
        <v>84.427497863769531</v>
      </c>
      <c r="C39" s="9">
        <f t="shared" si="0"/>
        <v>0.81781856188744928</v>
      </c>
      <c r="D39" s="18">
        <v>7.5900001525878906</v>
      </c>
      <c r="E39" s="9">
        <f t="shared" si="1"/>
        <v>0.42830539275601481</v>
      </c>
      <c r="F39" s="18">
        <v>32.650001525878906</v>
      </c>
      <c r="G39" s="9">
        <f t="shared" si="2"/>
        <v>0.49810067952637505</v>
      </c>
      <c r="H39" s="9">
        <f t="shared" si="3"/>
        <v>0.65024291517285937</v>
      </c>
      <c r="I39" s="7">
        <f t="shared" si="5"/>
        <v>8.5820895522388016E-2</v>
      </c>
      <c r="J39" s="9">
        <f t="shared" si="4"/>
        <v>1.9865185707191721E-3</v>
      </c>
    </row>
    <row r="40" spans="1:10" x14ac:dyDescent="0.25">
      <c r="A40" s="17">
        <v>43903</v>
      </c>
      <c r="B40" s="18">
        <v>80.864997863769531</v>
      </c>
      <c r="C40" s="9">
        <f t="shared" si="0"/>
        <v>0.78330991600260769</v>
      </c>
      <c r="D40" s="18">
        <v>7.8000001907348633</v>
      </c>
      <c r="E40" s="9">
        <f t="shared" si="1"/>
        <v>0.44015574150556652</v>
      </c>
      <c r="F40" s="18">
        <v>33.990001678466797</v>
      </c>
      <c r="G40" s="9">
        <f t="shared" si="2"/>
        <v>0.51854340404019905</v>
      </c>
      <c r="H40" s="9">
        <f t="shared" si="3"/>
        <v>0.63380537524769709</v>
      </c>
      <c r="I40" s="7">
        <f t="shared" si="5"/>
        <v>8.9552238805970102E-2</v>
      </c>
      <c r="J40" s="9">
        <f t="shared" si="4"/>
        <v>1.1897303289526656E-3</v>
      </c>
    </row>
    <row r="41" spans="1:10" x14ac:dyDescent="0.25">
      <c r="A41" s="17">
        <v>43904</v>
      </c>
      <c r="B41" s="18">
        <v>80.864997863769531</v>
      </c>
      <c r="C41" s="9">
        <f t="shared" si="0"/>
        <v>0.78330991600260769</v>
      </c>
      <c r="D41" s="18">
        <v>8.1000003814697266</v>
      </c>
      <c r="E41" s="9">
        <f t="shared" si="1"/>
        <v>0.45708481883579088</v>
      </c>
      <c r="F41" s="18">
        <v>33.900001525878906</v>
      </c>
      <c r="G41" s="9">
        <f t="shared" si="2"/>
        <v>0.51717038305807217</v>
      </c>
      <c r="H41" s="9">
        <f t="shared" si="3"/>
        <v>0.61517237216236953</v>
      </c>
      <c r="I41" s="7">
        <f t="shared" si="5"/>
        <v>9.3283582089552189E-2</v>
      </c>
      <c r="J41" s="9">
        <f t="shared" si="4"/>
        <v>8.9593189070884445E-4</v>
      </c>
    </row>
    <row r="42" spans="1:10" x14ac:dyDescent="0.25">
      <c r="A42" s="17">
        <v>43905</v>
      </c>
      <c r="B42" s="18">
        <v>80.864997863769531</v>
      </c>
      <c r="C42" s="9">
        <f t="shared" si="0"/>
        <v>0.78330991600260769</v>
      </c>
      <c r="D42" s="18">
        <v>8.1000003814697266</v>
      </c>
      <c r="E42" s="9">
        <f t="shared" si="1"/>
        <v>0.45708481883579088</v>
      </c>
      <c r="F42" s="18">
        <v>33.900001525878906</v>
      </c>
      <c r="G42" s="9">
        <f t="shared" si="2"/>
        <v>0.51717038305807217</v>
      </c>
      <c r="H42" s="9">
        <f t="shared" si="3"/>
        <v>0.59070436019016737</v>
      </c>
      <c r="I42" s="7">
        <f t="shared" si="5"/>
        <v>9.7014925373134275E-2</v>
      </c>
      <c r="J42" s="9">
        <f t="shared" si="4"/>
        <v>5.2458354706884673E-4</v>
      </c>
    </row>
    <row r="43" spans="1:10" x14ac:dyDescent="0.25">
      <c r="A43" s="17">
        <v>43906</v>
      </c>
      <c r="B43" s="18">
        <v>83.785003662109375</v>
      </c>
      <c r="C43" s="9">
        <f t="shared" si="0"/>
        <v>0.81159495349779198</v>
      </c>
      <c r="D43" s="18">
        <v>6.929999828338623</v>
      </c>
      <c r="E43" s="9">
        <f t="shared" si="1"/>
        <v>0.39106142801112659</v>
      </c>
      <c r="F43" s="18">
        <v>32.25</v>
      </c>
      <c r="G43" s="9">
        <f t="shared" si="2"/>
        <v>0.49199835111778528</v>
      </c>
      <c r="H43" s="9">
        <f t="shared" si="3"/>
        <v>0.60204832136595521</v>
      </c>
      <c r="I43" s="7">
        <f t="shared" si="5"/>
        <v>0.10074626865671636</v>
      </c>
      <c r="J43" s="9">
        <f t="shared" si="4"/>
        <v>1.2201376518426235E-3</v>
      </c>
    </row>
    <row r="44" spans="1:10" x14ac:dyDescent="0.25">
      <c r="A44" s="17">
        <v>43907</v>
      </c>
      <c r="B44" s="18">
        <v>82.769996643066406</v>
      </c>
      <c r="C44" s="9">
        <f t="shared" si="0"/>
        <v>0.80176294850388807</v>
      </c>
      <c r="D44" s="18">
        <v>7.0300002098083496</v>
      </c>
      <c r="E44" s="9">
        <f t="shared" si="1"/>
        <v>0.39670447172655243</v>
      </c>
      <c r="F44" s="18">
        <v>33.270000457763672</v>
      </c>
      <c r="G44" s="9">
        <f t="shared" si="2"/>
        <v>0.5075592361831841</v>
      </c>
      <c r="H44" s="9">
        <f t="shared" si="3"/>
        <v>0.58964559020317542</v>
      </c>
      <c r="I44" s="7">
        <f t="shared" si="5"/>
        <v>0.10447761194029845</v>
      </c>
      <c r="J44" s="9">
        <f t="shared" si="4"/>
        <v>7.0398785991145356E-4</v>
      </c>
    </row>
    <row r="45" spans="1:10" x14ac:dyDescent="0.25">
      <c r="A45" s="17">
        <v>43908</v>
      </c>
      <c r="B45" s="18">
        <v>86.135002136230469</v>
      </c>
      <c r="C45" s="9">
        <f t="shared" si="0"/>
        <v>0.8343585367043499</v>
      </c>
      <c r="D45" s="18">
        <v>5.75</v>
      </c>
      <c r="E45" s="9">
        <f t="shared" si="1"/>
        <v>0.32447377586776233</v>
      </c>
      <c r="F45" s="18">
        <v>31.469999313354492</v>
      </c>
      <c r="G45" s="9">
        <f t="shared" si="2"/>
        <v>0.48009884563870525</v>
      </c>
      <c r="H45" s="9">
        <f t="shared" si="3"/>
        <v>0.58200752748079065</v>
      </c>
      <c r="I45" s="7">
        <f t="shared" si="5"/>
        <v>0.10820895522388053</v>
      </c>
      <c r="J45" s="9">
        <f t="shared" si="4"/>
        <v>1.1237910582423509E-3</v>
      </c>
    </row>
    <row r="46" spans="1:10" x14ac:dyDescent="0.25">
      <c r="A46" s="17">
        <v>43909</v>
      </c>
      <c r="B46" s="18">
        <v>86.75</v>
      </c>
      <c r="C46" s="9">
        <f t="shared" si="0"/>
        <v>0.84031579803789569</v>
      </c>
      <c r="D46" s="18">
        <v>5.8400001525878906</v>
      </c>
      <c r="E46" s="9">
        <f t="shared" si="1"/>
        <v>0.32955250444843498</v>
      </c>
      <c r="F46" s="18">
        <v>30.360000610351563</v>
      </c>
      <c r="G46" s="9">
        <f t="shared" si="2"/>
        <v>0.46316496868923795</v>
      </c>
      <c r="H46" s="9">
        <f t="shared" si="3"/>
        <v>0.53240562456179275</v>
      </c>
      <c r="I46" s="7">
        <f t="shared" si="5"/>
        <v>0.11194029850746262</v>
      </c>
      <c r="J46" s="9">
        <f t="shared" si="4"/>
        <v>5.3667183869345752E-4</v>
      </c>
    </row>
    <row r="47" spans="1:10" x14ac:dyDescent="0.25">
      <c r="A47" s="17">
        <v>43910</v>
      </c>
      <c r="B47" s="18">
        <v>84.830001831054688</v>
      </c>
      <c r="C47" s="9">
        <f t="shared" si="0"/>
        <v>0.8217174718872492</v>
      </c>
      <c r="D47" s="18">
        <v>5.5399999618530273</v>
      </c>
      <c r="E47" s="9">
        <f t="shared" si="1"/>
        <v>0.31262342711821062</v>
      </c>
      <c r="F47" s="18">
        <v>27.409999847412109</v>
      </c>
      <c r="G47" s="9">
        <f t="shared" si="2"/>
        <v>0.41816045671520941</v>
      </c>
      <c r="H47" s="9">
        <f t="shared" si="3"/>
        <v>0.51948081740699537</v>
      </c>
      <c r="I47" s="7">
        <f t="shared" si="5"/>
        <v>0.11567164179104471</v>
      </c>
      <c r="J47" s="9">
        <f t="shared" si="4"/>
        <v>1.1874637321347822E-3</v>
      </c>
    </row>
    <row r="48" spans="1:10" x14ac:dyDescent="0.25">
      <c r="A48" s="17">
        <v>43911</v>
      </c>
      <c r="B48" s="18">
        <v>84.830001831054688</v>
      </c>
      <c r="C48" s="9">
        <f t="shared" si="0"/>
        <v>0.8217174718872492</v>
      </c>
      <c r="D48" s="18">
        <v>5.5300002098083496</v>
      </c>
      <c r="E48" s="9">
        <f t="shared" si="1"/>
        <v>0.31205913889148401</v>
      </c>
      <c r="F48" s="18">
        <v>27.469999313354492</v>
      </c>
      <c r="G48" s="9">
        <f t="shared" si="2"/>
        <v>0.41907579433727454</v>
      </c>
      <c r="H48" s="9">
        <f t="shared" si="3"/>
        <v>0.46387006094185484</v>
      </c>
      <c r="I48" s="7">
        <f t="shared" si="5"/>
        <v>0.11940298507462679</v>
      </c>
      <c r="J48" s="9">
        <f t="shared" si="4"/>
        <v>2.3958523231548855E-4</v>
      </c>
    </row>
    <row r="49" spans="1:10" x14ac:dyDescent="0.25">
      <c r="A49" s="17">
        <v>43912</v>
      </c>
      <c r="B49" s="18">
        <v>84.830001831054688</v>
      </c>
      <c r="C49" s="9">
        <f t="shared" si="0"/>
        <v>0.8217174718872492</v>
      </c>
      <c r="D49" s="18">
        <v>5.5300002098083496</v>
      </c>
      <c r="E49" s="9">
        <f t="shared" si="1"/>
        <v>0.31205913889148401</v>
      </c>
      <c r="F49" s="18">
        <v>27.469999313354492</v>
      </c>
      <c r="G49" s="9">
        <f t="shared" si="2"/>
        <v>0.41907579433727454</v>
      </c>
      <c r="H49" s="9">
        <f t="shared" si="3"/>
        <v>0.45393488137848331</v>
      </c>
      <c r="I49" s="7">
        <f t="shared" si="5"/>
        <v>0.12313432835820888</v>
      </c>
      <c r="J49" s="9">
        <f t="shared" si="4"/>
        <v>1.4962741167327148E-4</v>
      </c>
    </row>
    <row r="50" spans="1:10" x14ac:dyDescent="0.25">
      <c r="A50" s="17">
        <v>43913</v>
      </c>
      <c r="B50" s="18">
        <v>86.037498474121094</v>
      </c>
      <c r="C50" s="9">
        <f t="shared" si="0"/>
        <v>0.83341405408029157</v>
      </c>
      <c r="D50" s="18">
        <v>5.820000171661377</v>
      </c>
      <c r="E50" s="9">
        <f t="shared" si="1"/>
        <v>0.32842390108695513</v>
      </c>
      <c r="F50" s="18">
        <v>26.200000762939453</v>
      </c>
      <c r="G50" s="9">
        <f t="shared" si="2"/>
        <v>0.39970099766359463</v>
      </c>
      <c r="H50" s="9">
        <f t="shared" si="3"/>
        <v>0.43194989280442153</v>
      </c>
      <c r="I50" s="7">
        <f t="shared" si="5"/>
        <v>0.12686567164179097</v>
      </c>
      <c r="J50" s="9">
        <f t="shared" si="4"/>
        <v>1.3193918688558825E-4</v>
      </c>
    </row>
    <row r="51" spans="1:10" x14ac:dyDescent="0.25">
      <c r="A51" s="17">
        <v>43914</v>
      </c>
      <c r="B51" s="18">
        <v>85.550003051757813</v>
      </c>
      <c r="C51" s="9">
        <f t="shared" si="0"/>
        <v>0.82869186266953632</v>
      </c>
      <c r="D51" s="18">
        <v>7.4000000953674316</v>
      </c>
      <c r="E51" s="9">
        <f t="shared" si="1"/>
        <v>0.41758364736794296</v>
      </c>
      <c r="F51" s="18">
        <v>27.979999542236328</v>
      </c>
      <c r="G51" s="9">
        <f t="shared" si="2"/>
        <v>0.42685623686997398</v>
      </c>
      <c r="H51" s="9">
        <f t="shared" si="3"/>
        <v>0.4301788744887779</v>
      </c>
      <c r="I51" s="7">
        <f t="shared" si="5"/>
        <v>0.13059701492537307</v>
      </c>
      <c r="J51" s="9">
        <f t="shared" si="4"/>
        <v>1.4417806944260554E-6</v>
      </c>
    </row>
    <row r="52" spans="1:10" x14ac:dyDescent="0.25">
      <c r="A52" s="17">
        <v>43915</v>
      </c>
      <c r="B52" s="18">
        <v>85.099998474121094</v>
      </c>
      <c r="C52" s="9">
        <f t="shared" si="0"/>
        <v>0.82433283147901748</v>
      </c>
      <c r="D52" s="18">
        <v>7.4000000953674316</v>
      </c>
      <c r="E52" s="9">
        <f t="shared" si="1"/>
        <v>0.41758364736794296</v>
      </c>
      <c r="F52" s="18">
        <v>28.989999771118164</v>
      </c>
      <c r="G52" s="9">
        <f t="shared" si="2"/>
        <v>0.44226456081535226</v>
      </c>
      <c r="H52" s="9">
        <f t="shared" si="3"/>
        <v>0.46301677022212928</v>
      </c>
      <c r="I52" s="7">
        <f t="shared" si="5"/>
        <v>0.13432835820895517</v>
      </c>
      <c r="J52" s="9">
        <f t="shared" si="4"/>
        <v>5.7849071005440617E-5</v>
      </c>
    </row>
    <row r="53" spans="1:10" x14ac:dyDescent="0.25">
      <c r="A53" s="17">
        <v>43916</v>
      </c>
      <c r="B53" s="18">
        <v>85.5</v>
      </c>
      <c r="C53" s="9">
        <f t="shared" si="0"/>
        <v>0.82820750123619691</v>
      </c>
      <c r="D53" s="18">
        <v>6.869999885559082</v>
      </c>
      <c r="E53" s="9">
        <f t="shared" si="1"/>
        <v>0.38767561792668703</v>
      </c>
      <c r="F53" s="18">
        <v>30</v>
      </c>
      <c r="G53" s="9">
        <f t="shared" si="2"/>
        <v>0.45767288476073048</v>
      </c>
      <c r="H53" s="9">
        <f t="shared" si="3"/>
        <v>0.48920618702908392</v>
      </c>
      <c r="I53" s="7">
        <f t="shared" si="5"/>
        <v>0.13805970149253727</v>
      </c>
      <c r="J53" s="9">
        <f t="shared" si="4"/>
        <v>1.3727954709720787E-4</v>
      </c>
    </row>
    <row r="54" spans="1:10" x14ac:dyDescent="0.25">
      <c r="A54" s="17">
        <v>43917</v>
      </c>
      <c r="B54" s="18">
        <v>86.019996643066406</v>
      </c>
      <c r="C54" s="9">
        <f t="shared" si="0"/>
        <v>0.83324452018830497</v>
      </c>
      <c r="D54" s="18">
        <v>6.690000057220459</v>
      </c>
      <c r="E54" s="9">
        <f t="shared" si="1"/>
        <v>0.37751818767336842</v>
      </c>
      <c r="F54" s="18">
        <v>30.100000381469727</v>
      </c>
      <c r="G54" s="9">
        <f t="shared" si="2"/>
        <v>0.45919846686287796</v>
      </c>
      <c r="H54" s="9">
        <f t="shared" si="3"/>
        <v>0.53089049942435051</v>
      </c>
      <c r="I54" s="7">
        <f t="shared" si="5"/>
        <v>0.14179104477611937</v>
      </c>
      <c r="J54" s="9">
        <f t="shared" si="4"/>
        <v>7.2877017256051894E-4</v>
      </c>
    </row>
    <row r="55" spans="1:10" x14ac:dyDescent="0.25">
      <c r="A55" s="17">
        <v>43918</v>
      </c>
      <c r="B55" s="18">
        <v>86.019996643066406</v>
      </c>
      <c r="C55" s="9">
        <f t="shared" si="0"/>
        <v>0.83324452018830497</v>
      </c>
      <c r="D55" s="18">
        <v>6.5</v>
      </c>
      <c r="E55" s="9">
        <f t="shared" si="1"/>
        <v>0.36679644228529656</v>
      </c>
      <c r="F55" s="18">
        <v>30</v>
      </c>
      <c r="G55" s="9">
        <f t="shared" si="2"/>
        <v>0.45767288476073048</v>
      </c>
      <c r="H55" s="9">
        <f t="shared" si="3"/>
        <v>0.5291751331096779</v>
      </c>
      <c r="I55" s="7">
        <f t="shared" si="5"/>
        <v>0.14552238805970147</v>
      </c>
      <c r="J55" s="9">
        <f t="shared" si="4"/>
        <v>7.4399361656428192E-4</v>
      </c>
    </row>
    <row r="56" spans="1:10" x14ac:dyDescent="0.25">
      <c r="A56" s="17">
        <v>43919</v>
      </c>
      <c r="B56" s="18">
        <v>86.019996643066406</v>
      </c>
      <c r="C56" s="9">
        <f t="shared" si="0"/>
        <v>0.83324452018830497</v>
      </c>
      <c r="D56" s="18">
        <v>6.5</v>
      </c>
      <c r="E56" s="9">
        <f t="shared" si="1"/>
        <v>0.36679644228529656</v>
      </c>
      <c r="F56" s="18">
        <v>30</v>
      </c>
      <c r="G56" s="9">
        <f t="shared" si="2"/>
        <v>0.45767288476073048</v>
      </c>
      <c r="H56" s="9">
        <f t="shared" si="3"/>
        <v>0.51740115929416886</v>
      </c>
      <c r="I56" s="7">
        <f t="shared" si="5"/>
        <v>0.14925373134328357</v>
      </c>
      <c r="J56" s="9">
        <f t="shared" si="4"/>
        <v>5.3245772817041531E-4</v>
      </c>
    </row>
    <row r="57" spans="1:10" x14ac:dyDescent="0.25">
      <c r="A57" s="17">
        <v>43920</v>
      </c>
      <c r="B57" s="18">
        <v>88.129997253417969</v>
      </c>
      <c r="C57" s="9">
        <f t="shared" si="0"/>
        <v>0.85368333110182681</v>
      </c>
      <c r="D57" s="18">
        <v>6.0500001907348633</v>
      </c>
      <c r="E57" s="9">
        <f t="shared" si="1"/>
        <v>0.34140285319798669</v>
      </c>
      <c r="F57" s="18">
        <v>31.659999847412109</v>
      </c>
      <c r="G57" s="9">
        <f t="shared" si="2"/>
        <v>0.48299744872297956</v>
      </c>
      <c r="H57" s="9">
        <f t="shared" si="3"/>
        <v>0.51156374639663205</v>
      </c>
      <c r="I57" s="7">
        <f t="shared" si="5"/>
        <v>0.15298507462686567</v>
      </c>
      <c r="J57" s="9">
        <f t="shared" si="4"/>
        <v>1.2484092490286814E-4</v>
      </c>
    </row>
    <row r="58" spans="1:10" x14ac:dyDescent="0.25">
      <c r="A58" s="17">
        <v>43921</v>
      </c>
      <c r="B58" s="18">
        <v>85.845001220703125</v>
      </c>
      <c r="C58" s="9">
        <f t="shared" si="0"/>
        <v>0.83154940297797431</v>
      </c>
      <c r="D58" s="18">
        <v>6.1700000762939453</v>
      </c>
      <c r="E58" s="9">
        <f t="shared" si="1"/>
        <v>0.34817447336686574</v>
      </c>
      <c r="F58" s="18">
        <v>29.899999618530273</v>
      </c>
      <c r="G58" s="9">
        <f t="shared" si="2"/>
        <v>0.45614730265858305</v>
      </c>
      <c r="H58" s="9">
        <f t="shared" si="3"/>
        <v>0.50759766487923252</v>
      </c>
      <c r="I58" s="7">
        <f t="shared" si="5"/>
        <v>0.15671641791044777</v>
      </c>
      <c r="J58" s="9">
        <f t="shared" si="4"/>
        <v>4.1485026287579646E-4</v>
      </c>
    </row>
    <row r="59" spans="1:10" x14ac:dyDescent="0.25">
      <c r="A59" s="17">
        <v>43922</v>
      </c>
      <c r="B59" s="18">
        <v>86.339996337890625</v>
      </c>
      <c r="C59" s="9">
        <f t="shared" si="0"/>
        <v>0.83634424121341266</v>
      </c>
      <c r="D59" s="18">
        <v>6.3499999046325684</v>
      </c>
      <c r="E59" s="9">
        <f t="shared" si="1"/>
        <v>0.35833190362018436</v>
      </c>
      <c r="F59" s="18">
        <v>28.649999618530273</v>
      </c>
      <c r="G59" s="9">
        <f t="shared" si="2"/>
        <v>0.43707759912688593</v>
      </c>
      <c r="H59" s="9">
        <f t="shared" si="3"/>
        <v>0.49877467936565767</v>
      </c>
      <c r="I59" s="7">
        <f t="shared" si="5"/>
        <v>0.16044776119402987</v>
      </c>
      <c r="J59" s="9">
        <f t="shared" si="4"/>
        <v>6.1074916988636512E-4</v>
      </c>
    </row>
    <row r="60" spans="1:10" x14ac:dyDescent="0.25">
      <c r="A60" s="17">
        <v>43923</v>
      </c>
      <c r="B60" s="18">
        <v>85.879997253417969</v>
      </c>
      <c r="C60" s="9">
        <f t="shared" si="0"/>
        <v>0.83188839685876892</v>
      </c>
      <c r="D60" s="18">
        <v>6.2199997901916504</v>
      </c>
      <c r="E60" s="9">
        <f t="shared" si="1"/>
        <v>0.35099596831655205</v>
      </c>
      <c r="F60" s="18">
        <v>29.200000762939453</v>
      </c>
      <c r="G60" s="9">
        <f t="shared" si="2"/>
        <v>0.44546828613966771</v>
      </c>
      <c r="H60" s="9">
        <f t="shared" si="3"/>
        <v>0.49179182379180442</v>
      </c>
      <c r="I60" s="7">
        <f t="shared" si="5"/>
        <v>0.16417910447761197</v>
      </c>
      <c r="J60" s="9">
        <f t="shared" si="4"/>
        <v>3.5230703801042093E-4</v>
      </c>
    </row>
    <row r="61" spans="1:10" x14ac:dyDescent="0.25">
      <c r="A61" s="17">
        <v>43924</v>
      </c>
      <c r="B61" s="18">
        <v>82.787498474121094</v>
      </c>
      <c r="C61" s="9">
        <f t="shared" si="0"/>
        <v>0.80193248239587478</v>
      </c>
      <c r="D61" s="18">
        <v>6.0100002288818359</v>
      </c>
      <c r="E61" s="9">
        <f t="shared" si="1"/>
        <v>0.33914564647502699</v>
      </c>
      <c r="F61" s="18">
        <v>29</v>
      </c>
      <c r="G61" s="9">
        <f t="shared" si="2"/>
        <v>0.4424171219353728</v>
      </c>
      <c r="H61" s="9">
        <f t="shared" si="3"/>
        <v>0.48833484572984204</v>
      </c>
      <c r="I61" s="7">
        <f t="shared" si="5"/>
        <v>0.16791044776119407</v>
      </c>
      <c r="J61" s="9">
        <f t="shared" si="4"/>
        <v>3.5402866093631527E-4</v>
      </c>
    </row>
    <row r="62" spans="1:10" x14ac:dyDescent="0.25">
      <c r="A62" s="17">
        <v>43925</v>
      </c>
      <c r="B62" s="18">
        <v>82.787498474121094</v>
      </c>
      <c r="C62" s="9">
        <f t="shared" si="0"/>
        <v>0.80193248239587478</v>
      </c>
      <c r="D62" s="18">
        <v>5.9699997901916504</v>
      </c>
      <c r="E62" s="9">
        <f t="shared" si="1"/>
        <v>0.33688841284404064</v>
      </c>
      <c r="F62" s="18">
        <v>29.700000762939453</v>
      </c>
      <c r="G62" s="9">
        <f t="shared" si="2"/>
        <v>0.45309616755234655</v>
      </c>
      <c r="H62" s="9">
        <f t="shared" si="3"/>
        <v>0.48294088167493948</v>
      </c>
      <c r="I62" s="7">
        <f t="shared" si="5"/>
        <v>0.17164179104477617</v>
      </c>
      <c r="J62" s="9">
        <f t="shared" si="4"/>
        <v>1.5288253809226759E-4</v>
      </c>
    </row>
    <row r="63" spans="1:10" x14ac:dyDescent="0.25">
      <c r="A63" s="17">
        <v>43926</v>
      </c>
      <c r="B63" s="18">
        <v>82.787498474121094</v>
      </c>
      <c r="C63" s="9">
        <f t="shared" si="0"/>
        <v>0.80193248239587478</v>
      </c>
      <c r="D63" s="18">
        <v>5.9699997901916504</v>
      </c>
      <c r="E63" s="9">
        <f t="shared" si="1"/>
        <v>0.33688841284404064</v>
      </c>
      <c r="F63" s="18">
        <v>29.700000762939453</v>
      </c>
      <c r="G63" s="9">
        <f t="shared" si="2"/>
        <v>0.45309616755234655</v>
      </c>
      <c r="H63" s="9">
        <f t="shared" si="3"/>
        <v>0.48247566688798754</v>
      </c>
      <c r="I63" s="7">
        <f t="shared" si="5"/>
        <v>0.17537313432835827</v>
      </c>
      <c r="J63" s="9">
        <f t="shared" si="4"/>
        <v>1.5137419446644663E-4</v>
      </c>
    </row>
    <row r="64" spans="1:10" x14ac:dyDescent="0.25">
      <c r="A64" s="17">
        <v>43927</v>
      </c>
      <c r="B64" s="18">
        <v>82.550003051757813</v>
      </c>
      <c r="C64" s="9">
        <f t="shared" si="0"/>
        <v>0.7996319503454592</v>
      </c>
      <c r="D64" s="18">
        <v>6.5300002098083496</v>
      </c>
      <c r="E64" s="9">
        <f t="shared" si="1"/>
        <v>0.36848936078152966</v>
      </c>
      <c r="F64" s="18">
        <v>31.129999160766602</v>
      </c>
      <c r="G64" s="9">
        <f t="shared" si="2"/>
        <v>0.47491188395023898</v>
      </c>
      <c r="H64" s="9">
        <f t="shared" si="3"/>
        <v>0.47714525683908066</v>
      </c>
      <c r="I64" s="7">
        <f t="shared" si="5"/>
        <v>0.17910447761194037</v>
      </c>
      <c r="J64" s="9">
        <f t="shared" si="4"/>
        <v>8.9336497802024335E-7</v>
      </c>
    </row>
    <row r="65" spans="1:10" x14ac:dyDescent="0.25">
      <c r="A65" s="17">
        <v>43928</v>
      </c>
      <c r="B65" s="18">
        <v>82.555000305175781</v>
      </c>
      <c r="C65" s="9">
        <f t="shared" si="0"/>
        <v>0.79968035692752171</v>
      </c>
      <c r="D65" s="18">
        <v>7.1599998474121094</v>
      </c>
      <c r="E65" s="9">
        <f t="shared" si="1"/>
        <v>0.40404038012215815</v>
      </c>
      <c r="F65" s="18">
        <v>31.5</v>
      </c>
      <c r="G65" s="9">
        <f t="shared" si="2"/>
        <v>0.480556528998767</v>
      </c>
      <c r="H65" s="9">
        <f t="shared" si="3"/>
        <v>0.49296615438790153</v>
      </c>
      <c r="I65" s="7">
        <f t="shared" si="5"/>
        <v>0.18283582089552247</v>
      </c>
      <c r="J65" s="9">
        <f t="shared" si="4"/>
        <v>2.8156497435201407E-5</v>
      </c>
    </row>
    <row r="66" spans="1:10" x14ac:dyDescent="0.25">
      <c r="A66" s="17">
        <v>43929</v>
      </c>
      <c r="B66" s="18">
        <v>82.042503356933594</v>
      </c>
      <c r="C66" s="9">
        <f t="shared" si="0"/>
        <v>0.79471598480009664</v>
      </c>
      <c r="D66" s="18">
        <v>7.3000001907348633</v>
      </c>
      <c r="E66" s="9">
        <f t="shared" si="1"/>
        <v>0.4119406305605437</v>
      </c>
      <c r="F66" s="18">
        <v>32.950000762939453</v>
      </c>
      <c r="G66" s="9">
        <f t="shared" si="2"/>
        <v>0.50267739673475897</v>
      </c>
      <c r="H66" s="9">
        <f t="shared" si="3"/>
        <v>0.51072505674918445</v>
      </c>
      <c r="I66" s="7">
        <f t="shared" si="5"/>
        <v>0.18656716417910457</v>
      </c>
      <c r="J66" s="9">
        <f t="shared" si="4"/>
        <v>1.2082990990257955E-5</v>
      </c>
    </row>
    <row r="67" spans="1:10" x14ac:dyDescent="0.25">
      <c r="A67" s="17">
        <v>43930</v>
      </c>
      <c r="B67" s="18">
        <v>80.474998474121094</v>
      </c>
      <c r="C67" s="9">
        <f t="shared" si="0"/>
        <v>0.77953213331273197</v>
      </c>
      <c r="D67" s="18">
        <v>7.5799999237060547</v>
      </c>
      <c r="E67" s="9">
        <f t="shared" si="1"/>
        <v>0.42774107762126157</v>
      </c>
      <c r="F67" s="18">
        <v>33.930000305175781</v>
      </c>
      <c r="G67" s="9">
        <f t="shared" si="2"/>
        <v>0.51762803732007556</v>
      </c>
      <c r="H67" s="9">
        <f t="shared" si="3"/>
        <v>0.54355217406098577</v>
      </c>
      <c r="I67" s="7">
        <f t="shared" si="5"/>
        <v>0.19029850746268667</v>
      </c>
      <c r="J67" s="9">
        <f t="shared" si="4"/>
        <v>1.2789217967847745E-4</v>
      </c>
    </row>
    <row r="68" spans="1:10" x14ac:dyDescent="0.25">
      <c r="A68" s="17">
        <v>43931</v>
      </c>
      <c r="B68" s="18">
        <v>80.474998474121094</v>
      </c>
      <c r="C68" s="9">
        <f t="shared" si="0"/>
        <v>0.77953213331273197</v>
      </c>
      <c r="D68" s="18">
        <v>7.5799999237060547</v>
      </c>
      <c r="E68" s="9">
        <f t="shared" si="1"/>
        <v>0.42774107762126157</v>
      </c>
      <c r="F68" s="18">
        <v>33.930000305175781</v>
      </c>
      <c r="G68" s="9">
        <f t="shared" si="2"/>
        <v>0.51762803732007556</v>
      </c>
      <c r="H68" s="9">
        <f t="shared" si="3"/>
        <v>0.56769525345273109</v>
      </c>
      <c r="I68" s="7">
        <f t="shared" si="5"/>
        <v>0.19402985074626877</v>
      </c>
      <c r="J68" s="9">
        <f t="shared" si="4"/>
        <v>4.8637969711287399E-4</v>
      </c>
    </row>
    <row r="69" spans="1:10" x14ac:dyDescent="0.25">
      <c r="A69" s="17">
        <v>43932</v>
      </c>
      <c r="B69" s="18">
        <v>80.474998474121094</v>
      </c>
      <c r="C69" s="9">
        <f t="shared" si="0"/>
        <v>0.77953213331273197</v>
      </c>
      <c r="D69" s="18">
        <v>7.5799999237060547</v>
      </c>
      <c r="E69" s="9">
        <f t="shared" si="1"/>
        <v>0.42774107762126157</v>
      </c>
      <c r="F69" s="18">
        <v>33.930000305175781</v>
      </c>
      <c r="G69" s="9">
        <f t="shared" si="2"/>
        <v>0.51762803732007556</v>
      </c>
      <c r="H69" s="9">
        <f t="shared" si="3"/>
        <v>0.57962430612630023</v>
      </c>
      <c r="I69" s="7">
        <f t="shared" si="5"/>
        <v>0.19776119402985087</v>
      </c>
      <c r="J69" s="9">
        <f t="shared" si="4"/>
        <v>7.6010253482225519E-4</v>
      </c>
    </row>
    <row r="70" spans="1:10" x14ac:dyDescent="0.25">
      <c r="A70" s="17">
        <v>43933</v>
      </c>
      <c r="B70" s="18">
        <v>80.474998474121094</v>
      </c>
      <c r="C70" s="9">
        <f t="shared" si="0"/>
        <v>0.77953213331273197</v>
      </c>
      <c r="D70" s="18">
        <v>7.5799999237060547</v>
      </c>
      <c r="E70" s="9">
        <f t="shared" si="1"/>
        <v>0.42774107762126157</v>
      </c>
      <c r="F70" s="18">
        <v>33.930000305175781</v>
      </c>
      <c r="G70" s="9">
        <f t="shared" si="2"/>
        <v>0.51762803732007556</v>
      </c>
      <c r="H70" s="9">
        <f t="shared" si="3"/>
        <v>0.58858943156794108</v>
      </c>
      <c r="I70" s="7">
        <f t="shared" si="5"/>
        <v>0.20149253731343297</v>
      </c>
      <c r="J70" s="9">
        <f t="shared" si="4"/>
        <v>1.0146195954270681E-3</v>
      </c>
    </row>
    <row r="71" spans="1:10" x14ac:dyDescent="0.25">
      <c r="A71" s="17">
        <v>43934</v>
      </c>
      <c r="B71" s="18">
        <v>80.474998474121094</v>
      </c>
      <c r="C71" s="9">
        <f t="shared" si="0"/>
        <v>0.77953213331273197</v>
      </c>
      <c r="D71" s="18">
        <v>7.5100002288818359</v>
      </c>
      <c r="E71" s="9">
        <f t="shared" si="1"/>
        <v>0.42379097931009541</v>
      </c>
      <c r="F71" s="18">
        <v>35</v>
      </c>
      <c r="G71" s="9">
        <f t="shared" si="2"/>
        <v>0.53395169888751892</v>
      </c>
      <c r="H71" s="9">
        <f t="shared" si="3"/>
        <v>0.58858943156794108</v>
      </c>
      <c r="I71" s="7">
        <f t="shared" si="5"/>
        <v>0.20522388059701507</v>
      </c>
      <c r="J71" s="9">
        <f t="shared" si="4"/>
        <v>6.1265112233264941E-4</v>
      </c>
    </row>
    <row r="72" spans="1:10" x14ac:dyDescent="0.25">
      <c r="A72" s="17">
        <v>43935</v>
      </c>
      <c r="B72" s="18">
        <v>80.397499084472656</v>
      </c>
      <c r="C72" s="9">
        <f t="shared" ref="C72:C135" si="6">B72/(MAX(B$7:B$1002)*1.1)</f>
        <v>0.77878142482328094</v>
      </c>
      <c r="D72" s="18">
        <v>7.7199997901916504</v>
      </c>
      <c r="E72" s="9">
        <f t="shared" ref="E72:E135" si="7">D72/(MAX(D$7:D$1002)*1.1)</f>
        <v>0.43564130115162047</v>
      </c>
      <c r="F72" s="18">
        <v>35.799999237060547</v>
      </c>
      <c r="G72" s="9">
        <f t="shared" ref="G72:G135" si="8">F72/(MAX($F$7:$F$1002)*1.1)</f>
        <v>0.54615629750858175</v>
      </c>
      <c r="H72" s="9">
        <f t="shared" si="3"/>
        <v>0.59150085738827707</v>
      </c>
      <c r="I72" s="7">
        <f t="shared" si="5"/>
        <v>0.20895522388059717</v>
      </c>
      <c r="J72" s="9">
        <f t="shared" si="4"/>
        <v>4.2963891865023686E-4</v>
      </c>
    </row>
    <row r="73" spans="1:10" x14ac:dyDescent="0.25">
      <c r="A73" s="17">
        <v>43936</v>
      </c>
      <c r="B73" s="18">
        <v>81.209999084472656</v>
      </c>
      <c r="C73" s="9">
        <f t="shared" si="6"/>
        <v>0.7866518177443852</v>
      </c>
      <c r="D73" s="18">
        <v>7.3400001525878906</v>
      </c>
      <c r="E73" s="9">
        <f t="shared" si="7"/>
        <v>0.4141978372835034</v>
      </c>
      <c r="F73" s="18">
        <v>36.259998321533203</v>
      </c>
      <c r="G73" s="9">
        <f t="shared" si="8"/>
        <v>0.55317393444117824</v>
      </c>
      <c r="H73" s="9">
        <f t="shared" si="3"/>
        <v>0.59666806698684627</v>
      </c>
      <c r="I73" s="7">
        <f t="shared" si="5"/>
        <v>0.21268656716417927</v>
      </c>
      <c r="J73" s="9">
        <f t="shared" si="4"/>
        <v>4.0234759423995526E-4</v>
      </c>
    </row>
    <row r="74" spans="1:10" x14ac:dyDescent="0.25">
      <c r="A74" s="17">
        <v>43937</v>
      </c>
      <c r="B74" s="18">
        <v>80.55999755859375</v>
      </c>
      <c r="C74" s="9">
        <f t="shared" si="6"/>
        <v>0.7803554886268661</v>
      </c>
      <c r="D74" s="18">
        <v>7</v>
      </c>
      <c r="E74" s="9">
        <f t="shared" si="7"/>
        <v>0.39501155323031933</v>
      </c>
      <c r="F74" s="18">
        <v>37.299999237060547</v>
      </c>
      <c r="G74" s="9">
        <f t="shared" si="8"/>
        <v>0.56903994174661821</v>
      </c>
      <c r="H74" s="9">
        <f t="shared" si="3"/>
        <v>0.59925569053566041</v>
      </c>
      <c r="I74" s="7">
        <f t="shared" si="5"/>
        <v>0.21641791044776137</v>
      </c>
      <c r="J74" s="9">
        <f t="shared" si="4"/>
        <v>1.9758770725069168E-4</v>
      </c>
    </row>
    <row r="75" spans="1:10" x14ac:dyDescent="0.25">
      <c r="A75" s="17">
        <v>43938</v>
      </c>
      <c r="B75" s="18">
        <v>80.182502746582031</v>
      </c>
      <c r="C75" s="9">
        <f t="shared" si="6"/>
        <v>0.77669883324691458</v>
      </c>
      <c r="D75" s="18">
        <v>7.5399999618530273</v>
      </c>
      <c r="E75" s="9">
        <f t="shared" si="7"/>
        <v>0.42548387089830186</v>
      </c>
      <c r="F75" s="18">
        <v>37.549999237060547</v>
      </c>
      <c r="G75" s="9">
        <f t="shared" si="8"/>
        <v>0.57285388245295765</v>
      </c>
      <c r="H75" s="9">
        <f t="shared" si="3"/>
        <v>0.60277928175547024</v>
      </c>
      <c r="I75" s="7">
        <f t="shared" si="5"/>
        <v>0.22014925373134347</v>
      </c>
      <c r="J75" s="9">
        <f t="shared" si="4"/>
        <v>1.9715015627415851E-4</v>
      </c>
    </row>
    <row r="76" spans="1:10" x14ac:dyDescent="0.25">
      <c r="A76" s="17">
        <v>43939</v>
      </c>
      <c r="B76" s="18">
        <v>80.182502746582031</v>
      </c>
      <c r="C76" s="9">
        <f t="shared" si="6"/>
        <v>0.77669883324691458</v>
      </c>
      <c r="D76" s="18">
        <v>7.5100002288818359</v>
      </c>
      <c r="E76" s="9">
        <f t="shared" si="7"/>
        <v>0.42379097931009541</v>
      </c>
      <c r="F76" s="18">
        <v>37.569999694824219</v>
      </c>
      <c r="G76" s="9">
        <f t="shared" si="8"/>
        <v>0.57315900469299885</v>
      </c>
      <c r="H76" s="9">
        <f t="shared" si="3"/>
        <v>0.60156784856939505</v>
      </c>
      <c r="I76" s="7">
        <f t="shared" si="5"/>
        <v>0.22388059701492558</v>
      </c>
      <c r="J76" s="9">
        <f t="shared" si="4"/>
        <v>1.8068561426719127E-4</v>
      </c>
    </row>
    <row r="77" spans="1:10" x14ac:dyDescent="0.25">
      <c r="A77" s="17">
        <v>43940</v>
      </c>
      <c r="B77" s="18">
        <v>80.182502746582031</v>
      </c>
      <c r="C77" s="9">
        <f t="shared" si="6"/>
        <v>0.77669883324691458</v>
      </c>
      <c r="D77" s="18">
        <v>7.5100002288818359</v>
      </c>
      <c r="E77" s="9">
        <f t="shared" si="7"/>
        <v>0.42379097931009541</v>
      </c>
      <c r="F77" s="18">
        <v>37.569999694824219</v>
      </c>
      <c r="G77" s="9">
        <f t="shared" si="8"/>
        <v>0.57315900469299885</v>
      </c>
      <c r="H77" s="9">
        <f t="shared" si="3"/>
        <v>0.60365035713530435</v>
      </c>
      <c r="I77" s="7">
        <f t="shared" si="5"/>
        <v>0.22761194029850768</v>
      </c>
      <c r="J77" s="9">
        <f t="shared" si="4"/>
        <v>2.1161595895303846E-4</v>
      </c>
    </row>
    <row r="78" spans="1:10" x14ac:dyDescent="0.25">
      <c r="A78" s="17">
        <v>43941</v>
      </c>
      <c r="B78" s="18">
        <v>81</v>
      </c>
      <c r="C78" s="9">
        <f t="shared" si="6"/>
        <v>0.78461763275008123</v>
      </c>
      <c r="D78" s="18">
        <v>7.5500001907348633</v>
      </c>
      <c r="E78" s="9">
        <f t="shared" si="7"/>
        <v>0.42604818603305511</v>
      </c>
      <c r="F78" s="18">
        <v>37.639999389648438</v>
      </c>
      <c r="G78" s="9">
        <f t="shared" si="8"/>
        <v>0.57422690343508453</v>
      </c>
      <c r="H78" s="9">
        <f t="shared" si="3"/>
        <v>0.61398509907076049</v>
      </c>
      <c r="I78" s="7">
        <f t="shared" si="5"/>
        <v>0.23134328358208978</v>
      </c>
      <c r="J78" s="9">
        <f t="shared" si="4"/>
        <v>3.6568759497272539E-4</v>
      </c>
    </row>
    <row r="79" spans="1:10" x14ac:dyDescent="0.25">
      <c r="A79" s="17">
        <v>43942</v>
      </c>
      <c r="B79" s="18">
        <v>83.480003356933594</v>
      </c>
      <c r="C79" s="9">
        <f t="shared" si="6"/>
        <v>0.80864052612205028</v>
      </c>
      <c r="D79" s="18">
        <v>7.380000114440918</v>
      </c>
      <c r="E79" s="9">
        <f t="shared" si="7"/>
        <v>0.4164550440064631</v>
      </c>
      <c r="F79" s="18">
        <v>38.139999389648438</v>
      </c>
      <c r="G79" s="9">
        <f t="shared" si="8"/>
        <v>0.58185478484776332</v>
      </c>
      <c r="H79" s="9">
        <f t="shared" si="3"/>
        <v>0.61401069435564271</v>
      </c>
      <c r="I79" s="7">
        <f t="shared" si="5"/>
        <v>0.23507462686567188</v>
      </c>
      <c r="J79" s="9">
        <f t="shared" si="4"/>
        <v>2.4306775569243481E-4</v>
      </c>
    </row>
    <row r="80" spans="1:10" x14ac:dyDescent="0.25">
      <c r="A80" s="17">
        <v>43943</v>
      </c>
      <c r="B80" s="18">
        <v>83.160003662109375</v>
      </c>
      <c r="C80" s="9">
        <f t="shared" si="6"/>
        <v>0.80554080509694259</v>
      </c>
      <c r="D80" s="18">
        <v>7.7399997711181641</v>
      </c>
      <c r="E80" s="9">
        <f t="shared" si="7"/>
        <v>0.43676990451310033</v>
      </c>
      <c r="F80" s="18">
        <v>38.069999694824219</v>
      </c>
      <c r="G80" s="9">
        <f t="shared" si="8"/>
        <v>0.58078688610567764</v>
      </c>
      <c r="H80" s="9">
        <f t="shared" si="3"/>
        <v>0.6138456249494133</v>
      </c>
      <c r="I80" s="7">
        <f t="shared" si="5"/>
        <v>0.23880597014925398</v>
      </c>
      <c r="J80" s="9">
        <f t="shared" si="4"/>
        <v>2.6098631974646417E-4</v>
      </c>
    </row>
    <row r="81" spans="1:10" x14ac:dyDescent="0.25">
      <c r="A81" s="17">
        <v>43944</v>
      </c>
      <c r="B81" s="18">
        <v>80.682502746582031</v>
      </c>
      <c r="C81" s="9">
        <f t="shared" si="6"/>
        <v>0.78154215196759413</v>
      </c>
      <c r="D81" s="18">
        <v>7.3600001335144043</v>
      </c>
      <c r="E81" s="9">
        <f t="shared" si="7"/>
        <v>0.41532644064498325</v>
      </c>
      <c r="F81" s="18">
        <v>37.610000610351563</v>
      </c>
      <c r="G81" s="9">
        <f t="shared" si="8"/>
        <v>0.57376924917308114</v>
      </c>
      <c r="H81" s="9">
        <f t="shared" ref="H81:H144" si="9">TANH(SUM(TANH(SUM(C78*$G$5,C79*$H$5,C80*$I$5))*$P$5,TANH(SUM(E78*$J$5,E79*$K$5,E80*$L$5))*$Q$5,TANH(SUM(G78*$M$5,G79*$N$5,G80*$O$5))*$R$5))*$S$5</f>
        <v>0.61669407960086009</v>
      </c>
      <c r="I81" s="7">
        <f t="shared" si="5"/>
        <v>0.24253731343283608</v>
      </c>
      <c r="J81" s="9">
        <f t="shared" ref="J81:J144" si="10">((G81-H81)*(G81-H81))*I81</f>
        <v>4.4688496034135325E-4</v>
      </c>
    </row>
    <row r="82" spans="1:10" x14ac:dyDescent="0.25">
      <c r="A82" s="17">
        <v>43945</v>
      </c>
      <c r="B82" s="18">
        <v>80.199996948242188</v>
      </c>
      <c r="C82" s="9">
        <f t="shared" si="6"/>
        <v>0.7768682932357226</v>
      </c>
      <c r="D82" s="18">
        <v>7.179999828338623</v>
      </c>
      <c r="E82" s="9">
        <f t="shared" si="7"/>
        <v>0.405168983483638</v>
      </c>
      <c r="F82" s="18">
        <v>39.470001220703125</v>
      </c>
      <c r="G82" s="9">
        <f t="shared" si="8"/>
        <v>0.60214497733962513</v>
      </c>
      <c r="H82" s="9">
        <f t="shared" si="9"/>
        <v>0.61328631073054229</v>
      </c>
      <c r="I82" s="7">
        <f t="shared" ref="I82:I145" si="11">I81+1/(285-17)</f>
        <v>0.24626865671641818</v>
      </c>
      <c r="J82" s="9">
        <f t="shared" si="10"/>
        <v>3.056915836574383E-5</v>
      </c>
    </row>
    <row r="83" spans="1:10" x14ac:dyDescent="0.25">
      <c r="A83" s="17">
        <v>43946</v>
      </c>
      <c r="B83" s="18">
        <v>80.199996948242188</v>
      </c>
      <c r="C83" s="9">
        <f t="shared" si="6"/>
        <v>0.7768682932357226</v>
      </c>
      <c r="D83" s="18">
        <v>7.179999828338623</v>
      </c>
      <c r="E83" s="9">
        <f t="shared" si="7"/>
        <v>0.405168983483638</v>
      </c>
      <c r="F83" s="18">
        <v>39.470001220703125</v>
      </c>
      <c r="G83" s="9">
        <f t="shared" si="8"/>
        <v>0.60214497733962513</v>
      </c>
      <c r="H83" s="9">
        <f t="shared" si="9"/>
        <v>0.62000526631964048</v>
      </c>
      <c r="I83" s="7">
        <f t="shared" si="11"/>
        <v>0.25000000000000028</v>
      </c>
      <c r="J83" s="9">
        <f t="shared" si="10"/>
        <v>7.9747480612414525E-5</v>
      </c>
    </row>
    <row r="84" spans="1:10" x14ac:dyDescent="0.25">
      <c r="A84" s="17">
        <v>43947</v>
      </c>
      <c r="B84" s="18">
        <v>80.199996948242188</v>
      </c>
      <c r="C84" s="9">
        <f t="shared" si="6"/>
        <v>0.7768682932357226</v>
      </c>
      <c r="D84" s="18">
        <v>7.179999828338623</v>
      </c>
      <c r="E84" s="9">
        <f t="shared" si="7"/>
        <v>0.405168983483638</v>
      </c>
      <c r="F84" s="18">
        <v>39.470001220703125</v>
      </c>
      <c r="G84" s="9">
        <f t="shared" si="8"/>
        <v>0.60214497733962513</v>
      </c>
      <c r="H84" s="9">
        <f t="shared" si="9"/>
        <v>0.61216046238786881</v>
      </c>
      <c r="I84" s="7">
        <f t="shared" si="11"/>
        <v>0.25373134328358238</v>
      </c>
      <c r="J84" s="9">
        <f t="shared" si="10"/>
        <v>2.5451776011598165E-5</v>
      </c>
    </row>
    <row r="85" spans="1:10" x14ac:dyDescent="0.25">
      <c r="A85" s="17">
        <v>43948</v>
      </c>
      <c r="B85" s="18">
        <v>80.480003356933594</v>
      </c>
      <c r="C85" s="9">
        <f t="shared" si="6"/>
        <v>0.77958061379797317</v>
      </c>
      <c r="D85" s="18">
        <v>7.3499999046325684</v>
      </c>
      <c r="E85" s="9">
        <f t="shared" si="7"/>
        <v>0.41476212551023001</v>
      </c>
      <c r="F85" s="18">
        <v>39.580001831054688</v>
      </c>
      <c r="G85" s="9">
        <f t="shared" si="8"/>
        <v>0.6038231205617931</v>
      </c>
      <c r="H85" s="9">
        <f t="shared" si="9"/>
        <v>0.61477642423219303</v>
      </c>
      <c r="I85" s="7">
        <f t="shared" si="11"/>
        <v>0.25746268656716448</v>
      </c>
      <c r="J85" s="9">
        <f t="shared" si="10"/>
        <v>3.0889050109790187E-5</v>
      </c>
    </row>
    <row r="86" spans="1:10" x14ac:dyDescent="0.25">
      <c r="A86" s="17">
        <v>43949</v>
      </c>
      <c r="B86" s="18">
        <v>80.62249755859375</v>
      </c>
      <c r="C86" s="9">
        <f t="shared" si="6"/>
        <v>0.78096090346695102</v>
      </c>
      <c r="D86" s="18">
        <v>7.820000171661377</v>
      </c>
      <c r="E86" s="9">
        <f t="shared" si="7"/>
        <v>0.44128434486704637</v>
      </c>
      <c r="F86" s="18">
        <v>39.470001220703125</v>
      </c>
      <c r="G86" s="9">
        <f t="shared" si="8"/>
        <v>0.60214497733962513</v>
      </c>
      <c r="H86" s="9">
        <f t="shared" si="9"/>
        <v>0.61675743722080023</v>
      </c>
      <c r="I86" s="7">
        <f t="shared" si="11"/>
        <v>0.26119402985074658</v>
      </c>
      <c r="J86" s="9">
        <f t="shared" si="10"/>
        <v>5.5771189793009866E-5</v>
      </c>
    </row>
    <row r="87" spans="1:10" x14ac:dyDescent="0.25">
      <c r="A87" s="17">
        <v>43950</v>
      </c>
      <c r="B87" s="18">
        <v>79.849998474121094</v>
      </c>
      <c r="C87" s="9">
        <f t="shared" si="6"/>
        <v>0.77347798491188258</v>
      </c>
      <c r="D87" s="18">
        <v>8.7600002288818359</v>
      </c>
      <c r="E87" s="9">
        <f t="shared" si="7"/>
        <v>0.49432875667265247</v>
      </c>
      <c r="F87" s="18">
        <v>38.520000457763672</v>
      </c>
      <c r="G87" s="9">
        <f t="shared" si="8"/>
        <v>0.58765199101631194</v>
      </c>
      <c r="H87" s="9">
        <f t="shared" si="9"/>
        <v>0.62253881833678126</v>
      </c>
      <c r="I87" s="7">
        <f t="shared" si="11"/>
        <v>0.26492537313432868</v>
      </c>
      <c r="J87" s="9">
        <f t="shared" si="10"/>
        <v>3.2243821326367726E-4</v>
      </c>
    </row>
    <row r="88" spans="1:10" x14ac:dyDescent="0.25">
      <c r="A88" s="17">
        <v>43951</v>
      </c>
      <c r="B88" s="18">
        <v>79.519996643066406</v>
      </c>
      <c r="C88" s="9">
        <f t="shared" si="6"/>
        <v>0.77028137681947129</v>
      </c>
      <c r="D88" s="18">
        <v>8.1499996185302734</v>
      </c>
      <c r="E88" s="9">
        <f t="shared" si="7"/>
        <v>0.4599062868774505</v>
      </c>
      <c r="F88" s="18">
        <v>39.430000305175781</v>
      </c>
      <c r="G88" s="9">
        <f t="shared" si="8"/>
        <v>0.60153473285954284</v>
      </c>
      <c r="H88" s="9">
        <f t="shared" si="9"/>
        <v>0.63561963499515339</v>
      </c>
      <c r="I88" s="7">
        <f t="shared" si="11"/>
        <v>0.26865671641791078</v>
      </c>
      <c r="J88" s="9">
        <f t="shared" si="10"/>
        <v>3.1212014872678657E-4</v>
      </c>
    </row>
    <row r="89" spans="1:10" x14ac:dyDescent="0.25">
      <c r="A89" s="17">
        <v>43952</v>
      </c>
      <c r="B89" s="18">
        <v>79.519996643066406</v>
      </c>
      <c r="C89" s="9">
        <f t="shared" si="6"/>
        <v>0.77028137681947129</v>
      </c>
      <c r="D89" s="18">
        <v>7.7300000190734863</v>
      </c>
      <c r="E89" s="9">
        <f t="shared" si="7"/>
        <v>0.43620561628637372</v>
      </c>
      <c r="F89" s="18">
        <v>39.220001220703125</v>
      </c>
      <c r="G89" s="9">
        <f t="shared" si="8"/>
        <v>0.59833103663328568</v>
      </c>
      <c r="H89" s="9">
        <f t="shared" si="9"/>
        <v>0.64657972433207156</v>
      </c>
      <c r="I89" s="7">
        <f t="shared" si="11"/>
        <v>0.27238805970149288</v>
      </c>
      <c r="J89" s="9">
        <f t="shared" si="10"/>
        <v>6.3410193328288487E-4</v>
      </c>
    </row>
    <row r="90" spans="1:10" x14ac:dyDescent="0.25">
      <c r="A90" s="17">
        <v>43953</v>
      </c>
      <c r="B90" s="18">
        <v>79.519996643066406</v>
      </c>
      <c r="C90" s="9">
        <f t="shared" si="6"/>
        <v>0.77028137681947129</v>
      </c>
      <c r="D90" s="18">
        <v>7.7100000381469727</v>
      </c>
      <c r="E90" s="9">
        <f t="shared" si="7"/>
        <v>0.43507701292489387</v>
      </c>
      <c r="F90" s="18">
        <v>39.290000915527344</v>
      </c>
      <c r="G90" s="9">
        <f t="shared" si="8"/>
        <v>0.59939893537537137</v>
      </c>
      <c r="H90" s="9">
        <f t="shared" si="9"/>
        <v>0.65039951940049945</v>
      </c>
      <c r="I90" s="7">
        <f t="shared" si="11"/>
        <v>0.27611940298507498</v>
      </c>
      <c r="J90" s="9">
        <f t="shared" si="10"/>
        <v>7.1820301584666908E-4</v>
      </c>
    </row>
    <row r="91" spans="1:10" x14ac:dyDescent="0.25">
      <c r="A91" s="17">
        <v>43954</v>
      </c>
      <c r="B91" s="18">
        <v>79.519996643066406</v>
      </c>
      <c r="C91" s="9">
        <f t="shared" si="6"/>
        <v>0.77028137681947129</v>
      </c>
      <c r="D91" s="18">
        <v>7.7100000381469727</v>
      </c>
      <c r="E91" s="9">
        <f t="shared" si="7"/>
        <v>0.43507701292489387</v>
      </c>
      <c r="F91" s="18">
        <v>39.290000915527344</v>
      </c>
      <c r="G91" s="9">
        <f t="shared" si="8"/>
        <v>0.59939893537537137</v>
      </c>
      <c r="H91" s="9">
        <f t="shared" si="9"/>
        <v>0.64030543181922894</v>
      </c>
      <c r="I91" s="7">
        <f t="shared" si="11"/>
        <v>0.27985074626865708</v>
      </c>
      <c r="J91" s="9">
        <f t="shared" si="10"/>
        <v>4.6828585391175411E-4</v>
      </c>
    </row>
    <row r="92" spans="1:10" x14ac:dyDescent="0.25">
      <c r="A92" s="17">
        <v>43955</v>
      </c>
      <c r="B92" s="18">
        <v>79.519996643066406</v>
      </c>
      <c r="C92" s="9">
        <f t="shared" si="6"/>
        <v>0.77028137681947129</v>
      </c>
      <c r="D92" s="18">
        <v>7.7800002098083496</v>
      </c>
      <c r="E92" s="9">
        <f t="shared" si="7"/>
        <v>0.43902713814408667</v>
      </c>
      <c r="F92" s="18">
        <v>39.700000762939453</v>
      </c>
      <c r="G92" s="9">
        <f t="shared" si="8"/>
        <v>0.60565379580592338</v>
      </c>
      <c r="H92" s="9">
        <f t="shared" si="9"/>
        <v>0.63271287391853648</v>
      </c>
      <c r="I92" s="7">
        <f t="shared" si="11"/>
        <v>0.28358208955223918</v>
      </c>
      <c r="J92" s="9">
        <f t="shared" si="10"/>
        <v>2.0763702175799205E-4</v>
      </c>
    </row>
    <row r="93" spans="1:10" x14ac:dyDescent="0.25">
      <c r="A93" s="17">
        <v>43956</v>
      </c>
      <c r="B93" s="18">
        <v>79.519996643066406</v>
      </c>
      <c r="C93" s="9">
        <f t="shared" si="6"/>
        <v>0.77028137681947129</v>
      </c>
      <c r="D93" s="18">
        <v>7.7699999809265137</v>
      </c>
      <c r="E93" s="9">
        <f t="shared" si="7"/>
        <v>0.43846282300933342</v>
      </c>
      <c r="F93" s="18">
        <v>40.200000762939453</v>
      </c>
      <c r="G93" s="9">
        <f t="shared" si="8"/>
        <v>0.61328167721860216</v>
      </c>
      <c r="H93" s="9">
        <f t="shared" si="9"/>
        <v>0.63439617679338278</v>
      </c>
      <c r="I93" s="7">
        <f t="shared" si="11"/>
        <v>0.28731343283582128</v>
      </c>
      <c r="J93" s="9">
        <f t="shared" si="10"/>
        <v>1.2809067577086825E-4</v>
      </c>
    </row>
    <row r="94" spans="1:10" x14ac:dyDescent="0.25">
      <c r="A94" s="17">
        <v>43957</v>
      </c>
      <c r="B94" s="18">
        <v>80.629997253417969</v>
      </c>
      <c r="C94" s="9">
        <f t="shared" si="6"/>
        <v>0.78103355029163413</v>
      </c>
      <c r="D94" s="18">
        <v>7.679999828338623</v>
      </c>
      <c r="E94" s="9">
        <f t="shared" si="7"/>
        <v>0.43338409442866077</v>
      </c>
      <c r="F94" s="18">
        <v>40.509998321533203</v>
      </c>
      <c r="G94" s="9">
        <f t="shared" si="8"/>
        <v>0.61801092644894839</v>
      </c>
      <c r="H94" s="9">
        <f t="shared" si="9"/>
        <v>0.63659349216078287</v>
      </c>
      <c r="I94" s="7">
        <f t="shared" si="11"/>
        <v>0.29104477611940338</v>
      </c>
      <c r="J94" s="9">
        <f t="shared" si="10"/>
        <v>1.0050118051456138E-4</v>
      </c>
    </row>
    <row r="95" spans="1:10" x14ac:dyDescent="0.25">
      <c r="A95" s="17">
        <v>43958</v>
      </c>
      <c r="B95" s="18">
        <v>79.589996337890625</v>
      </c>
      <c r="C95" s="9">
        <f t="shared" si="6"/>
        <v>0.7709594384842392</v>
      </c>
      <c r="D95" s="18">
        <v>7.570000171661377</v>
      </c>
      <c r="E95" s="9">
        <f t="shared" si="7"/>
        <v>0.42717678939453496</v>
      </c>
      <c r="F95" s="18">
        <v>41.549999237060547</v>
      </c>
      <c r="G95" s="9">
        <f t="shared" si="8"/>
        <v>0.63387693375438836</v>
      </c>
      <c r="H95" s="9">
        <f t="shared" si="9"/>
        <v>0.63914960913474084</v>
      </c>
      <c r="I95" s="7">
        <f t="shared" si="11"/>
        <v>0.29477611940298548</v>
      </c>
      <c r="J95" s="9">
        <f t="shared" si="10"/>
        <v>8.1951020435053665E-6</v>
      </c>
    </row>
    <row r="96" spans="1:10" x14ac:dyDescent="0.25">
      <c r="A96" s="17">
        <v>43959</v>
      </c>
      <c r="B96" s="18">
        <v>79.805000305175781</v>
      </c>
      <c r="C96" s="9">
        <f t="shared" si="6"/>
        <v>0.77304210396378437</v>
      </c>
      <c r="D96" s="18">
        <v>8</v>
      </c>
      <c r="E96" s="9">
        <f t="shared" si="7"/>
        <v>0.45144177512036499</v>
      </c>
      <c r="F96" s="18">
        <v>42.389999389648438</v>
      </c>
      <c r="G96" s="9">
        <f t="shared" si="8"/>
        <v>0.64669177685553347</v>
      </c>
      <c r="H96" s="9">
        <f t="shared" si="9"/>
        <v>0.64181185859719159</v>
      </c>
      <c r="I96" s="7">
        <f t="shared" si="11"/>
        <v>0.29850746268656758</v>
      </c>
      <c r="J96" s="9">
        <f t="shared" si="10"/>
        <v>7.1085379725667293E-6</v>
      </c>
    </row>
    <row r="97" spans="1:10" x14ac:dyDescent="0.25">
      <c r="A97" s="17">
        <v>43960</v>
      </c>
      <c r="B97" s="18">
        <v>79.805000305175781</v>
      </c>
      <c r="C97" s="9">
        <f t="shared" si="6"/>
        <v>0.77304210396378437</v>
      </c>
      <c r="D97" s="18">
        <v>8.0200004577636719</v>
      </c>
      <c r="E97" s="9">
        <f t="shared" si="7"/>
        <v>0.45257040538987148</v>
      </c>
      <c r="F97" s="18">
        <v>42.400001525878906</v>
      </c>
      <c r="G97" s="9">
        <f t="shared" si="8"/>
        <v>0.64684436707361248</v>
      </c>
      <c r="H97" s="9">
        <f t="shared" si="9"/>
        <v>0.64722260903201645</v>
      </c>
      <c r="I97" s="7">
        <f t="shared" si="11"/>
        <v>0.30223880597014968</v>
      </c>
      <c r="J97" s="9">
        <f t="shared" si="10"/>
        <v>4.3240392936115119E-8</v>
      </c>
    </row>
    <row r="98" spans="1:10" x14ac:dyDescent="0.25">
      <c r="A98" s="17">
        <v>43961</v>
      </c>
      <c r="B98" s="18">
        <v>79.805000305175781</v>
      </c>
      <c r="C98" s="9">
        <f t="shared" si="6"/>
        <v>0.77304210396378437</v>
      </c>
      <c r="D98" s="18">
        <v>8.0200004577636719</v>
      </c>
      <c r="E98" s="9">
        <f t="shared" si="7"/>
        <v>0.45257040538987148</v>
      </c>
      <c r="F98" s="18">
        <v>42.400001525878906</v>
      </c>
      <c r="G98" s="9">
        <f t="shared" si="8"/>
        <v>0.64684436707361248</v>
      </c>
      <c r="H98" s="9">
        <f t="shared" si="9"/>
        <v>0.65255702816407524</v>
      </c>
      <c r="I98" s="7">
        <f t="shared" si="11"/>
        <v>0.30597014925373178</v>
      </c>
      <c r="J98" s="9">
        <f t="shared" si="10"/>
        <v>9.9851818366714493E-6</v>
      </c>
    </row>
    <row r="99" spans="1:10" x14ac:dyDescent="0.25">
      <c r="A99" s="17">
        <v>43962</v>
      </c>
      <c r="B99" s="18">
        <v>79.805000305175781</v>
      </c>
      <c r="C99" s="9">
        <f t="shared" si="6"/>
        <v>0.77304210396378437</v>
      </c>
      <c r="D99" s="18">
        <v>7.809999942779541</v>
      </c>
      <c r="E99" s="9">
        <f t="shared" si="7"/>
        <v>0.44072002973229313</v>
      </c>
      <c r="F99" s="18">
        <v>42</v>
      </c>
      <c r="G99" s="9">
        <f t="shared" si="8"/>
        <v>0.64074203866502266</v>
      </c>
      <c r="H99" s="9">
        <f t="shared" si="9"/>
        <v>0.66161267980112681</v>
      </c>
      <c r="I99" s="7">
        <f t="shared" si="11"/>
        <v>0.30970149253731388</v>
      </c>
      <c r="J99" s="9">
        <f t="shared" si="10"/>
        <v>1.3490091007037166E-4</v>
      </c>
    </row>
    <row r="100" spans="1:10" x14ac:dyDescent="0.25">
      <c r="A100" s="17">
        <v>43963</v>
      </c>
      <c r="B100" s="18">
        <v>79.285003662109375</v>
      </c>
      <c r="C100" s="9">
        <f t="shared" si="6"/>
        <v>0.7680050850116763</v>
      </c>
      <c r="D100" s="18">
        <v>7.3499999046325684</v>
      </c>
      <c r="E100" s="9">
        <f t="shared" si="7"/>
        <v>0.41476212551023001</v>
      </c>
      <c r="F100" s="18">
        <v>41.540000915527344</v>
      </c>
      <c r="G100" s="9">
        <f t="shared" si="8"/>
        <v>0.63372440173242617</v>
      </c>
      <c r="H100" s="9">
        <f t="shared" si="9"/>
        <v>0.65916251943276094</v>
      </c>
      <c r="I100" s="7">
        <f t="shared" si="11"/>
        <v>0.31343283582089598</v>
      </c>
      <c r="J100" s="9">
        <f t="shared" si="10"/>
        <v>2.028217085799673E-4</v>
      </c>
    </row>
    <row r="101" spans="1:10" x14ac:dyDescent="0.25">
      <c r="A101" s="17">
        <v>43964</v>
      </c>
      <c r="B101" s="18">
        <v>79.55999755859375</v>
      </c>
      <c r="C101" s="9">
        <f t="shared" si="6"/>
        <v>0.7706688511855071</v>
      </c>
      <c r="D101" s="18">
        <v>7.0799999237060547</v>
      </c>
      <c r="E101" s="9">
        <f t="shared" si="7"/>
        <v>0.39952596667623874</v>
      </c>
      <c r="F101" s="18">
        <v>41.599998474121094</v>
      </c>
      <c r="G101" s="9">
        <f t="shared" si="8"/>
        <v>0.63463971025643295</v>
      </c>
      <c r="H101" s="9">
        <f t="shared" si="9"/>
        <v>0.65222035500572806</v>
      </c>
      <c r="I101" s="7">
        <f t="shared" si="11"/>
        <v>0.31716417910447808</v>
      </c>
      <c r="J101" s="9">
        <f t="shared" si="10"/>
        <v>9.8028809451783681E-5</v>
      </c>
    </row>
    <row r="102" spans="1:10" x14ac:dyDescent="0.25">
      <c r="A102" s="17">
        <v>43965</v>
      </c>
      <c r="B102" s="18">
        <v>80</v>
      </c>
      <c r="C102" s="9">
        <f t="shared" si="6"/>
        <v>0.77493099530872223</v>
      </c>
      <c r="D102" s="18">
        <v>6.8600001335144043</v>
      </c>
      <c r="E102" s="9">
        <f t="shared" si="7"/>
        <v>0.38711132969996043</v>
      </c>
      <c r="F102" s="18">
        <v>42.229999542236328</v>
      </c>
      <c r="G102" s="9">
        <f t="shared" si="8"/>
        <v>0.64425085713132091</v>
      </c>
      <c r="H102" s="9">
        <f t="shared" si="9"/>
        <v>0.64151300374578391</v>
      </c>
      <c r="I102" s="7">
        <f t="shared" si="11"/>
        <v>0.32089552238806018</v>
      </c>
      <c r="J102" s="9">
        <f t="shared" si="10"/>
        <v>2.4053818649996049E-6</v>
      </c>
    </row>
    <row r="103" spans="1:10" x14ac:dyDescent="0.25">
      <c r="A103" s="17">
        <v>43966</v>
      </c>
      <c r="B103" s="18">
        <v>79.62750244140625</v>
      </c>
      <c r="C103" s="9">
        <f t="shared" si="6"/>
        <v>0.77132274651083321</v>
      </c>
      <c r="D103" s="18">
        <v>6.7399997711181641</v>
      </c>
      <c r="E103" s="9">
        <f t="shared" si="7"/>
        <v>0.38033968262305473</v>
      </c>
      <c r="F103" s="18">
        <v>42.220001220703125</v>
      </c>
      <c r="G103" s="9">
        <f t="shared" si="8"/>
        <v>0.64409832510935872</v>
      </c>
      <c r="H103" s="9">
        <f t="shared" si="9"/>
        <v>0.62970899579599204</v>
      </c>
      <c r="I103" s="7">
        <f t="shared" si="11"/>
        <v>0.32462686567164228</v>
      </c>
      <c r="J103" s="9">
        <f t="shared" si="10"/>
        <v>6.7214900872017498E-5</v>
      </c>
    </row>
    <row r="104" spans="1:10" x14ac:dyDescent="0.25">
      <c r="A104" s="17">
        <v>43967</v>
      </c>
      <c r="B104" s="18">
        <v>79.62750244140625</v>
      </c>
      <c r="C104" s="9">
        <f t="shared" si="6"/>
        <v>0.77132274651083321</v>
      </c>
      <c r="D104" s="18">
        <v>6.6599998474121094</v>
      </c>
      <c r="E104" s="9">
        <f t="shared" si="7"/>
        <v>0.37582526917713532</v>
      </c>
      <c r="F104" s="18">
        <v>42.220001220703125</v>
      </c>
      <c r="G104" s="9">
        <f t="shared" si="8"/>
        <v>0.64409832510935872</v>
      </c>
      <c r="H104" s="9">
        <f t="shared" si="9"/>
        <v>0.62235730244376919</v>
      </c>
      <c r="I104" s="7">
        <f t="shared" si="11"/>
        <v>0.32835820895522438</v>
      </c>
      <c r="J104" s="9">
        <f t="shared" si="10"/>
        <v>1.5520575319410331E-4</v>
      </c>
    </row>
    <row r="105" spans="1:10" x14ac:dyDescent="0.25">
      <c r="A105" s="17">
        <v>43968</v>
      </c>
      <c r="B105" s="18">
        <v>79.62750244140625</v>
      </c>
      <c r="C105" s="9">
        <f t="shared" si="6"/>
        <v>0.77132274651083321</v>
      </c>
      <c r="D105" s="18">
        <v>6.6599998474121094</v>
      </c>
      <c r="E105" s="9">
        <f t="shared" si="7"/>
        <v>0.37582526917713532</v>
      </c>
      <c r="F105" s="18">
        <v>42.220001220703125</v>
      </c>
      <c r="G105" s="9">
        <f t="shared" si="8"/>
        <v>0.64409832510935872</v>
      </c>
      <c r="H105" s="9">
        <f t="shared" si="9"/>
        <v>0.61823556940620117</v>
      </c>
      <c r="I105" s="7">
        <f t="shared" si="11"/>
        <v>0.33208955223880648</v>
      </c>
      <c r="J105" s="9">
        <f t="shared" si="10"/>
        <v>2.2212876790278963E-4</v>
      </c>
    </row>
    <row r="106" spans="1:10" x14ac:dyDescent="0.25">
      <c r="A106" s="17">
        <v>43969</v>
      </c>
      <c r="B106" s="18">
        <v>78.830001831054688</v>
      </c>
      <c r="C106" s="9">
        <f t="shared" si="6"/>
        <v>0.76359764723909507</v>
      </c>
      <c r="D106" s="18">
        <v>7.75</v>
      </c>
      <c r="E106" s="9">
        <f t="shared" si="7"/>
        <v>0.43733421964785357</v>
      </c>
      <c r="F106" s="18">
        <v>42.580001831054688</v>
      </c>
      <c r="G106" s="9">
        <f t="shared" si="8"/>
        <v>0.64959040903786613</v>
      </c>
      <c r="H106" s="9">
        <f t="shared" si="9"/>
        <v>0.61527289546484409</v>
      </c>
      <c r="I106" s="7">
        <f t="shared" si="11"/>
        <v>0.33582089552238858</v>
      </c>
      <c r="J106" s="9">
        <f t="shared" si="10"/>
        <v>3.954934940489173E-4</v>
      </c>
    </row>
    <row r="107" spans="1:10" x14ac:dyDescent="0.25">
      <c r="A107" s="17">
        <v>43970</v>
      </c>
      <c r="B107" s="18">
        <v>79.237503051757813</v>
      </c>
      <c r="C107" s="9">
        <f t="shared" si="6"/>
        <v>0.76754496382095749</v>
      </c>
      <c r="D107" s="18">
        <v>7.75</v>
      </c>
      <c r="E107" s="9">
        <f t="shared" si="7"/>
        <v>0.43733421964785357</v>
      </c>
      <c r="F107" s="18">
        <v>42.729999542236328</v>
      </c>
      <c r="G107" s="9">
        <f t="shared" si="8"/>
        <v>0.6518787385439998</v>
      </c>
      <c r="H107" s="9">
        <f t="shared" si="9"/>
        <v>0.62603088948638552</v>
      </c>
      <c r="I107" s="7">
        <f t="shared" si="11"/>
        <v>0.33955223880597069</v>
      </c>
      <c r="J107" s="9">
        <f t="shared" si="10"/>
        <v>2.268586879939341E-4</v>
      </c>
    </row>
    <row r="108" spans="1:10" x14ac:dyDescent="0.25">
      <c r="A108" s="17">
        <v>43971</v>
      </c>
      <c r="B108" s="18">
        <v>78.620002746582031</v>
      </c>
      <c r="C108" s="9">
        <f t="shared" si="6"/>
        <v>0.7615634622447911</v>
      </c>
      <c r="D108" s="18">
        <v>8.2799997329711914</v>
      </c>
      <c r="E108" s="9">
        <f t="shared" si="7"/>
        <v>0.46724222218108286</v>
      </c>
      <c r="F108" s="18">
        <v>42.409999847412109</v>
      </c>
      <c r="G108" s="9">
        <f t="shared" si="8"/>
        <v>0.64699689909557467</v>
      </c>
      <c r="H108" s="9">
        <f t="shared" si="9"/>
        <v>0.63606924876628446</v>
      </c>
      <c r="I108" s="7">
        <f t="shared" si="11"/>
        <v>0.34328358208955279</v>
      </c>
      <c r="J108" s="9">
        <f t="shared" si="10"/>
        <v>4.0992708351379794E-5</v>
      </c>
    </row>
    <row r="109" spans="1:10" x14ac:dyDescent="0.25">
      <c r="A109" s="17">
        <v>43972</v>
      </c>
      <c r="B109" s="18">
        <v>78.035003662109375</v>
      </c>
      <c r="C109" s="9">
        <f t="shared" si="6"/>
        <v>0.75589678820997752</v>
      </c>
      <c r="D109" s="18">
        <v>8.25</v>
      </c>
      <c r="E109" s="9">
        <f t="shared" si="7"/>
        <v>0.4655493305928764</v>
      </c>
      <c r="F109" s="18">
        <v>42.479999542236328</v>
      </c>
      <c r="G109" s="9">
        <f t="shared" si="8"/>
        <v>0.64806479783766036</v>
      </c>
      <c r="H109" s="9">
        <f t="shared" si="9"/>
        <v>0.6590837692285102</v>
      </c>
      <c r="I109" s="7">
        <f t="shared" si="11"/>
        <v>0.34701492537313489</v>
      </c>
      <c r="J109" s="9">
        <f t="shared" si="10"/>
        <v>4.2133764692724532E-5</v>
      </c>
    </row>
    <row r="110" spans="1:10" x14ac:dyDescent="0.25">
      <c r="A110" s="17">
        <v>43973</v>
      </c>
      <c r="B110" s="18">
        <v>77.919998168945313</v>
      </c>
      <c r="C110" s="9">
        <f t="shared" si="6"/>
        <v>0.7547827716939326</v>
      </c>
      <c r="D110" s="18">
        <v>8.2600002288818359</v>
      </c>
      <c r="E110" s="9">
        <f t="shared" si="7"/>
        <v>0.46611364572762964</v>
      </c>
      <c r="F110" s="18">
        <v>43.490001678466797</v>
      </c>
      <c r="G110" s="9">
        <f t="shared" si="8"/>
        <v>0.66347315088109704</v>
      </c>
      <c r="H110" s="9">
        <f t="shared" si="9"/>
        <v>0.66319904357017578</v>
      </c>
      <c r="I110" s="7">
        <f t="shared" si="11"/>
        <v>0.35074626865671699</v>
      </c>
      <c r="J110" s="9">
        <f t="shared" si="10"/>
        <v>2.6353257024796126E-8</v>
      </c>
    </row>
    <row r="111" spans="1:10" x14ac:dyDescent="0.25">
      <c r="A111" s="17">
        <v>43974</v>
      </c>
      <c r="B111" s="18">
        <v>77.919998168945313</v>
      </c>
      <c r="C111" s="9">
        <f t="shared" si="6"/>
        <v>0.7547827716939326</v>
      </c>
      <c r="D111" s="18">
        <v>8.2700004577636719</v>
      </c>
      <c r="E111" s="9">
        <f t="shared" si="7"/>
        <v>0.46667796086238289</v>
      </c>
      <c r="F111" s="18">
        <v>43.270000457763672</v>
      </c>
      <c r="G111" s="9">
        <f t="shared" si="8"/>
        <v>0.66011686443676099</v>
      </c>
      <c r="H111" s="9">
        <f t="shared" si="9"/>
        <v>0.67276116285934862</v>
      </c>
      <c r="I111" s="7">
        <f t="shared" si="11"/>
        <v>0.35447761194029909</v>
      </c>
      <c r="J111" s="9">
        <f t="shared" si="10"/>
        <v>5.6673271816970026E-5</v>
      </c>
    </row>
    <row r="112" spans="1:10" x14ac:dyDescent="0.25">
      <c r="A112" s="17">
        <v>43975</v>
      </c>
      <c r="B112" s="18">
        <v>77.919998168945313</v>
      </c>
      <c r="C112" s="9">
        <f t="shared" si="6"/>
        <v>0.7547827716939326</v>
      </c>
      <c r="D112" s="18">
        <v>8.2700004577636719</v>
      </c>
      <c r="E112" s="9">
        <f t="shared" si="7"/>
        <v>0.46667796086238289</v>
      </c>
      <c r="F112" s="18">
        <v>43.270000457763672</v>
      </c>
      <c r="G112" s="9">
        <f t="shared" si="8"/>
        <v>0.66011686443676099</v>
      </c>
      <c r="H112" s="9">
        <f t="shared" si="9"/>
        <v>0.67288939905504752</v>
      </c>
      <c r="I112" s="7">
        <f t="shared" si="11"/>
        <v>0.35820895522388119</v>
      </c>
      <c r="J112" s="9">
        <f t="shared" si="10"/>
        <v>5.8437363788177279E-5</v>
      </c>
    </row>
    <row r="113" spans="1:10" x14ac:dyDescent="0.25">
      <c r="A113" s="17">
        <v>43976</v>
      </c>
      <c r="B113" s="18">
        <v>78.172500610351563</v>
      </c>
      <c r="C113" s="9">
        <f t="shared" si="6"/>
        <v>0.75722867129689286</v>
      </c>
      <c r="D113" s="18">
        <v>8.2700004577636719</v>
      </c>
      <c r="E113" s="9">
        <f t="shared" si="7"/>
        <v>0.46667796086238289</v>
      </c>
      <c r="F113" s="18">
        <v>43.270000457763672</v>
      </c>
      <c r="G113" s="9">
        <f t="shared" si="8"/>
        <v>0.66011686443676099</v>
      </c>
      <c r="H113" s="9">
        <f t="shared" si="9"/>
        <v>0.67552604534494187</v>
      </c>
      <c r="I113" s="7">
        <f t="shared" si="11"/>
        <v>0.36194029850746329</v>
      </c>
      <c r="J113" s="9">
        <f t="shared" si="10"/>
        <v>8.5940138273587805E-5</v>
      </c>
    </row>
    <row r="114" spans="1:10" x14ac:dyDescent="0.25">
      <c r="A114" s="17">
        <v>43977</v>
      </c>
      <c r="B114" s="18">
        <v>77.794998168945313</v>
      </c>
      <c r="C114" s="9">
        <f t="shared" si="6"/>
        <v>0.75357194201376265</v>
      </c>
      <c r="D114" s="18">
        <v>8.880000114440918</v>
      </c>
      <c r="E114" s="9">
        <f t="shared" si="7"/>
        <v>0.50110037684153153</v>
      </c>
      <c r="F114" s="18">
        <v>43.369998931884766</v>
      </c>
      <c r="G114" s="9">
        <f t="shared" si="8"/>
        <v>0.66164241744085006</v>
      </c>
      <c r="H114" s="9">
        <f t="shared" si="9"/>
        <v>0.6750811510011413</v>
      </c>
      <c r="I114" s="7">
        <f t="shared" si="11"/>
        <v>0.36567164179104539</v>
      </c>
      <c r="J114" s="9">
        <f t="shared" si="10"/>
        <v>6.6040137503883711E-5</v>
      </c>
    </row>
    <row r="115" spans="1:10" x14ac:dyDescent="0.25">
      <c r="A115" s="17">
        <v>43978</v>
      </c>
      <c r="B115" s="18">
        <v>78.290000915527344</v>
      </c>
      <c r="C115" s="9">
        <f t="shared" si="6"/>
        <v>0.7583668541523797</v>
      </c>
      <c r="D115" s="18">
        <v>9.8500003814697266</v>
      </c>
      <c r="E115" s="9">
        <f t="shared" si="7"/>
        <v>0.55583770714337066</v>
      </c>
      <c r="F115" s="18">
        <v>44.220001220703125</v>
      </c>
      <c r="G115" s="9">
        <f t="shared" si="8"/>
        <v>0.67460985076007407</v>
      </c>
      <c r="H115" s="9">
        <f t="shared" si="9"/>
        <v>0.68009426915683835</v>
      </c>
      <c r="I115" s="7">
        <f t="shared" si="11"/>
        <v>0.36940298507462749</v>
      </c>
      <c r="J115" s="9">
        <f t="shared" si="10"/>
        <v>1.1111215186290616E-5</v>
      </c>
    </row>
    <row r="116" spans="1:10" x14ac:dyDescent="0.25">
      <c r="A116" s="17">
        <v>43979</v>
      </c>
      <c r="B116" s="18">
        <v>77.889999389648438</v>
      </c>
      <c r="C116" s="9">
        <f t="shared" si="6"/>
        <v>0.75449218439520038</v>
      </c>
      <c r="D116" s="18">
        <v>9.5500001907348633</v>
      </c>
      <c r="E116" s="9">
        <f t="shared" si="7"/>
        <v>0.53890862981314636</v>
      </c>
      <c r="F116" s="18">
        <v>44.75</v>
      </c>
      <c r="G116" s="9">
        <f t="shared" si="8"/>
        <v>0.68269538643475636</v>
      </c>
      <c r="H116" s="9">
        <f t="shared" si="9"/>
        <v>0.69320530101263433</v>
      </c>
      <c r="I116" s="7">
        <f t="shared" si="11"/>
        <v>0.37313432835820959</v>
      </c>
      <c r="J116" s="9">
        <f t="shared" si="10"/>
        <v>4.1215785236676196E-5</v>
      </c>
    </row>
    <row r="117" spans="1:10" x14ac:dyDescent="0.25">
      <c r="A117" s="17">
        <v>43980</v>
      </c>
      <c r="B117" s="18">
        <v>78.482498168945313</v>
      </c>
      <c r="C117" s="9">
        <f t="shared" si="6"/>
        <v>0.76023150525469696</v>
      </c>
      <c r="D117" s="18">
        <v>9.4399995803833008</v>
      </c>
      <c r="E117" s="9">
        <f t="shared" si="7"/>
        <v>0.53270127096296727</v>
      </c>
      <c r="F117" s="18">
        <v>45.819999694824219</v>
      </c>
      <c r="G117" s="9">
        <f t="shared" si="8"/>
        <v>0.69901904800219972</v>
      </c>
      <c r="H117" s="9">
        <f t="shared" si="9"/>
        <v>0.70646690507287824</v>
      </c>
      <c r="I117" s="7">
        <f t="shared" si="11"/>
        <v>0.37686567164179169</v>
      </c>
      <c r="J117" s="9">
        <f t="shared" si="10"/>
        <v>2.0904955483100258E-5</v>
      </c>
    </row>
    <row r="118" spans="1:10" x14ac:dyDescent="0.25">
      <c r="A118" s="17">
        <v>43981</v>
      </c>
      <c r="B118" s="18">
        <v>78.482498168945313</v>
      </c>
      <c r="C118" s="9">
        <f t="shared" si="6"/>
        <v>0.76023150525469696</v>
      </c>
      <c r="D118" s="18">
        <v>9.4499998092651367</v>
      </c>
      <c r="E118" s="9">
        <f t="shared" si="7"/>
        <v>0.53326558609772046</v>
      </c>
      <c r="F118" s="18">
        <v>45.5</v>
      </c>
      <c r="G118" s="9">
        <f t="shared" si="8"/>
        <v>0.69413720855377459</v>
      </c>
      <c r="H118" s="9">
        <f t="shared" si="9"/>
        <v>0.71956266318743312</v>
      </c>
      <c r="I118" s="7">
        <f t="shared" si="11"/>
        <v>0.38059701492537379</v>
      </c>
      <c r="J118" s="9">
        <f t="shared" si="10"/>
        <v>2.460383649980573E-4</v>
      </c>
    </row>
    <row r="119" spans="1:10" x14ac:dyDescent="0.25">
      <c r="A119" s="17">
        <v>43982</v>
      </c>
      <c r="B119" s="18">
        <v>78.482498168945313</v>
      </c>
      <c r="C119" s="9">
        <f t="shared" si="6"/>
        <v>0.76023150525469696</v>
      </c>
      <c r="D119" s="18">
        <v>9.4499998092651367</v>
      </c>
      <c r="E119" s="9">
        <f t="shared" si="7"/>
        <v>0.53326558609772046</v>
      </c>
      <c r="F119" s="18">
        <v>45.5</v>
      </c>
      <c r="G119" s="9">
        <f t="shared" si="8"/>
        <v>0.69413720855377459</v>
      </c>
      <c r="H119" s="9">
        <f t="shared" si="9"/>
        <v>0.71678045658344303</v>
      </c>
      <c r="I119" s="7">
        <f t="shared" si="11"/>
        <v>0.38432835820895589</v>
      </c>
      <c r="J119" s="9">
        <f t="shared" si="10"/>
        <v>1.9705156036308846E-4</v>
      </c>
    </row>
    <row r="120" spans="1:10" x14ac:dyDescent="0.25">
      <c r="A120" s="17">
        <v>43983</v>
      </c>
      <c r="B120" s="18">
        <v>77.492500305175781</v>
      </c>
      <c r="C120" s="9">
        <f t="shared" si="6"/>
        <v>0.75064175488064167</v>
      </c>
      <c r="D120" s="18">
        <v>9.4600000381469727</v>
      </c>
      <c r="E120" s="9">
        <f t="shared" si="7"/>
        <v>0.53382990123247376</v>
      </c>
      <c r="F120" s="18">
        <v>45.049999237060547</v>
      </c>
      <c r="G120" s="9">
        <f t="shared" si="8"/>
        <v>0.68727210364314029</v>
      </c>
      <c r="H120" s="9">
        <f t="shared" si="9"/>
        <v>0.71765691657152109</v>
      </c>
      <c r="I120" s="7">
        <f t="shared" si="11"/>
        <v>0.38805970149253799</v>
      </c>
      <c r="J120" s="9">
        <f t="shared" si="10"/>
        <v>3.5827101901507707E-4</v>
      </c>
    </row>
    <row r="121" spans="1:10" x14ac:dyDescent="0.25">
      <c r="A121" s="17">
        <v>43984</v>
      </c>
      <c r="B121" s="18">
        <v>76.775001525878906</v>
      </c>
      <c r="C121" s="9">
        <f t="shared" si="6"/>
        <v>0.74369160434097514</v>
      </c>
      <c r="D121" s="18">
        <v>9.8999996185302734</v>
      </c>
      <c r="E121" s="9">
        <f t="shared" si="7"/>
        <v>0.55865917518503039</v>
      </c>
      <c r="F121" s="18">
        <v>45.659999847412109</v>
      </c>
      <c r="G121" s="9">
        <f t="shared" si="8"/>
        <v>0.69657812827798715</v>
      </c>
      <c r="H121" s="9">
        <f t="shared" si="9"/>
        <v>0.71633932398246658</v>
      </c>
      <c r="I121" s="7">
        <f t="shared" si="11"/>
        <v>0.39179104477612009</v>
      </c>
      <c r="J121" s="9">
        <f t="shared" si="10"/>
        <v>1.5299630539338573E-4</v>
      </c>
    </row>
    <row r="122" spans="1:10" x14ac:dyDescent="0.25">
      <c r="A122" s="17">
        <v>43985</v>
      </c>
      <c r="B122" s="18">
        <v>77.074996948242188</v>
      </c>
      <c r="C122" s="9">
        <f t="shared" si="6"/>
        <v>0.74659755123147553</v>
      </c>
      <c r="D122" s="18">
        <v>10.789999961853027</v>
      </c>
      <c r="E122" s="9">
        <f t="shared" si="7"/>
        <v>0.60888209204095012</v>
      </c>
      <c r="F122" s="18">
        <v>46.400001525878906</v>
      </c>
      <c r="G122" s="9">
        <f t="shared" si="8"/>
        <v>0.70786741837504319</v>
      </c>
      <c r="H122" s="9">
        <f t="shared" si="9"/>
        <v>0.72029944748953534</v>
      </c>
      <c r="I122" s="7">
        <f t="shared" si="11"/>
        <v>0.39552238805970219</v>
      </c>
      <c r="J122" s="9">
        <f t="shared" si="10"/>
        <v>6.1130100290222218E-5</v>
      </c>
    </row>
    <row r="123" spans="1:10" x14ac:dyDescent="0.25">
      <c r="A123" s="17">
        <v>43986</v>
      </c>
      <c r="B123" s="18">
        <v>77.805000305175781</v>
      </c>
      <c r="C123" s="9">
        <f t="shared" si="6"/>
        <v>0.75366882908106636</v>
      </c>
      <c r="D123" s="18">
        <v>11.479999542236328</v>
      </c>
      <c r="E123" s="9">
        <f t="shared" si="7"/>
        <v>0.64781892146601816</v>
      </c>
      <c r="F123" s="18">
        <v>49.459999084472656</v>
      </c>
      <c r="G123" s="9">
        <f t="shared" si="8"/>
        <v>0.75455001537512301</v>
      </c>
      <c r="H123" s="9">
        <f t="shared" si="9"/>
        <v>0.72895342039559741</v>
      </c>
      <c r="I123" s="7">
        <f t="shared" si="11"/>
        <v>0.39925373134328429</v>
      </c>
      <c r="J123" s="9">
        <f t="shared" si="10"/>
        <v>2.6158532528510733E-4</v>
      </c>
    </row>
    <row r="124" spans="1:10" x14ac:dyDescent="0.25">
      <c r="A124" s="17">
        <v>43987</v>
      </c>
      <c r="B124" s="18">
        <v>77.845001220703125</v>
      </c>
      <c r="C124" s="9">
        <f t="shared" si="6"/>
        <v>0.75405630344710206</v>
      </c>
      <c r="D124" s="18">
        <v>12.050000190734863</v>
      </c>
      <c r="E124" s="9">
        <f t="shared" si="7"/>
        <v>0.67998418453826037</v>
      </c>
      <c r="F124" s="18">
        <v>48.819999694824219</v>
      </c>
      <c r="G124" s="9">
        <f t="shared" si="8"/>
        <v>0.74478633647827275</v>
      </c>
      <c r="H124" s="9">
        <f t="shared" si="9"/>
        <v>0.7483381999240476</v>
      </c>
      <c r="I124" s="7">
        <f t="shared" si="11"/>
        <v>0.40298507462686639</v>
      </c>
      <c r="J124" s="9">
        <f t="shared" si="10"/>
        <v>5.0839524822485603E-6</v>
      </c>
    </row>
    <row r="125" spans="1:10" x14ac:dyDescent="0.25">
      <c r="A125" s="17">
        <v>43988</v>
      </c>
      <c r="B125" s="18">
        <v>77.845001220703125</v>
      </c>
      <c r="C125" s="9">
        <f t="shared" si="6"/>
        <v>0.75405630344710206</v>
      </c>
      <c r="D125" s="18">
        <v>12.010000228881836</v>
      </c>
      <c r="E125" s="9">
        <f t="shared" si="7"/>
        <v>0.67772697781530067</v>
      </c>
      <c r="F125" s="18">
        <v>48.580001831054688</v>
      </c>
      <c r="G125" s="9">
        <f t="shared" si="8"/>
        <v>0.74112498599001231</v>
      </c>
      <c r="H125" s="9">
        <f t="shared" si="9"/>
        <v>0.76291882222869312</v>
      </c>
      <c r="I125" s="7">
        <f t="shared" si="11"/>
        <v>0.40671641791044849</v>
      </c>
      <c r="J125" s="9">
        <f t="shared" si="10"/>
        <v>1.931786249322004E-4</v>
      </c>
    </row>
    <row r="126" spans="1:10" x14ac:dyDescent="0.25">
      <c r="A126" s="17">
        <v>43989</v>
      </c>
      <c r="B126" s="18">
        <v>77.845001220703125</v>
      </c>
      <c r="C126" s="9">
        <f t="shared" si="6"/>
        <v>0.75405630344710206</v>
      </c>
      <c r="D126" s="18">
        <v>12.010000228881836</v>
      </c>
      <c r="E126" s="9">
        <f t="shared" si="7"/>
        <v>0.67772697781530067</v>
      </c>
      <c r="F126" s="18">
        <v>48.580001831054688</v>
      </c>
      <c r="G126" s="9">
        <f t="shared" si="8"/>
        <v>0.74112498599001231</v>
      </c>
      <c r="H126" s="9">
        <f t="shared" si="9"/>
        <v>0.77443447412143329</v>
      </c>
      <c r="I126" s="7">
        <f t="shared" si="11"/>
        <v>0.41044776119403059</v>
      </c>
      <c r="J126" s="9">
        <f t="shared" si="10"/>
        <v>4.5540082072201683E-4</v>
      </c>
    </row>
    <row r="127" spans="1:10" x14ac:dyDescent="0.25">
      <c r="A127" s="17">
        <v>43990</v>
      </c>
      <c r="B127" s="18">
        <v>76.967498779296875</v>
      </c>
      <c r="C127" s="9">
        <f t="shared" si="6"/>
        <v>0.7455562554432924</v>
      </c>
      <c r="D127" s="18">
        <v>13.020000457763672</v>
      </c>
      <c r="E127" s="9">
        <f t="shared" si="7"/>
        <v>0.73472151484009962</v>
      </c>
      <c r="F127" s="18">
        <v>48.400001525878906</v>
      </c>
      <c r="G127" s="9">
        <f t="shared" si="8"/>
        <v>0.73837894402575854</v>
      </c>
      <c r="H127" s="9">
        <f t="shared" si="9"/>
        <v>0.77709674409607743</v>
      </c>
      <c r="I127" s="7">
        <f t="shared" si="11"/>
        <v>0.41417910447761269</v>
      </c>
      <c r="J127" s="9">
        <f t="shared" si="10"/>
        <v>6.2088265930468605E-4</v>
      </c>
    </row>
    <row r="128" spans="1:10" x14ac:dyDescent="0.25">
      <c r="A128" s="17">
        <v>43991</v>
      </c>
      <c r="B128" s="18">
        <v>77.542503356933594</v>
      </c>
      <c r="C128" s="9">
        <f t="shared" si="6"/>
        <v>0.75112611631398107</v>
      </c>
      <c r="D128" s="18">
        <v>12.430000305175781</v>
      </c>
      <c r="E128" s="9">
        <f t="shared" si="7"/>
        <v>0.7014276753144042</v>
      </c>
      <c r="F128" s="18">
        <v>49.709999084472656</v>
      </c>
      <c r="G128" s="9">
        <f t="shared" si="8"/>
        <v>0.75836395608146245</v>
      </c>
      <c r="H128" s="9">
        <f t="shared" si="9"/>
        <v>0.77995084624662081</v>
      </c>
      <c r="I128" s="7">
        <f t="shared" si="11"/>
        <v>0.41791044776119479</v>
      </c>
      <c r="J128" s="9">
        <f t="shared" si="10"/>
        <v>1.9474368889661373E-4</v>
      </c>
    </row>
    <row r="129" spans="1:10" x14ac:dyDescent="0.25">
      <c r="A129" s="17">
        <v>43992</v>
      </c>
      <c r="B129" s="18">
        <v>78.110000610351563</v>
      </c>
      <c r="C129" s="9">
        <f t="shared" si="6"/>
        <v>0.75662325645680795</v>
      </c>
      <c r="D129" s="18">
        <v>12.100000381469727</v>
      </c>
      <c r="E129" s="9">
        <f t="shared" si="7"/>
        <v>0.68280570639597338</v>
      </c>
      <c r="F129" s="18">
        <v>49.75</v>
      </c>
      <c r="G129" s="9">
        <f t="shared" si="8"/>
        <v>0.75897420056154474</v>
      </c>
      <c r="H129" s="9">
        <f t="shared" si="9"/>
        <v>0.78294580922869217</v>
      </c>
      <c r="I129" s="7">
        <f t="shared" si="11"/>
        <v>0.42164179104477689</v>
      </c>
      <c r="J129" s="9">
        <f t="shared" si="10"/>
        <v>2.4229140483681728E-4</v>
      </c>
    </row>
    <row r="130" spans="1:10" x14ac:dyDescent="0.25">
      <c r="A130" s="17">
        <v>43993</v>
      </c>
      <c r="B130" s="18">
        <v>78.430000305175781</v>
      </c>
      <c r="C130" s="9">
        <f t="shared" si="6"/>
        <v>0.75972297748191575</v>
      </c>
      <c r="D130" s="18">
        <v>10.5</v>
      </c>
      <c r="E130" s="9">
        <f t="shared" si="7"/>
        <v>0.592517329845479</v>
      </c>
      <c r="F130" s="18">
        <v>47.770000457763672</v>
      </c>
      <c r="G130" s="9">
        <f t="shared" si="8"/>
        <v>0.72876779715087059</v>
      </c>
      <c r="H130" s="9">
        <f t="shared" si="9"/>
        <v>0.78660282256726455</v>
      </c>
      <c r="I130" s="7">
        <f t="shared" si="11"/>
        <v>0.42537313432835899</v>
      </c>
      <c r="J130" s="9">
        <f t="shared" si="10"/>
        <v>1.4228264134339675E-3</v>
      </c>
    </row>
    <row r="131" spans="1:10" x14ac:dyDescent="0.25">
      <c r="A131" s="17">
        <v>43994</v>
      </c>
      <c r="B131" s="18">
        <v>78.430000305175781</v>
      </c>
      <c r="C131" s="9">
        <f t="shared" si="6"/>
        <v>0.75972297748191575</v>
      </c>
      <c r="D131" s="18">
        <v>11.579999923706055</v>
      </c>
      <c r="E131" s="9">
        <f t="shared" si="7"/>
        <v>0.65346196518144406</v>
      </c>
      <c r="F131" s="18">
        <v>47.299999237060547</v>
      </c>
      <c r="G131" s="9">
        <f t="shared" si="8"/>
        <v>0.72159757000019509</v>
      </c>
      <c r="H131" s="9">
        <f t="shared" si="9"/>
        <v>0.77491343073173158</v>
      </c>
      <c r="I131" s="7">
        <f t="shared" si="11"/>
        <v>0.42910447761194109</v>
      </c>
      <c r="J131" s="9">
        <f t="shared" si="10"/>
        <v>1.2197642374538395E-3</v>
      </c>
    </row>
    <row r="132" spans="1:10" x14ac:dyDescent="0.25">
      <c r="A132" s="17">
        <v>43995</v>
      </c>
      <c r="B132" s="18">
        <v>78.430000305175781</v>
      </c>
      <c r="C132" s="9">
        <f t="shared" si="6"/>
        <v>0.75972297748191575</v>
      </c>
      <c r="D132" s="18">
        <v>11.430000305175781</v>
      </c>
      <c r="E132" s="9">
        <f t="shared" si="7"/>
        <v>0.64499745342435855</v>
      </c>
      <c r="F132" s="18">
        <v>47.900001525878906</v>
      </c>
      <c r="G132" s="9">
        <f t="shared" si="8"/>
        <v>0.73075106261307976</v>
      </c>
      <c r="H132" s="9">
        <f t="shared" si="9"/>
        <v>0.76962614024525788</v>
      </c>
      <c r="I132" s="7">
        <f t="shared" si="11"/>
        <v>0.43283582089552319</v>
      </c>
      <c r="J132" s="9">
        <f t="shared" si="10"/>
        <v>6.5413250994520117E-4</v>
      </c>
    </row>
    <row r="133" spans="1:10" x14ac:dyDescent="0.25">
      <c r="A133" s="17">
        <v>43996</v>
      </c>
      <c r="B133" s="18">
        <v>78.430000305175781</v>
      </c>
      <c r="C133" s="9">
        <f t="shared" si="6"/>
        <v>0.75972297748191575</v>
      </c>
      <c r="D133" s="18">
        <v>11.430000305175781</v>
      </c>
      <c r="E133" s="9">
        <f t="shared" si="7"/>
        <v>0.64499745342435855</v>
      </c>
      <c r="F133" s="18">
        <v>47.900001525878906</v>
      </c>
      <c r="G133" s="9">
        <f t="shared" si="8"/>
        <v>0.73075106261307976</v>
      </c>
      <c r="H133" s="9">
        <f t="shared" si="9"/>
        <v>0.75782579148179519</v>
      </c>
      <c r="I133" s="7">
        <f t="shared" si="11"/>
        <v>0.43656716417910529</v>
      </c>
      <c r="J133" s="9">
        <f t="shared" si="10"/>
        <v>3.200216058499668E-4</v>
      </c>
    </row>
    <row r="134" spans="1:10" x14ac:dyDescent="0.25">
      <c r="A134" s="17">
        <v>43997</v>
      </c>
      <c r="B134" s="18">
        <v>78.922500610351563</v>
      </c>
      <c r="C134" s="9">
        <f t="shared" si="6"/>
        <v>0.7644936493779122</v>
      </c>
      <c r="D134" s="18">
        <v>11.409999847412109</v>
      </c>
      <c r="E134" s="9">
        <f t="shared" si="7"/>
        <v>0.64386882315485205</v>
      </c>
      <c r="F134" s="18">
        <v>48.380001068115234</v>
      </c>
      <c r="G134" s="9">
        <f t="shared" si="8"/>
        <v>0.73807382178571745</v>
      </c>
      <c r="H134" s="9">
        <f t="shared" si="9"/>
        <v>0.76526054991317494</v>
      </c>
      <c r="I134" s="7">
        <f t="shared" si="11"/>
        <v>0.44029850746268739</v>
      </c>
      <c r="J134" s="9">
        <f t="shared" si="10"/>
        <v>3.2543263425597804E-4</v>
      </c>
    </row>
    <row r="135" spans="1:10" x14ac:dyDescent="0.25">
      <c r="A135" s="17">
        <v>43998</v>
      </c>
      <c r="B135" s="18">
        <v>78.62249755859375</v>
      </c>
      <c r="C135" s="9">
        <f t="shared" si="6"/>
        <v>0.76158762858423301</v>
      </c>
      <c r="D135" s="18">
        <v>11.600000381469727</v>
      </c>
      <c r="E135" s="9">
        <f t="shared" si="7"/>
        <v>0.65459059545095055</v>
      </c>
      <c r="F135" s="18">
        <v>47.799999237060547</v>
      </c>
      <c r="G135" s="9">
        <f t="shared" si="8"/>
        <v>0.72922545141287387</v>
      </c>
      <c r="H135" s="9">
        <f t="shared" si="9"/>
        <v>0.7658295049574193</v>
      </c>
      <c r="I135" s="7">
        <f t="shared" si="11"/>
        <v>0.44402985074626949</v>
      </c>
      <c r="J135" s="9">
        <f t="shared" si="10"/>
        <v>5.9493638645948595E-4</v>
      </c>
    </row>
    <row r="136" spans="1:10" x14ac:dyDescent="0.25">
      <c r="A136" s="17">
        <v>43999</v>
      </c>
      <c r="B136" s="18">
        <v>78.282501220703125</v>
      </c>
      <c r="C136" s="9">
        <f t="shared" ref="C136:C199" si="12">B136/(MAX(B$7:B$1002)*1.1)</f>
        <v>0.7582942073276967</v>
      </c>
      <c r="D136" s="18">
        <v>11.760000228881836</v>
      </c>
      <c r="E136" s="9">
        <f t="shared" ref="E136:E199" si="13">D136/(MAX(D$7:D$1002)*1.1)</f>
        <v>0.66361942234278937</v>
      </c>
      <c r="F136" s="18">
        <v>48.310001373291016</v>
      </c>
      <c r="G136" s="9">
        <f t="shared" ref="G136:G199" si="14">F136/(MAX($F$7:$F$1002)*1.1)</f>
        <v>0.73700592304363166</v>
      </c>
      <c r="H136" s="9">
        <f t="shared" si="9"/>
        <v>0.76580204860311563</v>
      </c>
      <c r="I136" s="7">
        <f t="shared" si="11"/>
        <v>0.44776119402985159</v>
      </c>
      <c r="J136" s="9">
        <f t="shared" si="10"/>
        <v>3.7129112562876146E-4</v>
      </c>
    </row>
    <row r="137" spans="1:10" x14ac:dyDescent="0.25">
      <c r="A137" s="17">
        <v>44000</v>
      </c>
      <c r="B137" s="18">
        <v>78.160003662109375</v>
      </c>
      <c r="C137" s="9">
        <f t="shared" si="12"/>
        <v>0.75710761789014736</v>
      </c>
      <c r="D137" s="18">
        <v>11.649999618530273</v>
      </c>
      <c r="E137" s="9">
        <f t="shared" si="13"/>
        <v>0.65741206349261017</v>
      </c>
      <c r="F137" s="18">
        <v>48.799999237060547</v>
      </c>
      <c r="G137" s="9">
        <f t="shared" si="14"/>
        <v>0.74448121423823155</v>
      </c>
      <c r="H137" s="9">
        <f t="shared" si="9"/>
        <v>0.76842786230216409</v>
      </c>
      <c r="I137" s="7">
        <f t="shared" si="11"/>
        <v>0.4514925373134337</v>
      </c>
      <c r="J137" s="9">
        <f t="shared" si="10"/>
        <v>2.5890476258671368E-4</v>
      </c>
    </row>
    <row r="138" spans="1:10" x14ac:dyDescent="0.25">
      <c r="A138" s="17">
        <v>44001</v>
      </c>
      <c r="B138" s="18">
        <v>77.602500915527344</v>
      </c>
      <c r="C138" s="9">
        <f t="shared" si="12"/>
        <v>0.75170729091144539</v>
      </c>
      <c r="D138" s="18">
        <v>11.5</v>
      </c>
      <c r="E138" s="9">
        <f t="shared" si="13"/>
        <v>0.64894755173552465</v>
      </c>
      <c r="F138" s="18">
        <v>47.959999084472656</v>
      </c>
      <c r="G138" s="9">
        <f t="shared" si="14"/>
        <v>0.73166637113708644</v>
      </c>
      <c r="H138" s="9">
        <f t="shared" si="9"/>
        <v>0.77005851234005074</v>
      </c>
      <c r="I138" s="7">
        <f t="shared" si="11"/>
        <v>0.4552238805970158</v>
      </c>
      <c r="J138" s="9">
        <f t="shared" si="10"/>
        <v>6.7098020056007078E-4</v>
      </c>
    </row>
    <row r="139" spans="1:10" x14ac:dyDescent="0.25">
      <c r="A139" s="17">
        <v>44002</v>
      </c>
      <c r="B139" s="18">
        <v>77.602500915527344</v>
      </c>
      <c r="C139" s="9">
        <f t="shared" si="12"/>
        <v>0.75170729091144539</v>
      </c>
      <c r="D139" s="18">
        <v>11.439999580383301</v>
      </c>
      <c r="E139" s="9">
        <f t="shared" si="13"/>
        <v>0.64556171474305846</v>
      </c>
      <c r="F139" s="18">
        <v>48.040000915527344</v>
      </c>
      <c r="G139" s="9">
        <f t="shared" si="14"/>
        <v>0.73288686009725112</v>
      </c>
      <c r="H139" s="9">
        <f t="shared" si="9"/>
        <v>0.77006050401726478</v>
      </c>
      <c r="I139" s="7">
        <f t="shared" si="11"/>
        <v>0.4589552238805979</v>
      </c>
      <c r="J139" s="9">
        <f t="shared" si="10"/>
        <v>6.3422095403698668E-4</v>
      </c>
    </row>
    <row r="140" spans="1:10" x14ac:dyDescent="0.25">
      <c r="A140" s="17">
        <v>44003</v>
      </c>
      <c r="B140" s="18">
        <v>77.602500915527344</v>
      </c>
      <c r="C140" s="9">
        <f t="shared" si="12"/>
        <v>0.75170729091144539</v>
      </c>
      <c r="D140" s="18">
        <v>11.439999580383301</v>
      </c>
      <c r="E140" s="9">
        <f t="shared" si="13"/>
        <v>0.64556171474305846</v>
      </c>
      <c r="F140" s="18">
        <v>48.040000915527344</v>
      </c>
      <c r="G140" s="9">
        <f t="shared" si="14"/>
        <v>0.73288686009725112</v>
      </c>
      <c r="H140" s="9">
        <f t="shared" si="9"/>
        <v>0.76912132011027401</v>
      </c>
      <c r="I140" s="7">
        <f t="shared" si="11"/>
        <v>0.46268656716418</v>
      </c>
      <c r="J140" s="9">
        <f t="shared" si="10"/>
        <v>6.0747789351486663E-4</v>
      </c>
    </row>
    <row r="141" spans="1:10" x14ac:dyDescent="0.25">
      <c r="A141" s="17">
        <v>44004</v>
      </c>
      <c r="B141" s="18">
        <v>77.87750244140625</v>
      </c>
      <c r="C141" s="9">
        <f t="shared" si="12"/>
        <v>0.75437113098845487</v>
      </c>
      <c r="D141" s="18">
        <v>11.800000190734863</v>
      </c>
      <c r="E141" s="9">
        <f t="shared" si="13"/>
        <v>0.66587662906574896</v>
      </c>
      <c r="F141" s="18">
        <v>49.299999237060547</v>
      </c>
      <c r="G141" s="9">
        <f t="shared" si="14"/>
        <v>0.75210909565091044</v>
      </c>
      <c r="H141" s="9">
        <f t="shared" si="9"/>
        <v>0.7664195947788216</v>
      </c>
      <c r="I141" s="7">
        <f t="shared" si="11"/>
        <v>0.4664179104477621</v>
      </c>
      <c r="J141" s="9">
        <f t="shared" si="10"/>
        <v>9.5517903586728742E-5</v>
      </c>
    </row>
    <row r="142" spans="1:10" x14ac:dyDescent="0.25">
      <c r="A142" s="17">
        <v>44005</v>
      </c>
      <c r="B142" s="18">
        <v>77.739997863769531</v>
      </c>
      <c r="C142" s="9">
        <f t="shared" si="12"/>
        <v>0.75303917399836073</v>
      </c>
      <c r="D142" s="18">
        <v>12.149999618530273</v>
      </c>
      <c r="E142" s="9">
        <f t="shared" si="13"/>
        <v>0.68562717443763299</v>
      </c>
      <c r="F142" s="18">
        <v>49.900001525878906</v>
      </c>
      <c r="G142" s="9">
        <f t="shared" si="14"/>
        <v>0.76126258826379511</v>
      </c>
      <c r="H142" s="9">
        <f t="shared" si="9"/>
        <v>0.76962510016751262</v>
      </c>
      <c r="I142" s="7">
        <f t="shared" si="11"/>
        <v>0.4701492537313442</v>
      </c>
      <c r="J142" s="9">
        <f t="shared" si="10"/>
        <v>3.2878292062749845E-5</v>
      </c>
    </row>
    <row r="143" spans="1:10" x14ac:dyDescent="0.25">
      <c r="A143" s="17">
        <v>44006</v>
      </c>
      <c r="B143" s="18">
        <v>77.739997863769531</v>
      </c>
      <c r="C143" s="9">
        <f t="shared" si="12"/>
        <v>0.75303917399836073</v>
      </c>
      <c r="D143" s="18">
        <v>11.239999771118164</v>
      </c>
      <c r="E143" s="9">
        <f t="shared" si="13"/>
        <v>0.63427568112826005</v>
      </c>
      <c r="F143" s="18">
        <v>48.979999542236328</v>
      </c>
      <c r="G143" s="9">
        <f t="shared" si="14"/>
        <v>0.74722725620248531</v>
      </c>
      <c r="H143" s="9">
        <f t="shared" si="9"/>
        <v>0.77380374682733444</v>
      </c>
      <c r="I143" s="7">
        <f t="shared" si="11"/>
        <v>0.4738805970149263</v>
      </c>
      <c r="J143" s="9">
        <f t="shared" si="10"/>
        <v>3.3470653525915014E-4</v>
      </c>
    </row>
    <row r="144" spans="1:10" x14ac:dyDescent="0.25">
      <c r="A144" s="17">
        <v>44007</v>
      </c>
      <c r="B144" s="18">
        <v>77.782501220703125</v>
      </c>
      <c r="C144" s="9">
        <f t="shared" si="12"/>
        <v>0.75345088860701714</v>
      </c>
      <c r="D144" s="18">
        <v>11.779999732971191</v>
      </c>
      <c r="E144" s="9">
        <f t="shared" si="13"/>
        <v>0.66474799879624247</v>
      </c>
      <c r="F144" s="18">
        <v>49.5</v>
      </c>
      <c r="G144" s="9">
        <f t="shared" si="14"/>
        <v>0.7551602598552053</v>
      </c>
      <c r="H144" s="9">
        <f t="shared" si="9"/>
        <v>0.77487658778577784</v>
      </c>
      <c r="I144" s="7">
        <f t="shared" si="11"/>
        <v>0.4776119402985084</v>
      </c>
      <c r="J144" s="9">
        <f t="shared" si="10"/>
        <v>1.8566380277773166E-4</v>
      </c>
    </row>
    <row r="145" spans="1:10" x14ac:dyDescent="0.25">
      <c r="A145" s="17">
        <v>44008</v>
      </c>
      <c r="B145" s="18">
        <v>77.830001831054688</v>
      </c>
      <c r="C145" s="9">
        <f t="shared" si="12"/>
        <v>0.75391100979773606</v>
      </c>
      <c r="D145" s="18">
        <v>10.979999542236328</v>
      </c>
      <c r="E145" s="9">
        <f t="shared" si="13"/>
        <v>0.61960381052099534</v>
      </c>
      <c r="F145" s="18">
        <v>50.979999542236328</v>
      </c>
      <c r="G145" s="9">
        <f t="shared" si="14"/>
        <v>0.77773878185320067</v>
      </c>
      <c r="H145" s="9">
        <f t="shared" ref="H145:H208" si="15">TANH(SUM(TANH(SUM(C142*$G$5,C143*$H$5,C144*$I$5))*$P$5,TANH(SUM(E142*$J$5,E143*$K$5,E144*$L$5))*$Q$5,TANH(SUM(G142*$M$5,G143*$N$5,G144*$O$5))*$R$5))*$S$5</f>
        <v>0.77772996306237874</v>
      </c>
      <c r="I145" s="7">
        <f t="shared" si="11"/>
        <v>0.4813432835820905</v>
      </c>
      <c r="J145" s="9">
        <f t="shared" ref="J145:J208" si="16">((G145-H145)*(G145-H145))*I145</f>
        <v>3.7434582952844349E-11</v>
      </c>
    </row>
    <row r="146" spans="1:10" x14ac:dyDescent="0.25">
      <c r="A146" s="17">
        <v>44009</v>
      </c>
      <c r="B146" s="18">
        <v>77.830001831054688</v>
      </c>
      <c r="C146" s="9">
        <f t="shared" si="12"/>
        <v>0.75391100979773606</v>
      </c>
      <c r="D146" s="18">
        <v>10.979999542236328</v>
      </c>
      <c r="E146" s="9">
        <f t="shared" si="13"/>
        <v>0.61960381052099534</v>
      </c>
      <c r="F146" s="18">
        <v>50.919998168945313</v>
      </c>
      <c r="G146" s="9">
        <f t="shared" si="14"/>
        <v>0.77682341513307718</v>
      </c>
      <c r="H146" s="9">
        <f t="shared" si="15"/>
        <v>0.77079742000090368</v>
      </c>
      <c r="I146" s="7">
        <f t="shared" ref="I146:I209" si="17">I145+1/(285-17)</f>
        <v>0.4850746268656726</v>
      </c>
      <c r="J146" s="9">
        <f t="shared" si="16"/>
        <v>1.7614329303310611E-5</v>
      </c>
    </row>
    <row r="147" spans="1:10" x14ac:dyDescent="0.25">
      <c r="A147" s="17">
        <v>44010</v>
      </c>
      <c r="B147" s="18">
        <v>77.830001831054688</v>
      </c>
      <c r="C147" s="9">
        <f t="shared" si="12"/>
        <v>0.75391100979773606</v>
      </c>
      <c r="D147" s="18">
        <v>10.979999542236328</v>
      </c>
      <c r="E147" s="9">
        <f t="shared" si="13"/>
        <v>0.61960381052099534</v>
      </c>
      <c r="F147" s="18">
        <v>50.919998168945313</v>
      </c>
      <c r="G147" s="9">
        <f t="shared" si="14"/>
        <v>0.77682341513307718</v>
      </c>
      <c r="H147" s="9">
        <f t="shared" si="15"/>
        <v>0.77333867782431709</v>
      </c>
      <c r="I147" s="7">
        <f t="shared" si="17"/>
        <v>0.4888059701492547</v>
      </c>
      <c r="J147" s="9">
        <f t="shared" si="16"/>
        <v>5.9357635393636321E-6</v>
      </c>
    </row>
    <row r="148" spans="1:10" x14ac:dyDescent="0.25">
      <c r="A148" s="17">
        <v>44011</v>
      </c>
      <c r="B148" s="18">
        <v>78.845001220703125</v>
      </c>
      <c r="C148" s="9">
        <f t="shared" si="12"/>
        <v>0.76374294088846117</v>
      </c>
      <c r="D148" s="18">
        <v>10.939999580383301</v>
      </c>
      <c r="E148" s="9">
        <f t="shared" si="13"/>
        <v>0.61734660379803563</v>
      </c>
      <c r="F148" s="18">
        <v>51.400001525878906</v>
      </c>
      <c r="G148" s="9">
        <f t="shared" si="14"/>
        <v>0.78414623250183157</v>
      </c>
      <c r="H148" s="9">
        <f t="shared" si="15"/>
        <v>0.76951875385606816</v>
      </c>
      <c r="I148" s="7">
        <f t="shared" si="17"/>
        <v>0.4925373134328368</v>
      </c>
      <c r="J148" s="9">
        <f t="shared" si="16"/>
        <v>1.0538482597857835E-4</v>
      </c>
    </row>
    <row r="149" spans="1:10" x14ac:dyDescent="0.25">
      <c r="A149" s="17">
        <v>44012</v>
      </c>
      <c r="B149" s="18">
        <v>79.552497863769531</v>
      </c>
      <c r="C149" s="9">
        <f t="shared" si="12"/>
        <v>0.77059620436082399</v>
      </c>
      <c r="D149" s="18">
        <v>11.199999809265137</v>
      </c>
      <c r="E149" s="9">
        <f t="shared" si="13"/>
        <v>0.63201847440530035</v>
      </c>
      <c r="F149" s="18">
        <v>52.860000610351563</v>
      </c>
      <c r="G149" s="9">
        <f t="shared" si="14"/>
        <v>0.80641963225978586</v>
      </c>
      <c r="H149" s="9">
        <f t="shared" si="15"/>
        <v>0.76987674839099274</v>
      </c>
      <c r="I149" s="7">
        <f t="shared" si="17"/>
        <v>0.4962686567164189</v>
      </c>
      <c r="J149" s="9">
        <f t="shared" si="16"/>
        <v>6.6270841071864814E-4</v>
      </c>
    </row>
    <row r="150" spans="1:10" x14ac:dyDescent="0.25">
      <c r="A150" s="17">
        <v>44013</v>
      </c>
      <c r="B150" s="18">
        <v>79.552497863769531</v>
      </c>
      <c r="C150" s="9">
        <f t="shared" si="12"/>
        <v>0.77059620436082399</v>
      </c>
      <c r="D150" s="18">
        <v>11.029999732971191</v>
      </c>
      <c r="E150" s="9">
        <f t="shared" si="13"/>
        <v>0.62242533237870834</v>
      </c>
      <c r="F150" s="18">
        <v>52.950000762939453</v>
      </c>
      <c r="G150" s="9">
        <f t="shared" si="14"/>
        <v>0.80779265324191263</v>
      </c>
      <c r="H150" s="9">
        <f t="shared" si="15"/>
        <v>0.77308871337949425</v>
      </c>
      <c r="I150" s="7">
        <f t="shared" si="17"/>
        <v>0.500000000000001</v>
      </c>
      <c r="J150" s="9">
        <f t="shared" si="16"/>
        <v>6.0218172098717678E-4</v>
      </c>
    </row>
    <row r="151" spans="1:10" x14ac:dyDescent="0.25">
      <c r="A151" s="17">
        <v>44014</v>
      </c>
      <c r="B151" s="18">
        <v>79.355003356933594</v>
      </c>
      <c r="C151" s="9">
        <f t="shared" si="12"/>
        <v>0.76868314667644433</v>
      </c>
      <c r="D151" s="18">
        <v>10.979999542236328</v>
      </c>
      <c r="E151" s="9">
        <f t="shared" si="13"/>
        <v>0.61960381052099534</v>
      </c>
      <c r="F151" s="18">
        <v>54.790000915527344</v>
      </c>
      <c r="G151" s="9">
        <f t="shared" si="14"/>
        <v>0.83586325916841553</v>
      </c>
      <c r="H151" s="9">
        <f t="shared" si="15"/>
        <v>0.77435253755880307</v>
      </c>
      <c r="I151" s="7">
        <f t="shared" si="17"/>
        <v>0.50373134328358304</v>
      </c>
      <c r="J151" s="9">
        <f t="shared" si="16"/>
        <v>1.9059022307696236E-3</v>
      </c>
    </row>
    <row r="152" spans="1:10" x14ac:dyDescent="0.25">
      <c r="A152" s="17">
        <v>44015</v>
      </c>
      <c r="B152" s="18">
        <v>80.082496643066406</v>
      </c>
      <c r="C152" s="9">
        <f t="shared" si="12"/>
        <v>0.77573011038023576</v>
      </c>
      <c r="D152" s="18">
        <v>11.010000228881836</v>
      </c>
      <c r="E152" s="9">
        <f t="shared" si="13"/>
        <v>0.62129675592525513</v>
      </c>
      <c r="F152" s="18">
        <v>54.450000762939453</v>
      </c>
      <c r="G152" s="9">
        <f t="shared" si="14"/>
        <v>0.8306762974799492</v>
      </c>
      <c r="H152" s="9">
        <f t="shared" si="15"/>
        <v>0.78029352222874482</v>
      </c>
      <c r="I152" s="7">
        <f t="shared" si="17"/>
        <v>0.50746268656716509</v>
      </c>
      <c r="J152" s="9">
        <f t="shared" si="16"/>
        <v>1.2881554840067885E-3</v>
      </c>
    </row>
    <row r="153" spans="1:10" x14ac:dyDescent="0.25">
      <c r="A153" s="17">
        <v>44016</v>
      </c>
      <c r="B153" s="18">
        <v>80.082496643066406</v>
      </c>
      <c r="C153" s="9">
        <f t="shared" si="12"/>
        <v>0.77573011038023576</v>
      </c>
      <c r="D153" s="18">
        <v>11.010000228881836</v>
      </c>
      <c r="E153" s="9">
        <f t="shared" si="13"/>
        <v>0.62129675592525513</v>
      </c>
      <c r="F153" s="18">
        <v>54.450000762939453</v>
      </c>
      <c r="G153" s="9">
        <f t="shared" si="14"/>
        <v>0.8306762974799492</v>
      </c>
      <c r="H153" s="9">
        <f t="shared" si="15"/>
        <v>0.77926843192344397</v>
      </c>
      <c r="I153" s="7">
        <f t="shared" si="17"/>
        <v>0.51119402985074713</v>
      </c>
      <c r="J153" s="9">
        <f t="shared" si="16"/>
        <v>1.3509675515946784E-3</v>
      </c>
    </row>
    <row r="154" spans="1:10" x14ac:dyDescent="0.25">
      <c r="A154" s="17">
        <v>44017</v>
      </c>
      <c r="B154" s="18">
        <v>80.082496643066406</v>
      </c>
      <c r="C154" s="9">
        <f t="shared" si="12"/>
        <v>0.77573011038023576</v>
      </c>
      <c r="D154" s="18">
        <v>11.010000228881836</v>
      </c>
      <c r="E154" s="9">
        <f t="shared" si="13"/>
        <v>0.62129675592525513</v>
      </c>
      <c r="F154" s="18">
        <v>54.450000762939453</v>
      </c>
      <c r="G154" s="9">
        <f t="shared" si="14"/>
        <v>0.8306762974799492</v>
      </c>
      <c r="H154" s="9">
        <f t="shared" si="15"/>
        <v>0.78146400229014445</v>
      </c>
      <c r="I154" s="7">
        <f t="shared" si="17"/>
        <v>0.51492537313432918</v>
      </c>
      <c r="J154" s="9">
        <f t="shared" si="16"/>
        <v>1.2470720138175024E-3</v>
      </c>
    </row>
    <row r="155" spans="1:10" x14ac:dyDescent="0.25">
      <c r="A155" s="17">
        <v>44018</v>
      </c>
      <c r="B155" s="18">
        <v>81.507499694824219</v>
      </c>
      <c r="C155" s="9">
        <f t="shared" si="12"/>
        <v>0.78953359829544378</v>
      </c>
      <c r="D155" s="18">
        <v>11.439999580383301</v>
      </c>
      <c r="E155" s="9">
        <f t="shared" si="13"/>
        <v>0.64556171474305846</v>
      </c>
      <c r="F155" s="18">
        <v>56.229999542236328</v>
      </c>
      <c r="G155" s="9">
        <f t="shared" si="14"/>
        <v>0.8578315366863285</v>
      </c>
      <c r="H155" s="9">
        <f t="shared" si="15"/>
        <v>0.78115368606134905</v>
      </c>
      <c r="I155" s="7">
        <f t="shared" si="17"/>
        <v>0.51865671641791122</v>
      </c>
      <c r="J155" s="9">
        <f t="shared" si="16"/>
        <v>3.0494384176450264E-3</v>
      </c>
    </row>
    <row r="156" spans="1:10" x14ac:dyDescent="0.25">
      <c r="A156" s="17">
        <v>44019</v>
      </c>
      <c r="B156" s="18">
        <v>80.9375</v>
      </c>
      <c r="C156" s="9">
        <f t="shared" si="12"/>
        <v>0.78401221790999631</v>
      </c>
      <c r="D156" s="18">
        <v>11.310000419616699</v>
      </c>
      <c r="E156" s="9">
        <f t="shared" si="13"/>
        <v>0.63822583325547944</v>
      </c>
      <c r="F156" s="18">
        <v>57.389999389648438</v>
      </c>
      <c r="G156" s="9">
        <f t="shared" si="14"/>
        <v>0.87552821923589874</v>
      </c>
      <c r="H156" s="9">
        <f t="shared" si="15"/>
        <v>0.78517198668664623</v>
      </c>
      <c r="I156" s="7">
        <f t="shared" si="17"/>
        <v>0.52238805970149327</v>
      </c>
      <c r="J156" s="9">
        <f t="shared" si="16"/>
        <v>4.2649060689150947E-3</v>
      </c>
    </row>
    <row r="157" spans="1:10" x14ac:dyDescent="0.25">
      <c r="A157" s="17">
        <v>44020</v>
      </c>
      <c r="B157" s="18">
        <v>80.269996643066406</v>
      </c>
      <c r="C157" s="9">
        <f t="shared" si="12"/>
        <v>0.77754635490049051</v>
      </c>
      <c r="D157" s="18">
        <v>11.060000419616699</v>
      </c>
      <c r="E157" s="9">
        <f t="shared" si="13"/>
        <v>0.62411827778296802</v>
      </c>
      <c r="F157" s="18">
        <v>58.490001678466797</v>
      </c>
      <c r="G157" s="9">
        <f t="shared" si="14"/>
        <v>0.89230959326146231</v>
      </c>
      <c r="H157" s="9">
        <f t="shared" si="15"/>
        <v>0.78823322919848049</v>
      </c>
      <c r="I157" s="7">
        <f t="shared" si="17"/>
        <v>0.52611940298507531</v>
      </c>
      <c r="J157" s="9">
        <f t="shared" si="16"/>
        <v>5.6988672667030562E-3</v>
      </c>
    </row>
    <row r="158" spans="1:10" x14ac:dyDescent="0.25">
      <c r="A158" s="17">
        <v>44021</v>
      </c>
      <c r="B158" s="18">
        <v>80.112503051757813</v>
      </c>
      <c r="C158" s="9">
        <f t="shared" si="12"/>
        <v>0.77602077158214655</v>
      </c>
      <c r="D158" s="18">
        <v>10.670000076293945</v>
      </c>
      <c r="E158" s="9">
        <f t="shared" si="13"/>
        <v>0.60211047187207101</v>
      </c>
      <c r="F158" s="18">
        <v>59.590000152587891</v>
      </c>
      <c r="G158" s="9">
        <f t="shared" si="14"/>
        <v>0.90909090909090906</v>
      </c>
      <c r="H158" s="9">
        <f t="shared" si="15"/>
        <v>0.79391729582231463</v>
      </c>
      <c r="I158" s="7">
        <f t="shared" si="17"/>
        <v>0.52985074626865736</v>
      </c>
      <c r="J158" s="9">
        <f t="shared" si="16"/>
        <v>7.0284495875179665E-3</v>
      </c>
    </row>
    <row r="159" spans="1:10" x14ac:dyDescent="0.25">
      <c r="A159" s="17">
        <v>44022</v>
      </c>
      <c r="B159" s="18">
        <v>80.205001831054688</v>
      </c>
      <c r="C159" s="9">
        <f t="shared" si="12"/>
        <v>0.77691677372096368</v>
      </c>
      <c r="D159" s="18">
        <v>11.369999885559082</v>
      </c>
      <c r="E159" s="9">
        <f t="shared" si="13"/>
        <v>0.64161161643189235</v>
      </c>
      <c r="F159" s="18">
        <v>59.450000762939453</v>
      </c>
      <c r="G159" s="9">
        <f t="shared" si="14"/>
        <v>0.90695511160673759</v>
      </c>
      <c r="H159" s="9">
        <f t="shared" si="15"/>
        <v>0.79385041338209361</v>
      </c>
      <c r="I159" s="7">
        <f t="shared" si="17"/>
        <v>0.5335820895522394</v>
      </c>
      <c r="J159" s="9">
        <f t="shared" si="16"/>
        <v>6.8259410624990852E-3</v>
      </c>
    </row>
    <row r="160" spans="1:10" x14ac:dyDescent="0.25">
      <c r="A160" s="17">
        <v>44023</v>
      </c>
      <c r="B160" s="18">
        <v>80.205001831054688</v>
      </c>
      <c r="C160" s="9">
        <f t="shared" si="12"/>
        <v>0.77691677372096368</v>
      </c>
      <c r="D160" s="18">
        <v>11.300000190734863</v>
      </c>
      <c r="E160" s="9">
        <f t="shared" si="13"/>
        <v>0.63766151812072625</v>
      </c>
      <c r="F160" s="18">
        <v>59.490001678466797</v>
      </c>
      <c r="G160" s="9">
        <f t="shared" si="14"/>
        <v>0.90756535608681999</v>
      </c>
      <c r="H160" s="9">
        <f t="shared" si="15"/>
        <v>0.79506419772910941</v>
      </c>
      <c r="I160" s="7">
        <f t="shared" si="17"/>
        <v>0.53731343283582145</v>
      </c>
      <c r="J160" s="9">
        <f t="shared" si="16"/>
        <v>6.8005131753098606E-3</v>
      </c>
    </row>
    <row r="161" spans="1:10" x14ac:dyDescent="0.25">
      <c r="A161" s="17">
        <v>44024</v>
      </c>
      <c r="B161" s="18">
        <v>80.205001831054688</v>
      </c>
      <c r="C161" s="9">
        <f t="shared" si="12"/>
        <v>0.77691677372096368</v>
      </c>
      <c r="D161" s="18">
        <v>11.300000190734863</v>
      </c>
      <c r="E161" s="9">
        <f t="shared" si="13"/>
        <v>0.63766151812072625</v>
      </c>
      <c r="F161" s="18">
        <v>59.490001678466797</v>
      </c>
      <c r="G161" s="9">
        <f t="shared" si="14"/>
        <v>0.90756535608681999</v>
      </c>
      <c r="H161" s="9">
        <f t="shared" si="15"/>
        <v>0.79573976158630277</v>
      </c>
      <c r="I161" s="7">
        <f t="shared" si="17"/>
        <v>0.54104477611940349</v>
      </c>
      <c r="J161" s="9">
        <f t="shared" si="16"/>
        <v>6.7657452234408466E-3</v>
      </c>
    </row>
    <row r="162" spans="1:10" x14ac:dyDescent="0.25">
      <c r="A162" s="17">
        <v>44025</v>
      </c>
      <c r="B162" s="18">
        <v>80.125</v>
      </c>
      <c r="C162" s="9">
        <f t="shared" si="12"/>
        <v>0.77614182498889206</v>
      </c>
      <c r="D162" s="18">
        <v>11.529999732971191</v>
      </c>
      <c r="E162" s="9">
        <f t="shared" si="13"/>
        <v>0.65064044332373117</v>
      </c>
      <c r="F162" s="18">
        <v>58.740001678466797</v>
      </c>
      <c r="G162" s="9">
        <f t="shared" si="14"/>
        <v>0.89612353396780164</v>
      </c>
      <c r="H162" s="9">
        <f t="shared" si="15"/>
        <v>0.80019559839751486</v>
      </c>
      <c r="I162" s="7">
        <f t="shared" si="17"/>
        <v>0.54477611940298554</v>
      </c>
      <c r="J162" s="9">
        <f t="shared" si="16"/>
        <v>5.0131218213636435E-3</v>
      </c>
    </row>
    <row r="163" spans="1:10" x14ac:dyDescent="0.25">
      <c r="A163" s="17">
        <v>44026</v>
      </c>
      <c r="B163" s="18">
        <v>80.775001525878906</v>
      </c>
      <c r="C163" s="9">
        <f t="shared" si="12"/>
        <v>0.78243815410641127</v>
      </c>
      <c r="D163" s="18">
        <v>12.600000381469727</v>
      </c>
      <c r="E163" s="9">
        <f t="shared" si="13"/>
        <v>0.7110208173409962</v>
      </c>
      <c r="F163" s="18">
        <v>58.979999542236328</v>
      </c>
      <c r="G163" s="9">
        <f t="shared" si="14"/>
        <v>0.8997848844560622</v>
      </c>
      <c r="H163" s="9">
        <f t="shared" si="15"/>
        <v>0.79979632925042099</v>
      </c>
      <c r="I163" s="7">
        <f t="shared" si="17"/>
        <v>0.54850746268656758</v>
      </c>
      <c r="J163" s="9">
        <f t="shared" si="16"/>
        <v>5.4838191876880604E-3</v>
      </c>
    </row>
    <row r="164" spans="1:10" x14ac:dyDescent="0.25">
      <c r="A164" s="17">
        <v>44027</v>
      </c>
      <c r="B164" s="18">
        <v>81.095001220703125</v>
      </c>
      <c r="C164" s="9">
        <f t="shared" si="12"/>
        <v>0.78553787513151896</v>
      </c>
      <c r="D164" s="18">
        <v>13.460000038146973</v>
      </c>
      <c r="E164" s="9">
        <f t="shared" si="13"/>
        <v>0.75955078879265625</v>
      </c>
      <c r="F164" s="18">
        <v>58.080001831054688</v>
      </c>
      <c r="G164" s="9">
        <f t="shared" si="14"/>
        <v>0.8860547328309103</v>
      </c>
      <c r="H164" s="9">
        <f t="shared" si="15"/>
        <v>0.80435063948534602</v>
      </c>
      <c r="I164" s="7">
        <f t="shared" si="17"/>
        <v>0.55223880597014963</v>
      </c>
      <c r="J164" s="9">
        <f t="shared" si="16"/>
        <v>3.6865026592323188E-3</v>
      </c>
    </row>
    <row r="165" spans="1:10" x14ac:dyDescent="0.25">
      <c r="A165" s="17">
        <v>44028</v>
      </c>
      <c r="B165" s="18">
        <v>81.19000244140625</v>
      </c>
      <c r="C165" s="9">
        <f t="shared" si="12"/>
        <v>0.78645811751295669</v>
      </c>
      <c r="D165" s="18">
        <v>13.449999809265137</v>
      </c>
      <c r="E165" s="9">
        <f t="shared" si="13"/>
        <v>0.75898647365790295</v>
      </c>
      <c r="F165" s="18">
        <v>58.5</v>
      </c>
      <c r="G165" s="9">
        <f t="shared" si="14"/>
        <v>0.8924621252834245</v>
      </c>
      <c r="H165" s="9">
        <f t="shared" si="15"/>
        <v>0.809835733908153</v>
      </c>
      <c r="I165" s="7">
        <f t="shared" si="17"/>
        <v>0.55597014925373167</v>
      </c>
      <c r="J165" s="9">
        <f t="shared" si="16"/>
        <v>3.7956752321016128E-3</v>
      </c>
    </row>
    <row r="166" spans="1:10" x14ac:dyDescent="0.25">
      <c r="A166" s="17">
        <v>44029</v>
      </c>
      <c r="B166" s="18">
        <v>81.849998474121094</v>
      </c>
      <c r="C166" s="9">
        <f t="shared" si="12"/>
        <v>0.79285125979460069</v>
      </c>
      <c r="D166" s="18">
        <v>13.079999923706055</v>
      </c>
      <c r="E166" s="9">
        <f t="shared" si="13"/>
        <v>0.73810729801651254</v>
      </c>
      <c r="F166" s="18">
        <v>58.020000457763672</v>
      </c>
      <c r="G166" s="9">
        <f t="shared" si="14"/>
        <v>0.88513936611078681</v>
      </c>
      <c r="H166" s="9">
        <f t="shared" si="15"/>
        <v>0.81809585410832708</v>
      </c>
      <c r="I166" s="7">
        <f t="shared" si="17"/>
        <v>0.55970149253731372</v>
      </c>
      <c r="J166" s="9">
        <f t="shared" si="16"/>
        <v>2.5157644598641591E-3</v>
      </c>
    </row>
    <row r="167" spans="1:10" x14ac:dyDescent="0.25">
      <c r="A167" s="17">
        <v>44030</v>
      </c>
      <c r="B167" s="18">
        <v>81.849998474121094</v>
      </c>
      <c r="C167" s="9">
        <f t="shared" si="12"/>
        <v>0.79285125979460069</v>
      </c>
      <c r="D167" s="18">
        <v>13.069999694824219</v>
      </c>
      <c r="E167" s="9">
        <f t="shared" si="13"/>
        <v>0.73754298288175923</v>
      </c>
      <c r="F167" s="18">
        <v>58.360000610351563</v>
      </c>
      <c r="G167" s="9">
        <f t="shared" si="14"/>
        <v>0.89032632779925303</v>
      </c>
      <c r="H167" s="9">
        <f t="shared" si="15"/>
        <v>0.81981709654956114</v>
      </c>
      <c r="I167" s="7">
        <f t="shared" si="17"/>
        <v>0.56343283582089576</v>
      </c>
      <c r="J167" s="9">
        <f t="shared" si="16"/>
        <v>2.8011354679283651E-3</v>
      </c>
    </row>
    <row r="168" spans="1:10" x14ac:dyDescent="0.25">
      <c r="A168" s="17">
        <v>44031</v>
      </c>
      <c r="B168" s="18">
        <v>81.849998474121094</v>
      </c>
      <c r="C168" s="9">
        <f t="shared" si="12"/>
        <v>0.79285125979460069</v>
      </c>
      <c r="D168" s="18">
        <v>13.069999694824219</v>
      </c>
      <c r="E168" s="9">
        <f t="shared" si="13"/>
        <v>0.73754298288175923</v>
      </c>
      <c r="F168" s="18">
        <v>58.360000610351563</v>
      </c>
      <c r="G168" s="9">
        <f t="shared" si="14"/>
        <v>0.89032632779925303</v>
      </c>
      <c r="H168" s="9">
        <f t="shared" si="15"/>
        <v>0.81951981218767933</v>
      </c>
      <c r="I168" s="7">
        <f t="shared" si="17"/>
        <v>0.56716417910447781</v>
      </c>
      <c r="J168" s="9">
        <f t="shared" si="16"/>
        <v>2.8435131465071222E-3</v>
      </c>
    </row>
    <row r="169" spans="1:10" x14ac:dyDescent="0.25">
      <c r="A169" s="17">
        <v>44032</v>
      </c>
      <c r="B169" s="18">
        <v>81.849998474121094</v>
      </c>
      <c r="C169" s="9">
        <f t="shared" si="12"/>
        <v>0.79285125979460069</v>
      </c>
      <c r="D169" s="18">
        <v>12.819999694824219</v>
      </c>
      <c r="E169" s="9">
        <f t="shared" si="13"/>
        <v>0.72343542740924782</v>
      </c>
      <c r="F169" s="18">
        <v>58.729999542236328</v>
      </c>
      <c r="G169" s="9">
        <f t="shared" si="14"/>
        <v>0.89597094374972275</v>
      </c>
      <c r="H169" s="9">
        <f t="shared" si="15"/>
        <v>0.8172214318547647</v>
      </c>
      <c r="I169" s="7">
        <f t="shared" si="17"/>
        <v>0.57089552238805985</v>
      </c>
      <c r="J169" s="9">
        <f t="shared" si="16"/>
        <v>3.5404003747209084E-3</v>
      </c>
    </row>
    <row r="170" spans="1:10" x14ac:dyDescent="0.25">
      <c r="A170" s="17">
        <v>44033</v>
      </c>
      <c r="B170" s="18">
        <v>80.922500610351563</v>
      </c>
      <c r="C170" s="9">
        <f t="shared" si="12"/>
        <v>0.7838669242606302</v>
      </c>
      <c r="D170" s="18">
        <v>13.180000305175781</v>
      </c>
      <c r="E170" s="9">
        <f t="shared" si="13"/>
        <v>0.74375034173193832</v>
      </c>
      <c r="F170" s="18">
        <v>56.790000915527344</v>
      </c>
      <c r="G170" s="9">
        <f t="shared" si="14"/>
        <v>0.86637478481913088</v>
      </c>
      <c r="H170" s="9">
        <f t="shared" si="15"/>
        <v>0.81724702054922505</v>
      </c>
      <c r="I170" s="7">
        <f t="shared" si="17"/>
        <v>0.5746268656716419</v>
      </c>
      <c r="J170" s="9">
        <f t="shared" si="16"/>
        <v>1.3868833291513182E-3</v>
      </c>
    </row>
    <row r="171" spans="1:10" x14ac:dyDescent="0.25">
      <c r="A171" s="17">
        <v>44034</v>
      </c>
      <c r="B171" s="18">
        <v>81.875</v>
      </c>
      <c r="C171" s="9">
        <f t="shared" si="12"/>
        <v>0.7930934405112704</v>
      </c>
      <c r="D171" s="18">
        <v>13.100000381469727</v>
      </c>
      <c r="E171" s="9">
        <f t="shared" si="13"/>
        <v>0.73923592828601903</v>
      </c>
      <c r="F171" s="18">
        <v>56.490001678466797</v>
      </c>
      <c r="G171" s="9">
        <f t="shared" si="14"/>
        <v>0.86179806761074684</v>
      </c>
      <c r="H171" s="9">
        <f t="shared" si="15"/>
        <v>0.81575346753076294</v>
      </c>
      <c r="I171" s="7">
        <f t="shared" si="17"/>
        <v>0.57835820895522394</v>
      </c>
      <c r="J171" s="9">
        <f t="shared" si="16"/>
        <v>1.2261802442592399E-3</v>
      </c>
    </row>
    <row r="172" spans="1:10" x14ac:dyDescent="0.25">
      <c r="A172" s="17">
        <v>44035</v>
      </c>
      <c r="B172" s="18">
        <v>82.489997863769531</v>
      </c>
      <c r="C172" s="9">
        <f t="shared" si="12"/>
        <v>0.79905070184481619</v>
      </c>
      <c r="D172" s="18">
        <v>12.800000190734863</v>
      </c>
      <c r="E172" s="9">
        <f t="shared" si="13"/>
        <v>0.72230685095579461</v>
      </c>
      <c r="F172" s="18">
        <v>55.610000610351563</v>
      </c>
      <c r="G172" s="9">
        <f t="shared" si="14"/>
        <v>0.84837298002951944</v>
      </c>
      <c r="H172" s="9">
        <f t="shared" si="15"/>
        <v>0.81464953242263161</v>
      </c>
      <c r="I172" s="7">
        <f t="shared" si="17"/>
        <v>0.58208955223880599</v>
      </c>
      <c r="J172" s="9">
        <f t="shared" si="16"/>
        <v>6.6199351972068428E-4</v>
      </c>
    </row>
    <row r="173" spans="1:10" x14ac:dyDescent="0.25">
      <c r="A173" s="17">
        <v>44036</v>
      </c>
      <c r="B173" s="18">
        <v>83.449996948242188</v>
      </c>
      <c r="C173" s="9">
        <f t="shared" si="12"/>
        <v>0.80834986492013938</v>
      </c>
      <c r="D173" s="18">
        <v>12.75</v>
      </c>
      <c r="E173" s="9">
        <f t="shared" si="13"/>
        <v>0.71948532909808172</v>
      </c>
      <c r="F173" s="18">
        <v>55.200000762939453</v>
      </c>
      <c r="G173" s="9">
        <f t="shared" si="14"/>
        <v>0.84211811959896743</v>
      </c>
      <c r="H173" s="9">
        <f t="shared" si="15"/>
        <v>0.8120622659087614</v>
      </c>
      <c r="I173" s="7">
        <f t="shared" si="17"/>
        <v>0.58582089552238803</v>
      </c>
      <c r="J173" s="9">
        <f t="shared" si="16"/>
        <v>5.2920384904623188E-4</v>
      </c>
    </row>
    <row r="174" spans="1:10" x14ac:dyDescent="0.25">
      <c r="A174" s="17">
        <v>44037</v>
      </c>
      <c r="B174" s="18">
        <v>83.449996948242188</v>
      </c>
      <c r="C174" s="9">
        <f t="shared" si="12"/>
        <v>0.80834986492013938</v>
      </c>
      <c r="D174" s="18">
        <v>12.800000190734863</v>
      </c>
      <c r="E174" s="9">
        <f t="shared" si="13"/>
        <v>0.72230685095579461</v>
      </c>
      <c r="F174" s="18">
        <v>55.340000152587891</v>
      </c>
      <c r="G174" s="9">
        <f t="shared" si="14"/>
        <v>0.84425391708313891</v>
      </c>
      <c r="H174" s="9">
        <f t="shared" si="15"/>
        <v>0.8094787612660278</v>
      </c>
      <c r="I174" s="7">
        <f t="shared" si="17"/>
        <v>0.58955223880597007</v>
      </c>
      <c r="J174" s="9">
        <f t="shared" si="16"/>
        <v>7.1295227989734422E-4</v>
      </c>
    </row>
    <row r="175" spans="1:10" x14ac:dyDescent="0.25">
      <c r="A175" s="17">
        <v>44038</v>
      </c>
      <c r="B175" s="18">
        <v>83.449996948242188</v>
      </c>
      <c r="C175" s="9">
        <f t="shared" si="12"/>
        <v>0.80834986492013938</v>
      </c>
      <c r="D175" s="18">
        <v>12.800000190734863</v>
      </c>
      <c r="E175" s="9">
        <f t="shared" si="13"/>
        <v>0.72230685095579461</v>
      </c>
      <c r="F175" s="18">
        <v>55.340000152587891</v>
      </c>
      <c r="G175" s="9">
        <f t="shared" si="14"/>
        <v>0.84425391708313891</v>
      </c>
      <c r="H175" s="9">
        <f t="shared" si="15"/>
        <v>0.80674511091866485</v>
      </c>
      <c r="I175" s="7">
        <f t="shared" si="17"/>
        <v>0.59328358208955212</v>
      </c>
      <c r="J175" s="9">
        <f t="shared" si="16"/>
        <v>8.3469692478197659E-4</v>
      </c>
    </row>
    <row r="176" spans="1:10" x14ac:dyDescent="0.25">
      <c r="A176" s="17">
        <v>44039</v>
      </c>
      <c r="B176" s="18">
        <v>83.919998168945313</v>
      </c>
      <c r="C176" s="9">
        <f t="shared" si="12"/>
        <v>0.81290259634208673</v>
      </c>
      <c r="D176" s="18">
        <v>13.130000114440918</v>
      </c>
      <c r="E176" s="9">
        <f t="shared" si="13"/>
        <v>0.74092881987422543</v>
      </c>
      <c r="F176" s="18">
        <v>57.159999847412109</v>
      </c>
      <c r="G176" s="9">
        <f t="shared" si="14"/>
        <v>0.87201940076960049</v>
      </c>
      <c r="H176" s="9">
        <f t="shared" si="15"/>
        <v>0.80608318208446139</v>
      </c>
      <c r="I176" s="7">
        <f t="shared" si="17"/>
        <v>0.59701492537313416</v>
      </c>
      <c r="J176" s="9">
        <f t="shared" si="16"/>
        <v>2.5955730952205882E-3</v>
      </c>
    </row>
    <row r="177" spans="1:10" x14ac:dyDescent="0.25">
      <c r="A177" s="17">
        <v>44040</v>
      </c>
      <c r="B177" s="18">
        <v>84.797500610351563</v>
      </c>
      <c r="C177" s="9">
        <f t="shared" si="12"/>
        <v>0.82140264434589649</v>
      </c>
      <c r="D177" s="18">
        <v>13.029999732971191</v>
      </c>
      <c r="E177" s="9">
        <f t="shared" si="13"/>
        <v>0.73528577615879953</v>
      </c>
      <c r="F177" s="18">
        <v>54.619998931884766</v>
      </c>
      <c r="G177" s="9">
        <f t="shared" si="14"/>
        <v>0.83326974922612396</v>
      </c>
      <c r="H177" s="9">
        <f t="shared" si="15"/>
        <v>0.80960308917621504</v>
      </c>
      <c r="I177" s="7">
        <f t="shared" si="17"/>
        <v>0.60074626865671621</v>
      </c>
      <c r="J177" s="9">
        <f t="shared" si="16"/>
        <v>3.3648447188354733E-4</v>
      </c>
    </row>
    <row r="178" spans="1:10" x14ac:dyDescent="0.25">
      <c r="A178" s="17">
        <v>44041</v>
      </c>
      <c r="B178" s="18">
        <v>84.87249755859375</v>
      </c>
      <c r="C178" s="9">
        <f t="shared" si="12"/>
        <v>0.82212911259272692</v>
      </c>
      <c r="D178" s="18">
        <v>13.210000038146973</v>
      </c>
      <c r="E178" s="9">
        <f t="shared" si="13"/>
        <v>0.74544323332014484</v>
      </c>
      <c r="F178" s="18">
        <v>54.619998931884766</v>
      </c>
      <c r="G178" s="9">
        <f t="shared" si="14"/>
        <v>0.83326974922612396</v>
      </c>
      <c r="H178" s="9">
        <f t="shared" si="15"/>
        <v>0.80769707856681616</v>
      </c>
      <c r="I178" s="7">
        <f t="shared" si="17"/>
        <v>0.60447761194029825</v>
      </c>
      <c r="J178" s="9">
        <f t="shared" si="16"/>
        <v>3.9530507654181443E-4</v>
      </c>
    </row>
    <row r="179" spans="1:10" x14ac:dyDescent="0.25">
      <c r="A179" s="17">
        <v>44042</v>
      </c>
      <c r="B179" s="18">
        <v>86.419998168945313</v>
      </c>
      <c r="C179" s="9">
        <f t="shared" si="12"/>
        <v>0.83711918994548429</v>
      </c>
      <c r="D179" s="18">
        <v>13.130000114440918</v>
      </c>
      <c r="E179" s="9">
        <f t="shared" si="13"/>
        <v>0.74092881987422543</v>
      </c>
      <c r="F179" s="18">
        <v>54.810001373291016</v>
      </c>
      <c r="G179" s="9">
        <f t="shared" si="14"/>
        <v>0.83616838140845662</v>
      </c>
      <c r="H179" s="9">
        <f t="shared" si="15"/>
        <v>0.81100246897015094</v>
      </c>
      <c r="I179" s="7">
        <f t="shared" si="17"/>
        <v>0.6082089552238803</v>
      </c>
      <c r="J179" s="9">
        <f t="shared" si="16"/>
        <v>3.8519281068265796E-4</v>
      </c>
    </row>
    <row r="180" spans="1:10" x14ac:dyDescent="0.25">
      <c r="A180" s="17">
        <v>44043</v>
      </c>
      <c r="B180" s="18">
        <v>87.584999084472656</v>
      </c>
      <c r="C180" s="9">
        <f t="shared" si="12"/>
        <v>0.84840413143304905</v>
      </c>
      <c r="D180" s="18">
        <v>13.039999961853027</v>
      </c>
      <c r="E180" s="9">
        <f t="shared" si="13"/>
        <v>0.73585009129355283</v>
      </c>
      <c r="F180" s="18">
        <v>55.200000762939453</v>
      </c>
      <c r="G180" s="9">
        <f t="shared" si="14"/>
        <v>0.84211811959896743</v>
      </c>
      <c r="H180" s="9">
        <f t="shared" si="15"/>
        <v>0.80764800781846235</v>
      </c>
      <c r="I180" s="7">
        <f t="shared" si="17"/>
        <v>0.61194029850746234</v>
      </c>
      <c r="J180" s="9">
        <f t="shared" si="16"/>
        <v>7.2710049033703102E-4</v>
      </c>
    </row>
    <row r="181" spans="1:10" x14ac:dyDescent="0.25">
      <c r="A181" s="17">
        <v>44044</v>
      </c>
      <c r="B181" s="18">
        <v>87.584999084472656</v>
      </c>
      <c r="C181" s="9">
        <f t="shared" si="12"/>
        <v>0.84840413143304905</v>
      </c>
      <c r="D181" s="18">
        <v>13.029999732971191</v>
      </c>
      <c r="E181" s="9">
        <f t="shared" si="13"/>
        <v>0.73528577615879953</v>
      </c>
      <c r="F181" s="18">
        <v>55.25</v>
      </c>
      <c r="G181" s="9">
        <f t="shared" si="14"/>
        <v>0.84288089610101202</v>
      </c>
      <c r="H181" s="9">
        <f t="shared" si="15"/>
        <v>0.80849547883315465</v>
      </c>
      <c r="I181" s="7">
        <f t="shared" si="17"/>
        <v>0.61567164179104439</v>
      </c>
      <c r="J181" s="9">
        <f t="shared" si="16"/>
        <v>7.2794362654093089E-4</v>
      </c>
    </row>
    <row r="182" spans="1:10" x14ac:dyDescent="0.25">
      <c r="A182" s="17">
        <v>44045</v>
      </c>
      <c r="B182" s="18">
        <v>87.584999084472656</v>
      </c>
      <c r="C182" s="9">
        <f t="shared" si="12"/>
        <v>0.84840413143304905</v>
      </c>
      <c r="D182" s="18">
        <v>13.029999732971191</v>
      </c>
      <c r="E182" s="9">
        <f t="shared" si="13"/>
        <v>0.73528577615879953</v>
      </c>
      <c r="F182" s="18">
        <v>55.25</v>
      </c>
      <c r="G182" s="9">
        <f t="shared" si="14"/>
        <v>0.84288089610101202</v>
      </c>
      <c r="H182" s="9">
        <f t="shared" si="15"/>
        <v>0.80812179736656331</v>
      </c>
      <c r="I182" s="7">
        <f t="shared" si="17"/>
        <v>0.61940298507462643</v>
      </c>
      <c r="J182" s="9">
        <f t="shared" si="16"/>
        <v>7.4835955538049049E-4</v>
      </c>
    </row>
    <row r="183" spans="1:10" x14ac:dyDescent="0.25">
      <c r="A183" s="17">
        <v>44046</v>
      </c>
      <c r="B183" s="18">
        <v>86.5</v>
      </c>
      <c r="C183" s="9">
        <f t="shared" si="12"/>
        <v>0.83789413867755591</v>
      </c>
      <c r="D183" s="18">
        <v>13.680000305175781</v>
      </c>
      <c r="E183" s="9">
        <f t="shared" si="13"/>
        <v>0.77196545267696115</v>
      </c>
      <c r="F183" s="18">
        <v>56.549999237060547</v>
      </c>
      <c r="G183" s="9">
        <f t="shared" si="14"/>
        <v>0.86271337613475363</v>
      </c>
      <c r="H183" s="9">
        <f t="shared" si="15"/>
        <v>0.80807661082851157</v>
      </c>
      <c r="I183" s="7">
        <f t="shared" si="17"/>
        <v>0.62313432835820848</v>
      </c>
      <c r="J183" s="9">
        <f t="shared" si="16"/>
        <v>1.8601657185171845E-3</v>
      </c>
    </row>
    <row r="184" spans="1:10" x14ac:dyDescent="0.25">
      <c r="A184" s="17">
        <v>44047</v>
      </c>
      <c r="B184" s="18">
        <v>86.769996643066406</v>
      </c>
      <c r="C184" s="9">
        <f t="shared" si="12"/>
        <v>0.8405094982693242</v>
      </c>
      <c r="D184" s="18">
        <v>13.630000114440918</v>
      </c>
      <c r="E184" s="9">
        <f t="shared" si="13"/>
        <v>0.76914393081924826</v>
      </c>
      <c r="F184" s="18">
        <v>56.360000610351563</v>
      </c>
      <c r="G184" s="9">
        <f t="shared" si="14"/>
        <v>0.85981480214853767</v>
      </c>
      <c r="H184" s="9">
        <f t="shared" si="15"/>
        <v>0.81149786826600778</v>
      </c>
      <c r="I184" s="7">
        <f t="shared" si="17"/>
        <v>0.62686567164179052</v>
      </c>
      <c r="J184" s="9">
        <f t="shared" si="16"/>
        <v>1.4634342715219111E-3</v>
      </c>
    </row>
    <row r="185" spans="1:10" x14ac:dyDescent="0.25">
      <c r="A185" s="17">
        <v>44048</v>
      </c>
      <c r="B185" s="18">
        <v>86.297500610351563</v>
      </c>
      <c r="C185" s="9">
        <f t="shared" si="12"/>
        <v>0.83593260050793505</v>
      </c>
      <c r="D185" s="18">
        <v>14.699999809265137</v>
      </c>
      <c r="E185" s="9">
        <f t="shared" si="13"/>
        <v>0.82952425102046001</v>
      </c>
      <c r="F185" s="18">
        <v>56.509998321533203</v>
      </c>
      <c r="G185" s="9">
        <f t="shared" si="14"/>
        <v>0.86210313165467134</v>
      </c>
      <c r="H185" s="9">
        <f t="shared" si="15"/>
        <v>0.81315311845750804</v>
      </c>
      <c r="I185" s="7">
        <f t="shared" si="17"/>
        <v>0.63059701492537257</v>
      </c>
      <c r="J185" s="9">
        <f t="shared" si="16"/>
        <v>1.5109758986881178E-3</v>
      </c>
    </row>
    <row r="186" spans="1:10" x14ac:dyDescent="0.25">
      <c r="A186" s="17">
        <v>44049</v>
      </c>
      <c r="B186" s="18">
        <v>86.925003051757813</v>
      </c>
      <c r="C186" s="9">
        <f t="shared" si="12"/>
        <v>0.84201098915140493</v>
      </c>
      <c r="D186" s="18">
        <v>14.819999694824219</v>
      </c>
      <c r="E186" s="9">
        <f t="shared" si="13"/>
        <v>0.83629587118933912</v>
      </c>
      <c r="F186" s="18">
        <v>55.299999237060547</v>
      </c>
      <c r="G186" s="9">
        <f t="shared" si="14"/>
        <v>0.8436436726030565</v>
      </c>
      <c r="H186" s="9">
        <f t="shared" si="15"/>
        <v>0.82045356923726909</v>
      </c>
      <c r="I186" s="7">
        <f t="shared" si="17"/>
        <v>0.63432835820895461</v>
      </c>
      <c r="J186" s="9">
        <f t="shared" si="16"/>
        <v>3.4112967164068569E-4</v>
      </c>
    </row>
    <row r="187" spans="1:10" x14ac:dyDescent="0.25">
      <c r="A187" s="17">
        <v>44050</v>
      </c>
      <c r="B187" s="18">
        <v>86.912498474121094</v>
      </c>
      <c r="C187" s="9">
        <f t="shared" si="12"/>
        <v>0.84188986184148074</v>
      </c>
      <c r="D187" s="18">
        <v>14.590000152587891</v>
      </c>
      <c r="E187" s="9">
        <f t="shared" si="13"/>
        <v>0.8233169459863342</v>
      </c>
      <c r="F187" s="18">
        <v>55.549999237060547</v>
      </c>
      <c r="G187" s="9">
        <f t="shared" si="14"/>
        <v>0.84745761330939595</v>
      </c>
      <c r="H187" s="9">
        <f t="shared" si="15"/>
        <v>0.82121828917336148</v>
      </c>
      <c r="I187" s="7">
        <f t="shared" si="17"/>
        <v>0.63805970149253666</v>
      </c>
      <c r="J187" s="9">
        <f t="shared" si="16"/>
        <v>4.3930546425677443E-4</v>
      </c>
    </row>
    <row r="188" spans="1:10" x14ac:dyDescent="0.25">
      <c r="A188" s="17">
        <v>44051</v>
      </c>
      <c r="B188" s="18">
        <v>86.912498474121094</v>
      </c>
      <c r="C188" s="9">
        <f t="shared" si="12"/>
        <v>0.84188986184148074</v>
      </c>
      <c r="D188" s="18">
        <v>14.670000076293945</v>
      </c>
      <c r="E188" s="9">
        <f t="shared" si="13"/>
        <v>0.8278313594322535</v>
      </c>
      <c r="F188" s="18">
        <v>55.200000762939453</v>
      </c>
      <c r="G188" s="9">
        <f t="shared" si="14"/>
        <v>0.84211811959896743</v>
      </c>
      <c r="H188" s="9">
        <f t="shared" si="15"/>
        <v>0.82529002974313914</v>
      </c>
      <c r="I188" s="7">
        <f t="shared" si="17"/>
        <v>0.6417910447761187</v>
      </c>
      <c r="J188" s="9">
        <f t="shared" si="16"/>
        <v>1.8174534555851814E-4</v>
      </c>
    </row>
    <row r="189" spans="1:10" x14ac:dyDescent="0.25">
      <c r="A189" s="17">
        <v>44052</v>
      </c>
      <c r="B189" s="18">
        <v>86.912498474121094</v>
      </c>
      <c r="C189" s="9">
        <f t="shared" si="12"/>
        <v>0.84188986184148074</v>
      </c>
      <c r="D189" s="18">
        <v>14.670000076293945</v>
      </c>
      <c r="E189" s="9">
        <f t="shared" si="13"/>
        <v>0.8278313594322535</v>
      </c>
      <c r="F189" s="18">
        <v>55.200000762939453</v>
      </c>
      <c r="G189" s="9">
        <f t="shared" si="14"/>
        <v>0.84211811959896743</v>
      </c>
      <c r="H189" s="9">
        <f t="shared" si="15"/>
        <v>0.82378759781890465</v>
      </c>
      <c r="I189" s="7">
        <f t="shared" si="17"/>
        <v>0.64552238805970075</v>
      </c>
      <c r="J189" s="9">
        <f t="shared" si="16"/>
        <v>2.1690070511260639E-4</v>
      </c>
    </row>
    <row r="190" spans="1:10" x14ac:dyDescent="0.25">
      <c r="A190" s="17">
        <v>44053</v>
      </c>
      <c r="B190" s="18">
        <v>86.68499755859375</v>
      </c>
      <c r="C190" s="9">
        <f t="shared" si="12"/>
        <v>0.83968614295519017</v>
      </c>
      <c r="D190" s="18">
        <v>15.600000381469727</v>
      </c>
      <c r="E190" s="9">
        <f t="shared" si="13"/>
        <v>0.88031148301113304</v>
      </c>
      <c r="F190" s="18">
        <v>54.119998931884766</v>
      </c>
      <c r="G190" s="9">
        <f t="shared" si="14"/>
        <v>0.82564186781344517</v>
      </c>
      <c r="H190" s="9">
        <f t="shared" si="15"/>
        <v>0.82322823525163802</v>
      </c>
      <c r="I190" s="7">
        <f t="shared" si="17"/>
        <v>0.64925373134328279</v>
      </c>
      <c r="J190" s="9">
        <f t="shared" si="16"/>
        <v>3.7823069140087423E-6</v>
      </c>
    </row>
    <row r="191" spans="1:10" x14ac:dyDescent="0.25">
      <c r="A191" s="17">
        <v>44054</v>
      </c>
      <c r="B191" s="18">
        <v>85.807502746582031</v>
      </c>
      <c r="C191" s="9">
        <f t="shared" si="12"/>
        <v>0.83118616885455909</v>
      </c>
      <c r="D191" s="18">
        <v>14.949999809265137</v>
      </c>
      <c r="E191" s="9">
        <f t="shared" si="13"/>
        <v>0.84363180649297143</v>
      </c>
      <c r="F191" s="18">
        <v>54.299999237060547</v>
      </c>
      <c r="G191" s="9">
        <f t="shared" si="14"/>
        <v>0.82838790977769883</v>
      </c>
      <c r="H191" s="9">
        <f t="shared" si="15"/>
        <v>0.82391100048004662</v>
      </c>
      <c r="I191" s="7">
        <f t="shared" si="17"/>
        <v>0.65298507462686484</v>
      </c>
      <c r="J191" s="9">
        <f t="shared" si="16"/>
        <v>1.3087594964163565E-5</v>
      </c>
    </row>
    <row r="192" spans="1:10" x14ac:dyDescent="0.25">
      <c r="A192" s="17">
        <v>44055</v>
      </c>
      <c r="B192" s="18">
        <v>86.160003662109375</v>
      </c>
      <c r="C192" s="9">
        <f t="shared" si="12"/>
        <v>0.8346007174210196</v>
      </c>
      <c r="D192" s="18">
        <v>14.819999694824219</v>
      </c>
      <c r="E192" s="9">
        <f t="shared" si="13"/>
        <v>0.83629587118933912</v>
      </c>
      <c r="F192" s="18">
        <v>55.400001525878906</v>
      </c>
      <c r="G192" s="9">
        <f t="shared" si="14"/>
        <v>0.84516928380326239</v>
      </c>
      <c r="H192" s="9">
        <f t="shared" si="15"/>
        <v>0.8241686407385681</v>
      </c>
      <c r="I192" s="7">
        <f t="shared" si="17"/>
        <v>0.65671641791044688</v>
      </c>
      <c r="J192" s="9">
        <f t="shared" si="16"/>
        <v>2.8962967763806628E-4</v>
      </c>
    </row>
    <row r="193" spans="1:10" x14ac:dyDescent="0.25">
      <c r="A193" s="17">
        <v>44056</v>
      </c>
      <c r="B193" s="18">
        <v>87.147499084472656</v>
      </c>
      <c r="C193" s="9">
        <f t="shared" si="12"/>
        <v>0.84416622755245441</v>
      </c>
      <c r="D193" s="18">
        <v>14.449999809265137</v>
      </c>
      <c r="E193" s="9">
        <f t="shared" si="13"/>
        <v>0.8154166955479486</v>
      </c>
      <c r="F193" s="18">
        <v>56.389999389648438</v>
      </c>
      <c r="G193" s="9">
        <f t="shared" si="14"/>
        <v>0.86027245641054106</v>
      </c>
      <c r="H193" s="9">
        <f t="shared" si="15"/>
        <v>0.82618775199092054</v>
      </c>
      <c r="I193" s="7">
        <f t="shared" si="17"/>
        <v>0.66044776119402893</v>
      </c>
      <c r="J193" s="9">
        <f t="shared" si="16"/>
        <v>7.6728646395896581E-4</v>
      </c>
    </row>
    <row r="194" spans="1:10" x14ac:dyDescent="0.25">
      <c r="A194" s="17">
        <v>44057</v>
      </c>
      <c r="B194" s="18">
        <v>86.512496948242188</v>
      </c>
      <c r="C194" s="9">
        <f t="shared" si="12"/>
        <v>0.83801519208430142</v>
      </c>
      <c r="D194" s="18">
        <v>14.550000190734863</v>
      </c>
      <c r="E194" s="9">
        <f t="shared" si="13"/>
        <v>0.8210597392633745</v>
      </c>
      <c r="F194" s="18">
        <v>56.349998474121094</v>
      </c>
      <c r="G194" s="9">
        <f t="shared" si="14"/>
        <v>0.85966221193045878</v>
      </c>
      <c r="H194" s="9">
        <f t="shared" si="15"/>
        <v>0.82442366580195803</v>
      </c>
      <c r="I194" s="7">
        <f t="shared" si="17"/>
        <v>0.66417910447761097</v>
      </c>
      <c r="J194" s="9">
        <f t="shared" si="16"/>
        <v>8.2474781238277707E-4</v>
      </c>
    </row>
    <row r="195" spans="1:10" x14ac:dyDescent="0.25">
      <c r="A195" s="17">
        <v>44058</v>
      </c>
      <c r="B195" s="18">
        <v>86.512496948242188</v>
      </c>
      <c r="C195" s="9">
        <f t="shared" si="12"/>
        <v>0.83801519208430142</v>
      </c>
      <c r="D195" s="18">
        <v>14.699999809265137</v>
      </c>
      <c r="E195" s="9">
        <f t="shared" si="13"/>
        <v>0.82952425102046001</v>
      </c>
      <c r="F195" s="18">
        <v>56.060001373291016</v>
      </c>
      <c r="G195" s="9">
        <f t="shared" si="14"/>
        <v>0.85523808494015374</v>
      </c>
      <c r="H195" s="9">
        <f t="shared" si="15"/>
        <v>0.82492835084633309</v>
      </c>
      <c r="I195" s="7">
        <f t="shared" si="17"/>
        <v>0.66791044776119302</v>
      </c>
      <c r="J195" s="9">
        <f t="shared" si="16"/>
        <v>6.1359595735082891E-4</v>
      </c>
    </row>
    <row r="196" spans="1:10" x14ac:dyDescent="0.25">
      <c r="A196" s="17">
        <v>44059</v>
      </c>
      <c r="B196" s="18">
        <v>86.512496948242188</v>
      </c>
      <c r="C196" s="9">
        <f t="shared" si="12"/>
        <v>0.83801519208430142</v>
      </c>
      <c r="D196" s="18">
        <v>14.699999809265137</v>
      </c>
      <c r="E196" s="9">
        <f t="shared" si="13"/>
        <v>0.82952425102046001</v>
      </c>
      <c r="F196" s="18">
        <v>56.060001373291016</v>
      </c>
      <c r="G196" s="9">
        <f t="shared" si="14"/>
        <v>0.85523808494015374</v>
      </c>
      <c r="H196" s="9">
        <f t="shared" si="15"/>
        <v>0.82477634379620224</v>
      </c>
      <c r="I196" s="7">
        <f t="shared" si="17"/>
        <v>0.67164179104477506</v>
      </c>
      <c r="J196" s="9">
        <f t="shared" si="16"/>
        <v>6.2322828818581774E-4</v>
      </c>
    </row>
    <row r="197" spans="1:10" x14ac:dyDescent="0.25">
      <c r="A197" s="17">
        <v>44060</v>
      </c>
      <c r="B197" s="18">
        <v>87.194999694824219</v>
      </c>
      <c r="C197" s="9">
        <f t="shared" si="12"/>
        <v>0.84462634874317333</v>
      </c>
      <c r="D197" s="18">
        <v>14.5</v>
      </c>
      <c r="E197" s="9">
        <f t="shared" si="13"/>
        <v>0.81823821740566149</v>
      </c>
      <c r="F197" s="18">
        <v>57.430000305175781</v>
      </c>
      <c r="G197" s="9">
        <f t="shared" si="14"/>
        <v>0.87613846371598103</v>
      </c>
      <c r="H197" s="9">
        <f t="shared" si="15"/>
        <v>0.82534492400315584</v>
      </c>
      <c r="I197" s="7">
        <f t="shared" si="17"/>
        <v>0.67537313432835711</v>
      </c>
      <c r="J197" s="9">
        <f t="shared" si="16"/>
        <v>1.7424516621532106E-3</v>
      </c>
    </row>
    <row r="198" spans="1:10" x14ac:dyDescent="0.25">
      <c r="A198" s="17">
        <v>44061</v>
      </c>
      <c r="B198" s="18">
        <v>87.19000244140625</v>
      </c>
      <c r="C198" s="9">
        <f t="shared" si="12"/>
        <v>0.84457794216111082</v>
      </c>
      <c r="D198" s="18">
        <v>14.800000190734863</v>
      </c>
      <c r="E198" s="9">
        <f t="shared" si="13"/>
        <v>0.83516729473588591</v>
      </c>
      <c r="F198" s="18">
        <v>57.040000915527344</v>
      </c>
      <c r="G198" s="9">
        <f t="shared" si="14"/>
        <v>0.87018872552547022</v>
      </c>
      <c r="H198" s="9">
        <f t="shared" si="15"/>
        <v>0.82658417842584053</v>
      </c>
      <c r="I198" s="7">
        <f t="shared" si="17"/>
        <v>0.67910447761193915</v>
      </c>
      <c r="J198" s="9">
        <f t="shared" si="16"/>
        <v>1.2912197315411021E-3</v>
      </c>
    </row>
    <row r="199" spans="1:10" x14ac:dyDescent="0.25">
      <c r="A199" s="17">
        <v>44062</v>
      </c>
      <c r="B199" s="18">
        <v>87.605003356933594</v>
      </c>
      <c r="C199" s="9">
        <f t="shared" si="12"/>
        <v>0.84859790556765624</v>
      </c>
      <c r="D199" s="18">
        <v>15.310000419616699</v>
      </c>
      <c r="E199" s="9">
        <f t="shared" si="13"/>
        <v>0.86394672081566193</v>
      </c>
      <c r="F199" s="18">
        <v>57.869998931884766</v>
      </c>
      <c r="G199" s="9">
        <f t="shared" si="14"/>
        <v>0.88285097840853644</v>
      </c>
      <c r="H199" s="9">
        <f t="shared" si="15"/>
        <v>0.82680771504134198</v>
      </c>
      <c r="I199" s="7">
        <f t="shared" si="17"/>
        <v>0.68283582089552119</v>
      </c>
      <c r="J199" s="9">
        <f t="shared" si="16"/>
        <v>2.1446830914126219E-3</v>
      </c>
    </row>
    <row r="200" spans="1:10" x14ac:dyDescent="0.25">
      <c r="A200" s="17">
        <v>44063</v>
      </c>
      <c r="B200" s="18">
        <v>87.514999389648438</v>
      </c>
      <c r="C200" s="9">
        <f t="shared" ref="C200:C263" si="18">B200/(MAX(B$7:B$1002)*1.1)</f>
        <v>0.84772606976828102</v>
      </c>
      <c r="D200" s="18">
        <v>15.199999809265137</v>
      </c>
      <c r="E200" s="9">
        <f t="shared" ref="E200:E263" si="19">D200/(MAX(D$7:D$1002)*1.1)</f>
        <v>0.85773936196548284</v>
      </c>
      <c r="F200" s="18">
        <v>57.580001831054688</v>
      </c>
      <c r="G200" s="9">
        <f t="shared" ref="G200:G263" si="20">F200/(MAX($F$7:$F$1002)*1.1)</f>
        <v>0.8784268514182314</v>
      </c>
      <c r="H200" s="9">
        <f t="shared" si="15"/>
        <v>0.8298202375235525</v>
      </c>
      <c r="I200" s="7">
        <f t="shared" si="17"/>
        <v>0.68656716417910324</v>
      </c>
      <c r="J200" s="9">
        <f t="shared" si="16"/>
        <v>1.6220855829566247E-3</v>
      </c>
    </row>
    <row r="201" spans="1:10" x14ac:dyDescent="0.25">
      <c r="A201" s="17">
        <v>44064</v>
      </c>
      <c r="B201" s="18">
        <v>87.830001831054688</v>
      </c>
      <c r="C201" s="9">
        <f t="shared" si="18"/>
        <v>0.85077738421132632</v>
      </c>
      <c r="D201" s="18">
        <v>14.699999809265137</v>
      </c>
      <c r="E201" s="9">
        <f t="shared" si="19"/>
        <v>0.82952425102046001</v>
      </c>
      <c r="F201" s="18">
        <v>58.169998168945313</v>
      </c>
      <c r="G201" s="9">
        <f t="shared" si="20"/>
        <v>0.88742769561692036</v>
      </c>
      <c r="H201" s="9">
        <f t="shared" si="15"/>
        <v>0.83109034479953081</v>
      </c>
      <c r="I201" s="7">
        <f t="shared" si="17"/>
        <v>0.69029850746268528</v>
      </c>
      <c r="J201" s="9">
        <f t="shared" si="16"/>
        <v>2.1909364289832063E-3</v>
      </c>
    </row>
    <row r="202" spans="1:10" x14ac:dyDescent="0.25">
      <c r="A202" s="17">
        <v>44065</v>
      </c>
      <c r="B202" s="18">
        <v>87.830001831054688</v>
      </c>
      <c r="C202" s="9">
        <f t="shared" si="18"/>
        <v>0.85077738421132632</v>
      </c>
      <c r="D202" s="18">
        <v>14.550000190734863</v>
      </c>
      <c r="E202" s="9">
        <f t="shared" si="19"/>
        <v>0.8210597392633745</v>
      </c>
      <c r="F202" s="18">
        <v>58.099998474121094</v>
      </c>
      <c r="G202" s="9">
        <f t="shared" si="20"/>
        <v>0.88635979687483468</v>
      </c>
      <c r="H202" s="9">
        <f t="shared" si="15"/>
        <v>0.83306355792627196</v>
      </c>
      <c r="I202" s="7">
        <f t="shared" si="17"/>
        <v>0.69402985074626733</v>
      </c>
      <c r="J202" s="9">
        <f t="shared" si="16"/>
        <v>1.9713842164462156E-3</v>
      </c>
    </row>
    <row r="203" spans="1:10" x14ac:dyDescent="0.25">
      <c r="A203" s="17">
        <v>44066</v>
      </c>
      <c r="B203" s="18">
        <v>87.830001831054688</v>
      </c>
      <c r="C203" s="9">
        <f t="shared" si="18"/>
        <v>0.85077738421132632</v>
      </c>
      <c r="D203" s="18">
        <v>14.550000190734863</v>
      </c>
      <c r="E203" s="9">
        <f t="shared" si="19"/>
        <v>0.8210597392633745</v>
      </c>
      <c r="F203" s="18">
        <v>58.099998474121094</v>
      </c>
      <c r="G203" s="9">
        <f t="shared" si="20"/>
        <v>0.88635979687483468</v>
      </c>
      <c r="H203" s="9">
        <f t="shared" si="15"/>
        <v>0.83131385250059187</v>
      </c>
      <c r="I203" s="7">
        <f t="shared" si="17"/>
        <v>0.69776119402984937</v>
      </c>
      <c r="J203" s="9">
        <f t="shared" si="16"/>
        <v>2.1142554869916668E-3</v>
      </c>
    </row>
    <row r="204" spans="1:10" x14ac:dyDescent="0.25">
      <c r="A204" s="17">
        <v>44067</v>
      </c>
      <c r="B204" s="18">
        <v>88.019996643066406</v>
      </c>
      <c r="C204" s="9">
        <f t="shared" si="18"/>
        <v>0.85261779507102298</v>
      </c>
      <c r="D204" s="18">
        <v>15.130000114440918</v>
      </c>
      <c r="E204" s="9">
        <f t="shared" si="19"/>
        <v>0.85378926365431662</v>
      </c>
      <c r="F204" s="18">
        <v>58.840000152587891</v>
      </c>
      <c r="G204" s="9">
        <f t="shared" si="20"/>
        <v>0.89764908697189072</v>
      </c>
      <c r="H204" s="9">
        <f t="shared" si="15"/>
        <v>0.82978596601849985</v>
      </c>
      <c r="I204" s="7">
        <f t="shared" si="17"/>
        <v>0.70149253731343142</v>
      </c>
      <c r="J204" s="9">
        <f t="shared" si="16"/>
        <v>3.2306559659719971E-3</v>
      </c>
    </row>
    <row r="205" spans="1:10" x14ac:dyDescent="0.25">
      <c r="A205" s="17">
        <v>44068</v>
      </c>
      <c r="B205" s="18">
        <v>88.360000610351563</v>
      </c>
      <c r="C205" s="9">
        <f t="shared" si="18"/>
        <v>0.85591129023073798</v>
      </c>
      <c r="D205" s="18">
        <v>14.949999809265137</v>
      </c>
      <c r="E205" s="9">
        <f t="shared" si="19"/>
        <v>0.84363180649297143</v>
      </c>
      <c r="F205" s="18">
        <v>58.25</v>
      </c>
      <c r="G205" s="9">
        <f t="shared" si="20"/>
        <v>0.88864818457708505</v>
      </c>
      <c r="H205" s="9">
        <f t="shared" si="15"/>
        <v>0.83107019409581373</v>
      </c>
      <c r="I205" s="7">
        <f t="shared" si="17"/>
        <v>0.70522388059701346</v>
      </c>
      <c r="J205" s="9">
        <f t="shared" si="16"/>
        <v>2.3379758309917831E-3</v>
      </c>
    </row>
    <row r="206" spans="1:10" x14ac:dyDescent="0.25">
      <c r="A206" s="17">
        <v>44069</v>
      </c>
      <c r="B206" s="18">
        <v>89.339996337890625</v>
      </c>
      <c r="C206" s="9">
        <f t="shared" si="18"/>
        <v>0.86540415353748978</v>
      </c>
      <c r="D206" s="18">
        <v>15.069999694824219</v>
      </c>
      <c r="E206" s="9">
        <f t="shared" si="19"/>
        <v>0.85040342666185054</v>
      </c>
      <c r="F206" s="18">
        <v>58</v>
      </c>
      <c r="G206" s="9">
        <f t="shared" si="20"/>
        <v>0.88483424387074561</v>
      </c>
      <c r="H206" s="9">
        <f t="shared" si="15"/>
        <v>0.83133536665091812</v>
      </c>
      <c r="I206" s="7">
        <f t="shared" si="17"/>
        <v>0.70895522388059551</v>
      </c>
      <c r="J206" s="9">
        <f t="shared" si="16"/>
        <v>2.0291219183530313E-3</v>
      </c>
    </row>
    <row r="207" spans="1:10" x14ac:dyDescent="0.25">
      <c r="A207" s="17">
        <v>44070</v>
      </c>
      <c r="B207" s="18">
        <v>88.732498168945313</v>
      </c>
      <c r="C207" s="9">
        <f t="shared" si="18"/>
        <v>0.85951953902862699</v>
      </c>
      <c r="D207" s="18">
        <v>14.949999809265137</v>
      </c>
      <c r="E207" s="9">
        <f t="shared" si="19"/>
        <v>0.84363180649297143</v>
      </c>
      <c r="F207" s="18">
        <v>56.299999237060547</v>
      </c>
      <c r="G207" s="9">
        <f t="shared" si="20"/>
        <v>0.85889943542841418</v>
      </c>
      <c r="H207" s="9">
        <f t="shared" si="15"/>
        <v>0.83361544035652158</v>
      </c>
      <c r="I207" s="7">
        <f t="shared" si="17"/>
        <v>0.71268656716417755</v>
      </c>
      <c r="J207" s="9">
        <f t="shared" si="16"/>
        <v>4.5560655857439648E-4</v>
      </c>
    </row>
    <row r="208" spans="1:10" x14ac:dyDescent="0.25">
      <c r="A208" s="17">
        <v>44071</v>
      </c>
      <c r="B208" s="18">
        <v>88.525001525878906</v>
      </c>
      <c r="C208" s="9">
        <f t="shared" si="18"/>
        <v>0.85750959427694373</v>
      </c>
      <c r="D208" s="18">
        <v>15.060000419616699</v>
      </c>
      <c r="E208" s="9">
        <f t="shared" si="19"/>
        <v>0.84983916534315052</v>
      </c>
      <c r="F208" s="18">
        <v>54.389999389648438</v>
      </c>
      <c r="G208" s="9">
        <f t="shared" si="20"/>
        <v>0.82976093075982571</v>
      </c>
      <c r="H208" s="9">
        <f t="shared" si="15"/>
        <v>0.83057135530572557</v>
      </c>
      <c r="I208" s="7">
        <f t="shared" si="17"/>
        <v>0.7164179104477596</v>
      </c>
      <c r="J208" s="9">
        <f t="shared" si="16"/>
        <v>4.7053464687545422E-7</v>
      </c>
    </row>
    <row r="209" spans="1:10" x14ac:dyDescent="0.25">
      <c r="A209" s="17">
        <v>44072</v>
      </c>
      <c r="B209" s="18">
        <v>88.525001525878906</v>
      </c>
      <c r="C209" s="9">
        <f t="shared" si="18"/>
        <v>0.85750959427694373</v>
      </c>
      <c r="D209" s="18">
        <v>15.060000419616699</v>
      </c>
      <c r="E209" s="9">
        <f t="shared" si="19"/>
        <v>0.84983916534315052</v>
      </c>
      <c r="F209" s="18">
        <v>54.380001068115234</v>
      </c>
      <c r="G209" s="9">
        <f t="shared" si="20"/>
        <v>0.82960839873786352</v>
      </c>
      <c r="H209" s="9">
        <f t="shared" ref="H209:H272" si="21">TANH(SUM(TANH(SUM(C206*$G$5,C207*$H$5,C208*$I$5))*$P$5,TANH(SUM(E206*$J$5,E207*$K$5,E208*$L$5))*$Q$5,TANH(SUM(G206*$M$5,G207*$N$5,G208*$O$5))*$R$5))*$S$5</f>
        <v>0.8282950597639388</v>
      </c>
      <c r="I209" s="7">
        <f t="shared" si="17"/>
        <v>0.72014925373134164</v>
      </c>
      <c r="J209" s="9">
        <f t="shared" ref="J209:J272" si="22">((G209-H209)*(G209-H209))*I209</f>
        <v>1.2421561091899887E-6</v>
      </c>
    </row>
    <row r="210" spans="1:10" x14ac:dyDescent="0.25">
      <c r="A210" s="17">
        <v>44073</v>
      </c>
      <c r="B210" s="18">
        <v>88.525001525878906</v>
      </c>
      <c r="C210" s="9">
        <f t="shared" si="18"/>
        <v>0.85750959427694373</v>
      </c>
      <c r="D210" s="18">
        <v>15.060000419616699</v>
      </c>
      <c r="E210" s="9">
        <f t="shared" si="19"/>
        <v>0.84983916534315052</v>
      </c>
      <c r="F210" s="18">
        <v>54.380001068115234</v>
      </c>
      <c r="G210" s="9">
        <f t="shared" si="20"/>
        <v>0.82960839873786352</v>
      </c>
      <c r="H210" s="9">
        <f t="shared" si="21"/>
        <v>0.82560500388327918</v>
      </c>
      <c r="I210" s="7">
        <f t="shared" ref="I210:I273" si="23">I209+1/(285-17)</f>
        <v>0.72388059701492369</v>
      </c>
      <c r="J210" s="9">
        <f t="shared" si="22"/>
        <v>1.1601757649896248E-5</v>
      </c>
    </row>
    <row r="211" spans="1:10" x14ac:dyDescent="0.25">
      <c r="A211" s="17">
        <v>44074</v>
      </c>
      <c r="B211" s="18">
        <v>88.25</v>
      </c>
      <c r="C211" s="9">
        <f t="shared" si="18"/>
        <v>0.85484575419993425</v>
      </c>
      <c r="D211" s="18">
        <v>14.649999618530273</v>
      </c>
      <c r="E211" s="9">
        <f t="shared" si="19"/>
        <v>0.82670272916274712</v>
      </c>
      <c r="F211" s="18">
        <v>54.400001525878906</v>
      </c>
      <c r="G211" s="9">
        <f t="shared" si="20"/>
        <v>0.82991352097790461</v>
      </c>
      <c r="H211" s="9">
        <f t="shared" si="21"/>
        <v>0.8238025202328737</v>
      </c>
      <c r="I211" s="7">
        <f t="shared" si="23"/>
        <v>0.72761194029850573</v>
      </c>
      <c r="J211" s="9">
        <f t="shared" si="22"/>
        <v>2.7172180487405942E-5</v>
      </c>
    </row>
    <row r="212" spans="1:10" x14ac:dyDescent="0.25">
      <c r="A212" s="17">
        <v>44075</v>
      </c>
      <c r="B212" s="18">
        <v>88.214996337890625</v>
      </c>
      <c r="C212" s="9">
        <f t="shared" si="18"/>
        <v>0.85450668641596084</v>
      </c>
      <c r="D212" s="18">
        <v>14.970000267028809</v>
      </c>
      <c r="E212" s="9">
        <f t="shared" si="19"/>
        <v>0.84476043676247792</v>
      </c>
      <c r="F212" s="18">
        <v>53.549999237060547</v>
      </c>
      <c r="G212" s="9">
        <f t="shared" si="20"/>
        <v>0.8169460876586806</v>
      </c>
      <c r="H212" s="9">
        <f t="shared" si="21"/>
        <v>0.82298844915058667</v>
      </c>
      <c r="I212" s="7">
        <f t="shared" si="23"/>
        <v>0.73134328358208778</v>
      </c>
      <c r="J212" s="9">
        <f t="shared" si="22"/>
        <v>2.6701440112605855E-5</v>
      </c>
    </row>
    <row r="213" spans="1:10" x14ac:dyDescent="0.25">
      <c r="A213" s="17">
        <v>44076</v>
      </c>
      <c r="B213" s="18">
        <v>87.9375</v>
      </c>
      <c r="C213" s="9">
        <f t="shared" si="18"/>
        <v>0.85181867999950955</v>
      </c>
      <c r="D213" s="18">
        <v>14.720000267028809</v>
      </c>
      <c r="E213" s="9">
        <f t="shared" si="19"/>
        <v>0.8306528812899665</v>
      </c>
      <c r="F213" s="18">
        <v>55.490001678466797</v>
      </c>
      <c r="G213" s="9">
        <f t="shared" si="20"/>
        <v>0.84654230478538917</v>
      </c>
      <c r="H213" s="9">
        <f t="shared" si="21"/>
        <v>0.82196912421333801</v>
      </c>
      <c r="I213" s="7">
        <f t="shared" si="23"/>
        <v>0.73507462686566982</v>
      </c>
      <c r="J213" s="9">
        <f t="shared" si="22"/>
        <v>4.4386834729494886E-4</v>
      </c>
    </row>
    <row r="214" spans="1:10" x14ac:dyDescent="0.25">
      <c r="A214" s="17">
        <v>44077</v>
      </c>
      <c r="B214" s="18">
        <v>88.992500305175781</v>
      </c>
      <c r="C214" s="9">
        <f t="shared" si="18"/>
        <v>0.86203808545627048</v>
      </c>
      <c r="D214" s="18">
        <v>14.199999809265137</v>
      </c>
      <c r="E214" s="9">
        <f t="shared" si="19"/>
        <v>0.80130914007543719</v>
      </c>
      <c r="F214" s="18">
        <v>53.389999389648438</v>
      </c>
      <c r="G214" s="9">
        <f t="shared" si="20"/>
        <v>0.81450516793446803</v>
      </c>
      <c r="H214" s="9">
        <f t="shared" si="21"/>
        <v>0.82243746153566777</v>
      </c>
      <c r="I214" s="7">
        <f t="shared" si="23"/>
        <v>0.73880597014925187</v>
      </c>
      <c r="J214" s="9">
        <f t="shared" si="22"/>
        <v>4.6486618625281916E-5</v>
      </c>
    </row>
    <row r="215" spans="1:10" x14ac:dyDescent="0.25">
      <c r="A215" s="17">
        <v>44078</v>
      </c>
      <c r="B215" s="18">
        <v>88.947502136230469</v>
      </c>
      <c r="C215" s="9">
        <f t="shared" si="18"/>
        <v>0.86160220450817215</v>
      </c>
      <c r="D215" s="18">
        <v>14.350000381469727</v>
      </c>
      <c r="E215" s="9">
        <f t="shared" si="19"/>
        <v>0.80977370564857598</v>
      </c>
      <c r="F215" s="18">
        <v>52.349998474121094</v>
      </c>
      <c r="G215" s="9">
        <f t="shared" si="20"/>
        <v>0.79863916062902807</v>
      </c>
      <c r="H215" s="9">
        <f t="shared" si="21"/>
        <v>0.81926763636073707</v>
      </c>
      <c r="I215" s="7">
        <f t="shared" si="23"/>
        <v>0.74253731343283391</v>
      </c>
      <c r="J215" s="9">
        <f t="shared" si="22"/>
        <v>3.1597488131241623E-4</v>
      </c>
    </row>
    <row r="216" spans="1:10" x14ac:dyDescent="0.25">
      <c r="A216" s="17">
        <v>44079</v>
      </c>
      <c r="B216" s="18">
        <v>88.947502136230469</v>
      </c>
      <c r="C216" s="9">
        <f t="shared" si="18"/>
        <v>0.86160220450817215</v>
      </c>
      <c r="D216" s="18">
        <v>14.399999618530273</v>
      </c>
      <c r="E216" s="9">
        <f t="shared" si="19"/>
        <v>0.81259517369023571</v>
      </c>
      <c r="F216" s="18">
        <v>52.180000305175781</v>
      </c>
      <c r="G216" s="9">
        <f t="shared" si="20"/>
        <v>0.7960457088828532</v>
      </c>
      <c r="H216" s="9">
        <f t="shared" si="21"/>
        <v>0.81803757351075823</v>
      </c>
      <c r="I216" s="7">
        <f t="shared" si="23"/>
        <v>0.74626865671641596</v>
      </c>
      <c r="J216" s="9">
        <f t="shared" si="22"/>
        <v>3.6092694762096967E-4</v>
      </c>
    </row>
    <row r="217" spans="1:10" x14ac:dyDescent="0.25">
      <c r="A217" s="17">
        <v>44080</v>
      </c>
      <c r="B217" s="18">
        <v>88.947502136230469</v>
      </c>
      <c r="C217" s="9">
        <f t="shared" si="18"/>
        <v>0.86160220450817215</v>
      </c>
      <c r="D217" s="18">
        <v>14.399999618530273</v>
      </c>
      <c r="E217" s="9">
        <f t="shared" si="19"/>
        <v>0.81259517369023571</v>
      </c>
      <c r="F217" s="18">
        <v>52.180000305175781</v>
      </c>
      <c r="G217" s="9">
        <f t="shared" si="20"/>
        <v>0.7960457088828532</v>
      </c>
      <c r="H217" s="9">
        <f t="shared" si="21"/>
        <v>0.81305411750354761</v>
      </c>
      <c r="I217" s="7">
        <f t="shared" si="23"/>
        <v>0.749999999999998</v>
      </c>
      <c r="J217" s="9">
        <f t="shared" si="22"/>
        <v>2.1696447285638349E-4</v>
      </c>
    </row>
    <row r="218" spans="1:10" x14ac:dyDescent="0.25">
      <c r="A218" s="17">
        <v>44081</v>
      </c>
      <c r="B218" s="18">
        <v>89.860000610351563</v>
      </c>
      <c r="C218" s="9">
        <f t="shared" si="18"/>
        <v>0.87044124639277654</v>
      </c>
      <c r="D218" s="18">
        <v>14.399999618530273</v>
      </c>
      <c r="E218" s="9">
        <f t="shared" si="19"/>
        <v>0.81259517369023571</v>
      </c>
      <c r="F218" s="18">
        <v>52.180000305175781</v>
      </c>
      <c r="G218" s="9">
        <f t="shared" si="20"/>
        <v>0.7960457088828532</v>
      </c>
      <c r="H218" s="9">
        <f t="shared" si="21"/>
        <v>0.81239738269634709</v>
      </c>
      <c r="I218" s="7">
        <f t="shared" si="23"/>
        <v>0.75373134328358005</v>
      </c>
      <c r="J218" s="9">
        <f t="shared" si="22"/>
        <v>2.0153060363278376E-4</v>
      </c>
    </row>
    <row r="219" spans="1:10" x14ac:dyDescent="0.25">
      <c r="A219" s="17">
        <v>44082</v>
      </c>
      <c r="B219" s="18">
        <v>90.129997253417969</v>
      </c>
      <c r="C219" s="9">
        <f t="shared" si="18"/>
        <v>0.87305660598454482</v>
      </c>
      <c r="D219" s="18">
        <v>14.229999542236328</v>
      </c>
      <c r="E219" s="9">
        <f t="shared" si="19"/>
        <v>0.80300203166364359</v>
      </c>
      <c r="F219" s="18">
        <v>51.150001525878906</v>
      </c>
      <c r="G219" s="9">
        <f t="shared" si="20"/>
        <v>0.78033229179549224</v>
      </c>
      <c r="H219" s="9">
        <f t="shared" si="21"/>
        <v>0.81234436908300012</v>
      </c>
      <c r="I219" s="7">
        <f t="shared" si="23"/>
        <v>0.75746268656716209</v>
      </c>
      <c r="J219" s="9">
        <f t="shared" si="22"/>
        <v>7.7622737958604141E-4</v>
      </c>
    </row>
    <row r="220" spans="1:10" x14ac:dyDescent="0.25">
      <c r="A220" s="17">
        <v>44083</v>
      </c>
      <c r="B220" s="18">
        <v>89.337501525878906</v>
      </c>
      <c r="C220" s="9">
        <f t="shared" si="18"/>
        <v>0.86537998719804787</v>
      </c>
      <c r="D220" s="18">
        <v>14.25</v>
      </c>
      <c r="E220" s="9">
        <f t="shared" si="19"/>
        <v>0.80413066193315008</v>
      </c>
      <c r="F220" s="18">
        <v>53.669998168945313</v>
      </c>
      <c r="G220" s="9">
        <f t="shared" si="20"/>
        <v>0.81877676290281087</v>
      </c>
      <c r="H220" s="9">
        <f t="shared" si="21"/>
        <v>0.81059765804722717</v>
      </c>
      <c r="I220" s="7">
        <f t="shared" si="23"/>
        <v>0.76119402985074414</v>
      </c>
      <c r="J220" s="9">
        <f t="shared" si="22"/>
        <v>5.0922172659257806E-5</v>
      </c>
    </row>
    <row r="221" spans="1:10" x14ac:dyDescent="0.25">
      <c r="A221" s="17">
        <v>44084</v>
      </c>
      <c r="B221" s="18">
        <v>88.942497253417969</v>
      </c>
      <c r="C221" s="9">
        <f t="shared" si="18"/>
        <v>0.86155372402293096</v>
      </c>
      <c r="D221" s="18">
        <v>13.989999771118164</v>
      </c>
      <c r="E221" s="9">
        <f t="shared" si="19"/>
        <v>0.78945879132588548</v>
      </c>
      <c r="F221" s="18">
        <v>52.5</v>
      </c>
      <c r="G221" s="9">
        <f t="shared" si="20"/>
        <v>0.80092754833127833</v>
      </c>
      <c r="H221" s="9">
        <f t="shared" si="21"/>
        <v>0.81305917694760155</v>
      </c>
      <c r="I221" s="7">
        <f t="shared" si="23"/>
        <v>0.76492537313432618</v>
      </c>
      <c r="J221" s="9">
        <f t="shared" si="22"/>
        <v>1.1257897254216554E-4</v>
      </c>
    </row>
    <row r="222" spans="1:10" x14ac:dyDescent="0.25">
      <c r="A222" s="17">
        <v>44085</v>
      </c>
      <c r="B222" s="18">
        <v>88.757499694824219</v>
      </c>
      <c r="C222" s="9">
        <f t="shared" si="18"/>
        <v>0.8597617197452968</v>
      </c>
      <c r="D222" s="18">
        <v>13.979999542236328</v>
      </c>
      <c r="E222" s="9">
        <f t="shared" si="19"/>
        <v>0.78889447619113229</v>
      </c>
      <c r="F222" s="18">
        <v>52.119998931884766</v>
      </c>
      <c r="G222" s="9">
        <f t="shared" si="20"/>
        <v>0.79513034216272971</v>
      </c>
      <c r="H222" s="9">
        <f t="shared" si="21"/>
        <v>0.8098489277950921</v>
      </c>
      <c r="I222" s="7">
        <f t="shared" si="23"/>
        <v>0.76865671641790823</v>
      </c>
      <c r="J222" s="9">
        <f t="shared" si="22"/>
        <v>1.6651930291619366E-4</v>
      </c>
    </row>
    <row r="223" spans="1:10" x14ac:dyDescent="0.25">
      <c r="A223" s="17">
        <v>44086</v>
      </c>
      <c r="B223" s="18">
        <v>88.757499694824219</v>
      </c>
      <c r="C223" s="9">
        <f t="shared" si="18"/>
        <v>0.8597617197452968</v>
      </c>
      <c r="D223" s="18">
        <v>14</v>
      </c>
      <c r="E223" s="9">
        <f t="shared" si="19"/>
        <v>0.79002310646063867</v>
      </c>
      <c r="F223" s="18">
        <v>52.430000305175781</v>
      </c>
      <c r="G223" s="9">
        <f t="shared" si="20"/>
        <v>0.79985964958919265</v>
      </c>
      <c r="H223" s="9">
        <f t="shared" si="21"/>
        <v>0.81183319030161283</v>
      </c>
      <c r="I223" s="7">
        <f t="shared" si="23"/>
        <v>0.77238805970149027</v>
      </c>
      <c r="J223" s="9">
        <f t="shared" si="22"/>
        <v>1.1073393723410643E-4</v>
      </c>
    </row>
    <row r="224" spans="1:10" x14ac:dyDescent="0.25">
      <c r="A224" s="17">
        <v>44087</v>
      </c>
      <c r="B224" s="18">
        <v>88.757499694824219</v>
      </c>
      <c r="C224" s="9">
        <f t="shared" si="18"/>
        <v>0.8597617197452968</v>
      </c>
      <c r="D224" s="18">
        <v>14</v>
      </c>
      <c r="E224" s="9">
        <f t="shared" si="19"/>
        <v>0.79002310646063867</v>
      </c>
      <c r="F224" s="18">
        <v>52.430000305175781</v>
      </c>
      <c r="G224" s="9">
        <f t="shared" si="20"/>
        <v>0.79985964958919265</v>
      </c>
      <c r="H224" s="9">
        <f t="shared" si="21"/>
        <v>0.80944518740644822</v>
      </c>
      <c r="I224" s="7">
        <f t="shared" si="23"/>
        <v>0.77611940298507232</v>
      </c>
      <c r="J224" s="9">
        <f t="shared" si="22"/>
        <v>7.1311818399908913E-5</v>
      </c>
    </row>
    <row r="225" spans="1:10" x14ac:dyDescent="0.25">
      <c r="A225" s="17">
        <v>44088</v>
      </c>
      <c r="B225" s="18">
        <v>89.464996337890625</v>
      </c>
      <c r="C225" s="9">
        <f t="shared" si="18"/>
        <v>0.86661498321765962</v>
      </c>
      <c r="D225" s="18">
        <v>14.199999809265137</v>
      </c>
      <c r="E225" s="9">
        <f t="shared" si="19"/>
        <v>0.80130914007543719</v>
      </c>
      <c r="F225" s="18">
        <v>52.259998321533203</v>
      </c>
      <c r="G225" s="9">
        <f t="shared" si="20"/>
        <v>0.79726613964690118</v>
      </c>
      <c r="H225" s="9">
        <f t="shared" si="21"/>
        <v>0.80905840091327164</v>
      </c>
      <c r="I225" s="7">
        <f t="shared" si="23"/>
        <v>0.77985074626865436</v>
      </c>
      <c r="J225" s="9">
        <f t="shared" si="22"/>
        <v>1.0844403726431772E-4</v>
      </c>
    </row>
    <row r="226" spans="1:10" x14ac:dyDescent="0.25">
      <c r="A226" s="17">
        <v>44089</v>
      </c>
      <c r="B226" s="18">
        <v>89.220001220703125</v>
      </c>
      <c r="C226" s="9">
        <f t="shared" si="18"/>
        <v>0.86424180434256104</v>
      </c>
      <c r="D226" s="18">
        <v>13.979999542236328</v>
      </c>
      <c r="E226" s="9">
        <f t="shared" si="19"/>
        <v>0.78889447619113229</v>
      </c>
      <c r="F226" s="18">
        <v>51.779998779296875</v>
      </c>
      <c r="G226" s="9">
        <f t="shared" si="20"/>
        <v>0.78994338047426349</v>
      </c>
      <c r="H226" s="9">
        <f t="shared" si="21"/>
        <v>0.80981158411004894</v>
      </c>
      <c r="I226" s="7">
        <f t="shared" si="23"/>
        <v>0.7835820895522364</v>
      </c>
      <c r="J226" s="9">
        <f t="shared" si="22"/>
        <v>3.093155160437977E-4</v>
      </c>
    </row>
    <row r="227" spans="1:10" x14ac:dyDescent="0.25">
      <c r="A227" s="17">
        <v>44090</v>
      </c>
      <c r="B227" s="18">
        <v>88.764999389648438</v>
      </c>
      <c r="C227" s="9">
        <f t="shared" si="18"/>
        <v>0.8598343665699798</v>
      </c>
      <c r="D227" s="18">
        <v>14</v>
      </c>
      <c r="E227" s="9">
        <f t="shared" si="19"/>
        <v>0.79002310646063867</v>
      </c>
      <c r="F227" s="18">
        <v>50.799999237060547</v>
      </c>
      <c r="G227" s="9">
        <f t="shared" si="20"/>
        <v>0.77499273988894701</v>
      </c>
      <c r="H227" s="9">
        <f t="shared" si="21"/>
        <v>0.80901524678905645</v>
      </c>
      <c r="I227" s="7">
        <f t="shared" si="23"/>
        <v>0.78731343283581845</v>
      </c>
      <c r="J227" s="9">
        <f t="shared" si="22"/>
        <v>9.1133968614569424E-4</v>
      </c>
    </row>
    <row r="228" spans="1:10" x14ac:dyDescent="0.25">
      <c r="A228" s="17">
        <v>44091</v>
      </c>
      <c r="B228" s="18">
        <v>88.650001525878906</v>
      </c>
      <c r="C228" s="9">
        <f t="shared" si="18"/>
        <v>0.85872042395711357</v>
      </c>
      <c r="D228" s="18">
        <v>13.5</v>
      </c>
      <c r="E228" s="9">
        <f t="shared" si="19"/>
        <v>0.76180799551561595</v>
      </c>
      <c r="F228" s="18">
        <v>48.840000152587891</v>
      </c>
      <c r="G228" s="9">
        <f t="shared" si="20"/>
        <v>0.74509145871831395</v>
      </c>
      <c r="H228" s="9">
        <f t="shared" si="21"/>
        <v>0.80784609690425102</v>
      </c>
      <c r="I228" s="7">
        <f t="shared" si="23"/>
        <v>0.79104477611940049</v>
      </c>
      <c r="J228" s="9">
        <f t="shared" si="22"/>
        <v>3.1152487243871121E-3</v>
      </c>
    </row>
    <row r="229" spans="1:10" x14ac:dyDescent="0.25">
      <c r="A229" s="17">
        <v>44092</v>
      </c>
      <c r="B229" s="18">
        <v>89.050003051757813</v>
      </c>
      <c r="C229" s="9">
        <f t="shared" si="18"/>
        <v>0.86259509371429288</v>
      </c>
      <c r="D229" s="18">
        <v>13.350000381469727</v>
      </c>
      <c r="E229" s="9">
        <f t="shared" si="19"/>
        <v>0.75334348375853033</v>
      </c>
      <c r="F229" s="18">
        <v>48.659999847412109</v>
      </c>
      <c r="G229" s="9">
        <f t="shared" si="20"/>
        <v>0.74234541675406018</v>
      </c>
      <c r="H229" s="9">
        <f t="shared" si="21"/>
        <v>0.80199707544821008</v>
      </c>
      <c r="I229" s="7">
        <f t="shared" si="23"/>
        <v>0.79477611940298254</v>
      </c>
      <c r="J229" s="9">
        <f t="shared" si="22"/>
        <v>2.828068067153698E-3</v>
      </c>
    </row>
    <row r="230" spans="1:10" x14ac:dyDescent="0.25">
      <c r="A230" s="17">
        <v>44093</v>
      </c>
      <c r="B230" s="18">
        <v>89.050003051757813</v>
      </c>
      <c r="C230" s="9">
        <f t="shared" si="18"/>
        <v>0.86259509371429288</v>
      </c>
      <c r="D230" s="18">
        <v>13.350000381469727</v>
      </c>
      <c r="E230" s="9">
        <f t="shared" si="19"/>
        <v>0.75334348375853033</v>
      </c>
      <c r="F230" s="18">
        <v>48.659999847412109</v>
      </c>
      <c r="G230" s="9">
        <f t="shared" si="20"/>
        <v>0.74234541675406018</v>
      </c>
      <c r="H230" s="9">
        <f t="shared" si="21"/>
        <v>0.7980887622646593</v>
      </c>
      <c r="I230" s="7">
        <f t="shared" si="23"/>
        <v>0.79850746268656458</v>
      </c>
      <c r="J230" s="9">
        <f t="shared" si="22"/>
        <v>2.4812186630776135E-3</v>
      </c>
    </row>
    <row r="231" spans="1:10" x14ac:dyDescent="0.25">
      <c r="A231" s="17">
        <v>44094</v>
      </c>
      <c r="B231" s="18">
        <v>89.050003051757813</v>
      </c>
      <c r="C231" s="9">
        <f t="shared" si="18"/>
        <v>0.86259509371429288</v>
      </c>
      <c r="D231" s="18">
        <v>13.350000381469727</v>
      </c>
      <c r="E231" s="9">
        <f t="shared" si="19"/>
        <v>0.75334348375853033</v>
      </c>
      <c r="F231" s="18">
        <v>48.659999847412109</v>
      </c>
      <c r="G231" s="9">
        <f t="shared" si="20"/>
        <v>0.74234541675406018</v>
      </c>
      <c r="H231" s="9">
        <f t="shared" si="21"/>
        <v>0.79209460380318319</v>
      </c>
      <c r="I231" s="7">
        <f t="shared" si="23"/>
        <v>0.80223880597014663</v>
      </c>
      <c r="J231" s="9">
        <f t="shared" si="22"/>
        <v>1.9855262932479607E-3</v>
      </c>
    </row>
    <row r="232" spans="1:10" x14ac:dyDescent="0.25">
      <c r="A232" s="17">
        <v>44095</v>
      </c>
      <c r="B232" s="18">
        <v>89.885002136230469</v>
      </c>
      <c r="C232" s="9">
        <f t="shared" si="18"/>
        <v>0.87068342710944624</v>
      </c>
      <c r="D232" s="18">
        <v>12.449999809265137</v>
      </c>
      <c r="E232" s="9">
        <f t="shared" si="19"/>
        <v>0.7025562517678573</v>
      </c>
      <c r="F232" s="18">
        <v>50.150001525878906</v>
      </c>
      <c r="G232" s="9">
        <f t="shared" si="20"/>
        <v>0.76507652897013456</v>
      </c>
      <c r="H232" s="9">
        <f t="shared" si="21"/>
        <v>0.79099327891154747</v>
      </c>
      <c r="I232" s="7">
        <f t="shared" si="23"/>
        <v>0.80597014925372867</v>
      </c>
      <c r="J232" s="9">
        <f t="shared" si="22"/>
        <v>5.4135235949834455E-4</v>
      </c>
    </row>
    <row r="233" spans="1:10" x14ac:dyDescent="0.25">
      <c r="A233" s="17">
        <v>44096</v>
      </c>
      <c r="B233" s="18">
        <v>89.220001220703125</v>
      </c>
      <c r="C233" s="9">
        <f t="shared" si="18"/>
        <v>0.86424180434256104</v>
      </c>
      <c r="D233" s="18">
        <v>12.149999618530273</v>
      </c>
      <c r="E233" s="9">
        <f t="shared" si="19"/>
        <v>0.68562717443763299</v>
      </c>
      <c r="F233" s="18">
        <v>50.599998474121094</v>
      </c>
      <c r="G233" s="9">
        <f t="shared" si="20"/>
        <v>0.77194157568465205</v>
      </c>
      <c r="H233" s="9">
        <f t="shared" si="21"/>
        <v>0.79040525992198429</v>
      </c>
      <c r="I233" s="7">
        <f t="shared" si="23"/>
        <v>0.80970149253731072</v>
      </c>
      <c r="J233" s="9">
        <f t="shared" si="22"/>
        <v>2.7603342137556895E-4</v>
      </c>
    </row>
    <row r="234" spans="1:10" x14ac:dyDescent="0.25">
      <c r="A234" s="17">
        <v>44097</v>
      </c>
      <c r="B234" s="18">
        <v>89.769996643066406</v>
      </c>
      <c r="C234" s="9">
        <f t="shared" si="18"/>
        <v>0.86956941059340132</v>
      </c>
      <c r="D234" s="18">
        <v>11.739999771118164</v>
      </c>
      <c r="E234" s="9">
        <f t="shared" si="19"/>
        <v>0.66249079207328287</v>
      </c>
      <c r="F234" s="18">
        <v>51</v>
      </c>
      <c r="G234" s="9">
        <f t="shared" si="20"/>
        <v>0.77804390409324187</v>
      </c>
      <c r="H234" s="9">
        <f t="shared" si="21"/>
        <v>0.78822420650908864</v>
      </c>
      <c r="I234" s="7">
        <f t="shared" si="23"/>
        <v>0.81343283582089276</v>
      </c>
      <c r="J234" s="9">
        <f t="shared" si="22"/>
        <v>8.4303005547107406E-5</v>
      </c>
    </row>
    <row r="235" spans="1:10" x14ac:dyDescent="0.25">
      <c r="A235" s="17">
        <v>44098</v>
      </c>
      <c r="B235" s="18">
        <v>89.900001525878906</v>
      </c>
      <c r="C235" s="9">
        <f t="shared" si="18"/>
        <v>0.87082872075881235</v>
      </c>
      <c r="D235" s="18">
        <v>11.699999809265137</v>
      </c>
      <c r="E235" s="9">
        <f t="shared" si="19"/>
        <v>0.66023358535032317</v>
      </c>
      <c r="F235" s="18">
        <v>52.209999084472656</v>
      </c>
      <c r="G235" s="9">
        <f t="shared" si="20"/>
        <v>0.79650336314485659</v>
      </c>
      <c r="H235" s="9">
        <f t="shared" si="21"/>
        <v>0.78339876270196918</v>
      </c>
      <c r="I235" s="7">
        <f t="shared" si="23"/>
        <v>0.81716417910447481</v>
      </c>
      <c r="J235" s="9">
        <f t="shared" si="22"/>
        <v>1.4033205617959574E-4</v>
      </c>
    </row>
    <row r="236" spans="1:10" x14ac:dyDescent="0.25">
      <c r="A236" s="17">
        <v>44099</v>
      </c>
      <c r="B236" s="18">
        <v>90.175003051757813</v>
      </c>
      <c r="C236" s="9">
        <f t="shared" si="18"/>
        <v>0.87349256083582183</v>
      </c>
      <c r="D236" s="18">
        <v>11.600000381469727</v>
      </c>
      <c r="E236" s="9">
        <f t="shared" si="19"/>
        <v>0.65459059545095055</v>
      </c>
      <c r="F236" s="18">
        <v>52.299999237060547</v>
      </c>
      <c r="G236" s="9">
        <f t="shared" si="20"/>
        <v>0.79787638412698347</v>
      </c>
      <c r="H236" s="9">
        <f t="shared" si="21"/>
        <v>0.7825653532453769</v>
      </c>
      <c r="I236" s="7">
        <f t="shared" si="23"/>
        <v>0.82089552238805685</v>
      </c>
      <c r="J236" s="9">
        <f t="shared" si="22"/>
        <v>1.9244062188302996E-4</v>
      </c>
    </row>
    <row r="237" spans="1:10" x14ac:dyDescent="0.25">
      <c r="A237" s="17">
        <v>44100</v>
      </c>
      <c r="B237" s="18">
        <v>90.175003051757813</v>
      </c>
      <c r="C237" s="9">
        <f t="shared" si="18"/>
        <v>0.87349256083582183</v>
      </c>
      <c r="D237" s="18">
        <v>11.590000152587891</v>
      </c>
      <c r="E237" s="9">
        <f t="shared" si="19"/>
        <v>0.65402628031619725</v>
      </c>
      <c r="F237" s="18">
        <v>52.450000762939453</v>
      </c>
      <c r="G237" s="9">
        <f t="shared" si="20"/>
        <v>0.80016477182923385</v>
      </c>
      <c r="H237" s="9">
        <f t="shared" si="21"/>
        <v>0.78041936642098741</v>
      </c>
      <c r="I237" s="7">
        <f t="shared" si="23"/>
        <v>0.8246268656716389</v>
      </c>
      <c r="J237" s="9">
        <f t="shared" si="22"/>
        <v>3.2150637565916913E-4</v>
      </c>
    </row>
    <row r="238" spans="1:10" x14ac:dyDescent="0.25">
      <c r="A238" s="17">
        <v>44101</v>
      </c>
      <c r="B238" s="18">
        <v>90.175003051757813</v>
      </c>
      <c r="C238" s="9">
        <f t="shared" si="18"/>
        <v>0.87349256083582183</v>
      </c>
      <c r="D238" s="18">
        <v>11.590000152587891</v>
      </c>
      <c r="E238" s="9">
        <f t="shared" si="19"/>
        <v>0.65402628031619725</v>
      </c>
      <c r="F238" s="18">
        <v>52.450000762939453</v>
      </c>
      <c r="G238" s="9">
        <f t="shared" si="20"/>
        <v>0.80016477182923385</v>
      </c>
      <c r="H238" s="9">
        <f t="shared" si="21"/>
        <v>0.78181311199139647</v>
      </c>
      <c r="I238" s="7">
        <f t="shared" si="23"/>
        <v>0.82835820895522094</v>
      </c>
      <c r="J238" s="9">
        <f t="shared" si="22"/>
        <v>2.7897730960604352E-4</v>
      </c>
    </row>
    <row r="239" spans="1:10" x14ac:dyDescent="0.25">
      <c r="A239" s="17">
        <v>44102</v>
      </c>
      <c r="B239" s="18">
        <v>91.830001831054688</v>
      </c>
      <c r="C239" s="9">
        <f t="shared" si="18"/>
        <v>0.88952393397676244</v>
      </c>
      <c r="D239" s="18">
        <v>12.279999732971191</v>
      </c>
      <c r="E239" s="9">
        <f t="shared" si="19"/>
        <v>0.69296310974126529</v>
      </c>
      <c r="F239" s="18">
        <v>54.299999237060547</v>
      </c>
      <c r="G239" s="9">
        <f t="shared" si="20"/>
        <v>0.82838790977769883</v>
      </c>
      <c r="H239" s="9">
        <f t="shared" si="21"/>
        <v>0.78125772667081039</v>
      </c>
      <c r="I239" s="7">
        <f t="shared" si="23"/>
        <v>0.83208955223880299</v>
      </c>
      <c r="J239" s="9">
        <f t="shared" si="22"/>
        <v>1.8482823791440587E-3</v>
      </c>
    </row>
    <row r="240" spans="1:10" x14ac:dyDescent="0.25">
      <c r="A240" s="17">
        <v>44103</v>
      </c>
      <c r="B240" s="18">
        <v>92.474998474121094</v>
      </c>
      <c r="C240" s="9">
        <f t="shared" si="18"/>
        <v>0.89577178260904033</v>
      </c>
      <c r="D240" s="18">
        <v>11.880000114440918</v>
      </c>
      <c r="E240" s="9">
        <f t="shared" si="19"/>
        <v>0.67039104251166837</v>
      </c>
      <c r="F240" s="18">
        <v>52.650001525878906</v>
      </c>
      <c r="G240" s="9">
        <f t="shared" si="20"/>
        <v>0.8032159360335287</v>
      </c>
      <c r="H240" s="9">
        <f t="shared" si="21"/>
        <v>0.78652077128922748</v>
      </c>
      <c r="I240" s="7">
        <f t="shared" si="23"/>
        <v>0.83582089552238503</v>
      </c>
      <c r="J240" s="9">
        <f t="shared" si="22"/>
        <v>2.3296712607468668E-4</v>
      </c>
    </row>
    <row r="241" spans="1:10" x14ac:dyDescent="0.25">
      <c r="A241" s="17">
        <v>44104</v>
      </c>
      <c r="B241" s="18">
        <v>91.830001831054688</v>
      </c>
      <c r="C241" s="9">
        <f t="shared" si="18"/>
        <v>0.88952393397676244</v>
      </c>
      <c r="D241" s="18">
        <v>11.630000114440918</v>
      </c>
      <c r="E241" s="9">
        <f t="shared" si="19"/>
        <v>0.65628348703915695</v>
      </c>
      <c r="F241" s="18">
        <v>52.189998626708984</v>
      </c>
      <c r="G241" s="9">
        <f t="shared" si="20"/>
        <v>0.7961982409048155</v>
      </c>
      <c r="H241" s="9">
        <f t="shared" si="21"/>
        <v>0.78561648880933288</v>
      </c>
      <c r="I241" s="7">
        <f t="shared" si="23"/>
        <v>0.83955223880596708</v>
      </c>
      <c r="J241" s="9">
        <f t="shared" si="22"/>
        <v>9.4007583646665485E-5</v>
      </c>
    </row>
    <row r="242" spans="1:10" x14ac:dyDescent="0.25">
      <c r="A242" s="17">
        <v>44105</v>
      </c>
      <c r="B242" s="18">
        <v>90.675003051757813</v>
      </c>
      <c r="C242" s="9">
        <f t="shared" si="18"/>
        <v>0.87833587955650139</v>
      </c>
      <c r="D242" s="18">
        <v>11.479999542236328</v>
      </c>
      <c r="E242" s="9">
        <f t="shared" si="19"/>
        <v>0.64781892146601816</v>
      </c>
      <c r="F242" s="18">
        <v>52.700000762939453</v>
      </c>
      <c r="G242" s="9">
        <f t="shared" si="20"/>
        <v>0.80397871253557329</v>
      </c>
      <c r="H242" s="9">
        <f t="shared" si="21"/>
        <v>0.78931728804034473</v>
      </c>
      <c r="I242" s="7">
        <f t="shared" si="23"/>
        <v>0.84328358208954912</v>
      </c>
      <c r="J242" s="9">
        <f t="shared" si="22"/>
        <v>1.8127001947693624E-4</v>
      </c>
    </row>
    <row r="243" spans="1:10" x14ac:dyDescent="0.25">
      <c r="A243" s="17">
        <v>44106</v>
      </c>
      <c r="B243" s="18">
        <v>92.099998474121094</v>
      </c>
      <c r="C243" s="9">
        <f t="shared" si="18"/>
        <v>0.89213929356853072</v>
      </c>
      <c r="D243" s="18">
        <v>11.800000190734863</v>
      </c>
      <c r="E243" s="9">
        <f t="shared" si="19"/>
        <v>0.66587662906574896</v>
      </c>
      <c r="F243" s="18">
        <v>52.200000762939453</v>
      </c>
      <c r="G243" s="9">
        <f t="shared" si="20"/>
        <v>0.7963508311228944</v>
      </c>
      <c r="H243" s="9">
        <f t="shared" si="21"/>
        <v>0.78348552934718441</v>
      </c>
      <c r="I243" s="7">
        <f t="shared" si="23"/>
        <v>0.84701492537313117</v>
      </c>
      <c r="J243" s="9">
        <f t="shared" si="22"/>
        <v>1.4019451373164005E-4</v>
      </c>
    </row>
    <row r="244" spans="1:10" x14ac:dyDescent="0.25">
      <c r="A244" s="17">
        <v>44107</v>
      </c>
      <c r="B244" s="18">
        <v>92.099998474121094</v>
      </c>
      <c r="C244" s="9">
        <f t="shared" si="18"/>
        <v>0.89213929356853072</v>
      </c>
      <c r="D244" s="18">
        <v>11.800000190734863</v>
      </c>
      <c r="E244" s="9">
        <f t="shared" si="19"/>
        <v>0.66587662906574896</v>
      </c>
      <c r="F244" s="18">
        <v>51.680000305175781</v>
      </c>
      <c r="G244" s="9">
        <f t="shared" si="20"/>
        <v>0.78841782747017441</v>
      </c>
      <c r="H244" s="9">
        <f t="shared" si="21"/>
        <v>0.78129703016499596</v>
      </c>
      <c r="I244" s="7">
        <f t="shared" si="23"/>
        <v>0.85074626865671321</v>
      </c>
      <c r="J244" s="9">
        <f t="shared" si="22"/>
        <v>4.3137731237341488E-5</v>
      </c>
    </row>
    <row r="245" spans="1:10" x14ac:dyDescent="0.25">
      <c r="A245" s="17">
        <v>44108</v>
      </c>
      <c r="B245" s="18">
        <v>92.099998474121094</v>
      </c>
      <c r="C245" s="9">
        <f t="shared" si="18"/>
        <v>0.89213929356853072</v>
      </c>
      <c r="D245" s="18">
        <v>11.800000190734863</v>
      </c>
      <c r="E245" s="9">
        <f t="shared" si="19"/>
        <v>0.66587662906574896</v>
      </c>
      <c r="F245" s="18">
        <v>51.680000305175781</v>
      </c>
      <c r="G245" s="9">
        <f t="shared" si="20"/>
        <v>0.78841782747017441</v>
      </c>
      <c r="H245" s="9">
        <f t="shared" si="21"/>
        <v>0.78113801129138793</v>
      </c>
      <c r="I245" s="7">
        <f t="shared" si="23"/>
        <v>0.85447761194029526</v>
      </c>
      <c r="J245" s="9">
        <f t="shared" si="22"/>
        <v>4.5283659342145348E-5</v>
      </c>
    </row>
    <row r="246" spans="1:10" x14ac:dyDescent="0.25">
      <c r="A246" s="17">
        <v>44109</v>
      </c>
      <c r="B246" s="18">
        <v>92.599998474121094</v>
      </c>
      <c r="C246" s="9">
        <f t="shared" si="18"/>
        <v>0.89698261228921028</v>
      </c>
      <c r="D246" s="18">
        <v>11.930000305175781</v>
      </c>
      <c r="E246" s="9">
        <f t="shared" si="19"/>
        <v>0.67321256436938137</v>
      </c>
      <c r="F246" s="18">
        <v>51.909999847412109</v>
      </c>
      <c r="G246" s="9">
        <f t="shared" si="20"/>
        <v>0.79192664593647266</v>
      </c>
      <c r="H246" s="9">
        <f t="shared" si="21"/>
        <v>0.78234070186818061</v>
      </c>
      <c r="I246" s="7">
        <f t="shared" si="23"/>
        <v>0.8582089552238773</v>
      </c>
      <c r="J246" s="9">
        <f t="shared" si="22"/>
        <v>7.8861098680960229E-5</v>
      </c>
    </row>
    <row r="247" spans="1:10" x14ac:dyDescent="0.25">
      <c r="A247" s="17">
        <v>44110</v>
      </c>
      <c r="B247" s="18">
        <v>91.870002746582031</v>
      </c>
      <c r="C247" s="9">
        <f t="shared" si="18"/>
        <v>0.88991140834279825</v>
      </c>
      <c r="D247" s="18">
        <v>11.899999618530273</v>
      </c>
      <c r="E247" s="9">
        <f t="shared" si="19"/>
        <v>0.67151961896512158</v>
      </c>
      <c r="F247" s="18">
        <v>49.650001525878906</v>
      </c>
      <c r="G247" s="9">
        <f t="shared" si="20"/>
        <v>0.75744864755745567</v>
      </c>
      <c r="H247" s="9">
        <f t="shared" si="21"/>
        <v>0.78235513918738131</v>
      </c>
      <c r="I247" s="7">
        <f t="shared" si="23"/>
        <v>0.86194029850745935</v>
      </c>
      <c r="J247" s="9">
        <f t="shared" si="22"/>
        <v>5.3469029159316746E-4</v>
      </c>
    </row>
    <row r="248" spans="1:10" x14ac:dyDescent="0.25">
      <c r="A248" s="17">
        <v>44111</v>
      </c>
      <c r="B248" s="18">
        <v>91.977500915527344</v>
      </c>
      <c r="C248" s="9">
        <f t="shared" si="18"/>
        <v>0.89095270413098138</v>
      </c>
      <c r="D248" s="18">
        <v>12.300000190734863</v>
      </c>
      <c r="E248" s="9">
        <f t="shared" si="19"/>
        <v>0.69409174001077178</v>
      </c>
      <c r="F248" s="18">
        <v>50.75</v>
      </c>
      <c r="G248" s="9">
        <f t="shared" si="20"/>
        <v>0.77422996338690242</v>
      </c>
      <c r="H248" s="9">
        <f t="shared" si="21"/>
        <v>0.7794928089411729</v>
      </c>
      <c r="I248" s="7">
        <f t="shared" si="23"/>
        <v>0.86567164179104139</v>
      </c>
      <c r="J248" s="9">
        <f t="shared" si="22"/>
        <v>2.3976977806418762E-5</v>
      </c>
    </row>
    <row r="249" spans="1:10" x14ac:dyDescent="0.25">
      <c r="A249" s="17">
        <v>44112</v>
      </c>
      <c r="B249" s="18">
        <v>91.097503662109375</v>
      </c>
      <c r="C249" s="9">
        <f t="shared" si="18"/>
        <v>0.88242848978772981</v>
      </c>
      <c r="D249" s="18">
        <v>12.619999885559082</v>
      </c>
      <c r="E249" s="9">
        <f t="shared" si="19"/>
        <v>0.71214939379444941</v>
      </c>
      <c r="F249" s="18">
        <v>52.099998474121094</v>
      </c>
      <c r="G249" s="9">
        <f t="shared" si="20"/>
        <v>0.79482521992268862</v>
      </c>
      <c r="H249" s="9">
        <f t="shared" si="21"/>
        <v>0.78281298251435905</v>
      </c>
      <c r="I249" s="7">
        <f t="shared" si="23"/>
        <v>0.86940298507462344</v>
      </c>
      <c r="J249" s="9">
        <f t="shared" si="22"/>
        <v>1.2544950179141319E-4</v>
      </c>
    </row>
    <row r="250" spans="1:10" x14ac:dyDescent="0.25">
      <c r="A250" s="17">
        <v>44113</v>
      </c>
      <c r="B250" s="18">
        <v>90.930000305175781</v>
      </c>
      <c r="C250" s="9">
        <f t="shared" si="18"/>
        <v>0.88080594549890356</v>
      </c>
      <c r="D250" s="18">
        <v>12.529999732971191</v>
      </c>
      <c r="E250" s="9">
        <f t="shared" si="19"/>
        <v>0.70707066521377671</v>
      </c>
      <c r="F250" s="18">
        <v>55.529998779296875</v>
      </c>
      <c r="G250" s="9">
        <f t="shared" si="20"/>
        <v>0.84715249106935475</v>
      </c>
      <c r="H250" s="9">
        <f t="shared" si="21"/>
        <v>0.78406584935016821</v>
      </c>
      <c r="I250" s="7">
        <f t="shared" si="23"/>
        <v>0.87313432835820548</v>
      </c>
      <c r="J250" s="9">
        <f t="shared" si="22"/>
        <v>3.4750085859580897E-3</v>
      </c>
    </row>
    <row r="251" spans="1:10" x14ac:dyDescent="0.25">
      <c r="A251" s="17">
        <v>44114</v>
      </c>
      <c r="B251" s="18">
        <v>90.930000305175781</v>
      </c>
      <c r="C251" s="9">
        <f t="shared" si="18"/>
        <v>0.88080594549890356</v>
      </c>
      <c r="D251" s="18">
        <v>12.590000152587891</v>
      </c>
      <c r="E251" s="9">
        <f t="shared" si="19"/>
        <v>0.7104565022062429</v>
      </c>
      <c r="F251" s="18">
        <v>55.5</v>
      </c>
      <c r="G251" s="9">
        <f t="shared" si="20"/>
        <v>0.84669483680735147</v>
      </c>
      <c r="H251" s="9">
        <f t="shared" si="21"/>
        <v>0.79413957520378575</v>
      </c>
      <c r="I251" s="7">
        <f t="shared" si="23"/>
        <v>0.87686567164178753</v>
      </c>
      <c r="J251" s="9">
        <f t="shared" si="22"/>
        <v>2.4219516706026727E-3</v>
      </c>
    </row>
    <row r="252" spans="1:10" x14ac:dyDescent="0.25">
      <c r="A252" s="17">
        <v>44115</v>
      </c>
      <c r="B252" s="18">
        <v>90.930000305175781</v>
      </c>
      <c r="C252" s="9">
        <f t="shared" si="18"/>
        <v>0.88080594549890356</v>
      </c>
      <c r="D252" s="18">
        <v>12.590000152587891</v>
      </c>
      <c r="E252" s="9">
        <f t="shared" si="19"/>
        <v>0.7104565022062429</v>
      </c>
      <c r="F252" s="18">
        <v>55.5</v>
      </c>
      <c r="G252" s="9">
        <f t="shared" si="20"/>
        <v>0.84669483680735147</v>
      </c>
      <c r="H252" s="9">
        <f t="shared" si="21"/>
        <v>0.79904732904932152</v>
      </c>
      <c r="I252" s="7">
        <f t="shared" si="23"/>
        <v>0.88059701492536957</v>
      </c>
      <c r="J252" s="9">
        <f t="shared" si="22"/>
        <v>1.9992061901125285E-3</v>
      </c>
    </row>
    <row r="253" spans="1:10" x14ac:dyDescent="0.25">
      <c r="A253" s="17">
        <v>44116</v>
      </c>
      <c r="B253" s="18">
        <v>90.787498474121094</v>
      </c>
      <c r="C253" s="9">
        <f t="shared" si="18"/>
        <v>0.87942558192674702</v>
      </c>
      <c r="D253" s="18">
        <v>12.520000457763672</v>
      </c>
      <c r="E253" s="9">
        <f t="shared" si="19"/>
        <v>0.7065064038950768</v>
      </c>
      <c r="F253" s="18">
        <v>55.799999237060547</v>
      </c>
      <c r="G253" s="9">
        <f t="shared" si="20"/>
        <v>0.8512715540157354</v>
      </c>
      <c r="H253" s="9">
        <f t="shared" si="21"/>
        <v>0.80314807056403092</v>
      </c>
      <c r="I253" s="7">
        <f t="shared" si="23"/>
        <v>0.88432835820895161</v>
      </c>
      <c r="J253" s="9">
        <f t="shared" si="22"/>
        <v>2.0479892138349706E-3</v>
      </c>
    </row>
    <row r="254" spans="1:10" x14ac:dyDescent="0.25">
      <c r="A254" s="17">
        <v>44117</v>
      </c>
      <c r="B254" s="18">
        <v>90.709999084472656</v>
      </c>
      <c r="C254" s="9">
        <f t="shared" si="18"/>
        <v>0.878674873437296</v>
      </c>
      <c r="D254" s="18">
        <v>12.720000267028809</v>
      </c>
      <c r="E254" s="9">
        <f t="shared" si="19"/>
        <v>0.7177924375098752</v>
      </c>
      <c r="F254" s="18">
        <v>57.479999542236328</v>
      </c>
      <c r="G254" s="9">
        <f t="shared" si="20"/>
        <v>0.87690124021802562</v>
      </c>
      <c r="H254" s="9">
        <f t="shared" si="21"/>
        <v>0.80359764408605983</v>
      </c>
      <c r="I254" s="7">
        <f t="shared" si="23"/>
        <v>0.88805970149253366</v>
      </c>
      <c r="J254" s="9">
        <f t="shared" si="22"/>
        <v>4.771915279847173E-3</v>
      </c>
    </row>
    <row r="255" spans="1:10" x14ac:dyDescent="0.25">
      <c r="A255" s="17">
        <v>44118</v>
      </c>
      <c r="B255" s="18">
        <v>90.927497863769531</v>
      </c>
      <c r="C255" s="9">
        <f t="shared" si="18"/>
        <v>0.88078170525628297</v>
      </c>
      <c r="D255" s="18">
        <v>12.439999580383301</v>
      </c>
      <c r="E255" s="9">
        <f t="shared" si="19"/>
        <v>0.70199193663310411</v>
      </c>
      <c r="F255" s="18">
        <v>56.599998474121094</v>
      </c>
      <c r="G255" s="9">
        <f t="shared" si="20"/>
        <v>0.86347615263679822</v>
      </c>
      <c r="H255" s="9">
        <f t="shared" si="21"/>
        <v>0.80611714832012182</v>
      </c>
      <c r="I255" s="7">
        <f t="shared" si="23"/>
        <v>0.8917910447761157</v>
      </c>
      <c r="J255" s="9">
        <f t="shared" si="22"/>
        <v>2.9340419213131218E-3</v>
      </c>
    </row>
    <row r="256" spans="1:10" x14ac:dyDescent="0.25">
      <c r="A256" s="17">
        <v>44119</v>
      </c>
      <c r="B256" s="18">
        <v>91.404998779296875</v>
      </c>
      <c r="C256" s="9">
        <f t="shared" si="18"/>
        <v>0.88540708350291331</v>
      </c>
      <c r="D256" s="18">
        <v>12.319999694824219</v>
      </c>
      <c r="E256" s="9">
        <f t="shared" si="19"/>
        <v>0.695220316464225</v>
      </c>
      <c r="F256" s="18">
        <v>55.590000152587891</v>
      </c>
      <c r="G256" s="9">
        <f t="shared" si="20"/>
        <v>0.84806785778947824</v>
      </c>
      <c r="H256" s="9">
        <f t="shared" si="21"/>
        <v>0.80528642119751981</v>
      </c>
      <c r="I256" s="7">
        <f t="shared" si="23"/>
        <v>0.89552238805969775</v>
      </c>
      <c r="J256" s="9">
        <f t="shared" si="22"/>
        <v>1.6390310300344051E-3</v>
      </c>
    </row>
    <row r="257" spans="1:10" x14ac:dyDescent="0.25">
      <c r="A257" s="17">
        <v>44120</v>
      </c>
      <c r="B257" s="18">
        <v>91.482498168945313</v>
      </c>
      <c r="C257" s="9">
        <f t="shared" si="18"/>
        <v>0.88615779199236433</v>
      </c>
      <c r="D257" s="18">
        <v>12.510000228881836</v>
      </c>
      <c r="E257" s="9">
        <f t="shared" si="19"/>
        <v>0.70594208876032349</v>
      </c>
      <c r="F257" s="18">
        <v>55.599998474121094</v>
      </c>
      <c r="G257" s="9">
        <f t="shared" si="20"/>
        <v>0.84822038981144054</v>
      </c>
      <c r="H257" s="9">
        <f t="shared" si="21"/>
        <v>0.80584454810901063</v>
      </c>
      <c r="I257" s="7">
        <f t="shared" si="23"/>
        <v>0.89925373134327979</v>
      </c>
      <c r="J257" s="9">
        <f t="shared" si="22"/>
        <v>1.614800680438221E-3</v>
      </c>
    </row>
    <row r="258" spans="1:10" x14ac:dyDescent="0.25">
      <c r="A258" s="17">
        <v>44121</v>
      </c>
      <c r="B258" s="18">
        <v>91.482498168945313</v>
      </c>
      <c r="C258" s="9">
        <f t="shared" si="18"/>
        <v>0.88615779199236433</v>
      </c>
      <c r="D258" s="18">
        <v>12.619999885559082</v>
      </c>
      <c r="E258" s="9">
        <f t="shared" si="19"/>
        <v>0.71214939379444941</v>
      </c>
      <c r="F258" s="18">
        <v>55.880001068115234</v>
      </c>
      <c r="G258" s="9">
        <f t="shared" si="20"/>
        <v>0.85249204297589998</v>
      </c>
      <c r="H258" s="9">
        <f t="shared" si="21"/>
        <v>0.80307989148648529</v>
      </c>
      <c r="I258" s="7">
        <f t="shared" si="23"/>
        <v>0.90298507462686184</v>
      </c>
      <c r="J258" s="9">
        <f t="shared" si="22"/>
        <v>2.2046928842713105E-3</v>
      </c>
    </row>
    <row r="259" spans="1:10" x14ac:dyDescent="0.25">
      <c r="A259" s="17">
        <v>44122</v>
      </c>
      <c r="B259" s="18">
        <v>91.482498168945313</v>
      </c>
      <c r="C259" s="9">
        <f t="shared" si="18"/>
        <v>0.88615779199236433</v>
      </c>
      <c r="D259" s="18">
        <v>12.619999885559082</v>
      </c>
      <c r="E259" s="9">
        <f t="shared" si="19"/>
        <v>0.71214939379444941</v>
      </c>
      <c r="F259" s="18">
        <v>55.880001068115234</v>
      </c>
      <c r="G259" s="9">
        <f t="shared" si="20"/>
        <v>0.85249204297589998</v>
      </c>
      <c r="H259" s="9">
        <f t="shared" si="21"/>
        <v>0.80231567316354824</v>
      </c>
      <c r="I259" s="7">
        <f t="shared" si="23"/>
        <v>0.90671641791044388</v>
      </c>
      <c r="J259" s="9">
        <f t="shared" si="22"/>
        <v>2.2828109898270408E-3</v>
      </c>
    </row>
    <row r="260" spans="1:10" x14ac:dyDescent="0.25">
      <c r="A260" s="17">
        <v>44123</v>
      </c>
      <c r="B260" s="18">
        <v>91.432502746582031</v>
      </c>
      <c r="C260" s="9">
        <f t="shared" si="18"/>
        <v>0.88567350446220361</v>
      </c>
      <c r="D260" s="18">
        <v>12.739999771118164</v>
      </c>
      <c r="E260" s="9">
        <f t="shared" si="19"/>
        <v>0.71892101396332841</v>
      </c>
      <c r="F260" s="18">
        <v>54.700000762939453</v>
      </c>
      <c r="G260" s="9">
        <f t="shared" si="20"/>
        <v>0.83449023818628865</v>
      </c>
      <c r="H260" s="9">
        <f t="shared" si="21"/>
        <v>0.80381058342432166</v>
      </c>
      <c r="I260" s="7">
        <f t="shared" si="23"/>
        <v>0.91044776119402593</v>
      </c>
      <c r="J260" s="9">
        <f t="shared" si="22"/>
        <v>8.5695095813615319E-4</v>
      </c>
    </row>
    <row r="261" spans="1:10" x14ac:dyDescent="0.25">
      <c r="A261" s="17">
        <v>44124</v>
      </c>
      <c r="B261" s="18">
        <v>91.93499755859375</v>
      </c>
      <c r="C261" s="9">
        <f t="shared" si="18"/>
        <v>0.89054098952232508</v>
      </c>
      <c r="D261" s="18">
        <v>12.770000457763672</v>
      </c>
      <c r="E261" s="9">
        <f t="shared" si="19"/>
        <v>0.72061395936758821</v>
      </c>
      <c r="F261" s="18">
        <v>54.889999389648438</v>
      </c>
      <c r="G261" s="9">
        <f t="shared" si="20"/>
        <v>0.8373888121725046</v>
      </c>
      <c r="H261" s="9">
        <f t="shared" si="21"/>
        <v>0.80374517003933332</v>
      </c>
      <c r="I261" s="7">
        <f t="shared" si="23"/>
        <v>0.91417910447760797</v>
      </c>
      <c r="J261" s="9">
        <f t="shared" si="22"/>
        <v>1.034754442971264E-3</v>
      </c>
    </row>
    <row r="262" spans="1:10" x14ac:dyDescent="0.25">
      <c r="A262" s="17">
        <v>44125</v>
      </c>
      <c r="B262" s="18">
        <v>91.542503356933594</v>
      </c>
      <c r="C262" s="9">
        <f t="shared" si="18"/>
        <v>0.88673904049300745</v>
      </c>
      <c r="D262" s="18">
        <v>13.300000190734863</v>
      </c>
      <c r="E262" s="9">
        <f t="shared" si="19"/>
        <v>0.75052196190081744</v>
      </c>
      <c r="F262" s="18">
        <v>53.200000762939453</v>
      </c>
      <c r="G262" s="9">
        <f t="shared" si="20"/>
        <v>0.81160659394825208</v>
      </c>
      <c r="H262" s="9">
        <f t="shared" si="21"/>
        <v>0.8039738628755404</v>
      </c>
      <c r="I262" s="7">
        <f t="shared" si="23"/>
        <v>0.91791044776119002</v>
      </c>
      <c r="J262" s="9">
        <f t="shared" si="22"/>
        <v>5.3476162584220739E-5</v>
      </c>
    </row>
    <row r="263" spans="1:10" x14ac:dyDescent="0.25">
      <c r="A263" s="17">
        <v>44126</v>
      </c>
      <c r="B263" s="18">
        <v>90.894996643066406</v>
      </c>
      <c r="C263" s="9">
        <f t="shared" si="18"/>
        <v>0.88046687771493015</v>
      </c>
      <c r="D263" s="18">
        <v>13.640000343322754</v>
      </c>
      <c r="E263" s="9">
        <f t="shared" si="19"/>
        <v>0.76970824595400145</v>
      </c>
      <c r="F263" s="18">
        <v>52.099998474121094</v>
      </c>
      <c r="G263" s="9">
        <f t="shared" si="20"/>
        <v>0.79482521992268862</v>
      </c>
      <c r="H263" s="9">
        <f t="shared" si="21"/>
        <v>0.80280369760915593</v>
      </c>
      <c r="I263" s="7">
        <f t="shared" si="23"/>
        <v>0.92164179104477206</v>
      </c>
      <c r="J263" s="9">
        <f t="shared" si="22"/>
        <v>5.8668127723073716E-5</v>
      </c>
    </row>
    <row r="264" spans="1:10" x14ac:dyDescent="0.25">
      <c r="A264" s="17">
        <v>44127</v>
      </c>
      <c r="B264" s="18">
        <v>90.567497253417969</v>
      </c>
      <c r="C264" s="9">
        <f t="shared" ref="C264:C284" si="24">B264/(MAX(B$7:B$1002)*1.1)</f>
        <v>0.87729450986513946</v>
      </c>
      <c r="D264" s="18">
        <v>13.529999732971191</v>
      </c>
      <c r="E264" s="9">
        <f t="shared" ref="E264:E284" si="25">D264/(MAX(D$7:D$1002)*1.1)</f>
        <v>0.76350088710382236</v>
      </c>
      <c r="F264" s="18">
        <v>53.930000305175781</v>
      </c>
      <c r="G264" s="9">
        <f t="shared" ref="G264:G284" si="26">F264/(MAX($F$7:$F$1002)*1.1)</f>
        <v>0.82274329382722922</v>
      </c>
      <c r="H264" s="9">
        <f t="shared" si="21"/>
        <v>0.80365036630720244</v>
      </c>
      <c r="I264" s="7">
        <f t="shared" si="23"/>
        <v>0.92537313432835411</v>
      </c>
      <c r="J264" s="9">
        <f t="shared" si="22"/>
        <v>3.373354125323829E-4</v>
      </c>
    </row>
    <row r="265" spans="1:10" x14ac:dyDescent="0.25">
      <c r="A265" s="17">
        <v>44128</v>
      </c>
      <c r="B265" s="18">
        <v>90.567497253417969</v>
      </c>
      <c r="C265" s="9">
        <f t="shared" si="24"/>
        <v>0.87729450986513946</v>
      </c>
      <c r="D265" s="18">
        <v>13.550000190734863</v>
      </c>
      <c r="E265" s="9">
        <f t="shared" si="25"/>
        <v>0.76462951737332885</v>
      </c>
      <c r="F265" s="18">
        <v>53.790000915527344</v>
      </c>
      <c r="G265" s="9">
        <f t="shared" si="26"/>
        <v>0.82060749634305785</v>
      </c>
      <c r="H265" s="9">
        <f t="shared" si="21"/>
        <v>0.80663235776096132</v>
      </c>
      <c r="I265" s="7">
        <f t="shared" si="23"/>
        <v>0.92910447761193615</v>
      </c>
      <c r="J265" s="9">
        <f t="shared" si="22"/>
        <v>1.8145828395079019E-4</v>
      </c>
    </row>
    <row r="266" spans="1:10" x14ac:dyDescent="0.25">
      <c r="A266" s="17">
        <v>44129</v>
      </c>
      <c r="B266" s="18">
        <v>90.567497253417969</v>
      </c>
      <c r="C266" s="9">
        <f t="shared" si="24"/>
        <v>0.87729450986513946</v>
      </c>
      <c r="D266" s="18">
        <v>13.550000190734863</v>
      </c>
      <c r="E266" s="9">
        <f t="shared" si="25"/>
        <v>0.76462951737332885</v>
      </c>
      <c r="F266" s="18">
        <v>53.790000915527344</v>
      </c>
      <c r="G266" s="9">
        <f t="shared" si="26"/>
        <v>0.82060749634305785</v>
      </c>
      <c r="H266" s="9">
        <f t="shared" si="21"/>
        <v>0.80715884762375489</v>
      </c>
      <c r="I266" s="7">
        <f t="shared" si="23"/>
        <v>0.9328358208955182</v>
      </c>
      <c r="J266" s="9">
        <f t="shared" si="22"/>
        <v>1.6871842572314206E-4</v>
      </c>
    </row>
    <row r="267" spans="1:10" x14ac:dyDescent="0.25">
      <c r="A267" s="17">
        <v>44130</v>
      </c>
      <c r="B267" s="18">
        <v>90.402496337890625</v>
      </c>
      <c r="C267" s="9">
        <f t="shared" si="24"/>
        <v>0.8756962058189337</v>
      </c>
      <c r="D267" s="18">
        <v>13</v>
      </c>
      <c r="E267" s="9">
        <f t="shared" si="25"/>
        <v>0.73359288457059313</v>
      </c>
      <c r="F267" s="18">
        <v>53.549999237060547</v>
      </c>
      <c r="G267" s="9">
        <f t="shared" si="26"/>
        <v>0.8169460876586806</v>
      </c>
      <c r="H267" s="9">
        <f t="shared" si="21"/>
        <v>0.8090061947702395</v>
      </c>
      <c r="I267" s="7">
        <f t="shared" si="23"/>
        <v>0.93656716417910024</v>
      </c>
      <c r="J267" s="9">
        <f t="shared" si="22"/>
        <v>5.9042972645743449E-5</v>
      </c>
    </row>
    <row r="268" spans="1:10" x14ac:dyDescent="0.25">
      <c r="A268" s="17">
        <v>44131</v>
      </c>
      <c r="B268" s="18">
        <v>90.327499389648438</v>
      </c>
      <c r="C268" s="9">
        <f t="shared" si="24"/>
        <v>0.87496973757210328</v>
      </c>
      <c r="D268" s="18">
        <v>13.010000228881836</v>
      </c>
      <c r="E268" s="9">
        <f t="shared" si="25"/>
        <v>0.73415719970534632</v>
      </c>
      <c r="F268" s="18">
        <v>53.5</v>
      </c>
      <c r="G268" s="9">
        <f t="shared" si="26"/>
        <v>0.816183311156636</v>
      </c>
      <c r="H268" s="9">
        <f t="shared" si="21"/>
        <v>0.80714248373164377</v>
      </c>
      <c r="I268" s="7">
        <f t="shared" si="23"/>
        <v>0.94029850746268229</v>
      </c>
      <c r="J268" s="9">
        <f t="shared" si="22"/>
        <v>7.6856765870073995E-5</v>
      </c>
    </row>
    <row r="269" spans="1:10" x14ac:dyDescent="0.25">
      <c r="A269" s="17">
        <v>44132</v>
      </c>
      <c r="B269" s="18">
        <v>91.922500610351563</v>
      </c>
      <c r="C269" s="9">
        <f t="shared" si="24"/>
        <v>0.89041993611557957</v>
      </c>
      <c r="D269" s="18">
        <v>12.390000343322754</v>
      </c>
      <c r="E269" s="9">
        <f t="shared" si="25"/>
        <v>0.69917046859144449</v>
      </c>
      <c r="F269" s="18">
        <v>51.299999237060547</v>
      </c>
      <c r="G269" s="9">
        <f t="shared" si="26"/>
        <v>0.7826206213016258</v>
      </c>
      <c r="H269" s="9">
        <f t="shared" si="21"/>
        <v>0.80569409055432206</v>
      </c>
      <c r="I269" s="7">
        <f t="shared" si="23"/>
        <v>0.94402985074626433</v>
      </c>
      <c r="J269" s="9">
        <f t="shared" si="22"/>
        <v>5.0258731637628637E-4</v>
      </c>
    </row>
    <row r="270" spans="1:10" x14ac:dyDescent="0.25">
      <c r="A270" s="17">
        <v>44133</v>
      </c>
      <c r="B270" s="18">
        <v>93.047500610351563</v>
      </c>
      <c r="C270" s="9">
        <f t="shared" si="24"/>
        <v>0.90131740323710841</v>
      </c>
      <c r="D270" s="18">
        <v>12.619999885559082</v>
      </c>
      <c r="E270" s="9">
        <f t="shared" si="25"/>
        <v>0.71214939379444941</v>
      </c>
      <c r="F270" s="18">
        <v>49.279998779296875</v>
      </c>
      <c r="G270" s="9">
        <f t="shared" si="26"/>
        <v>0.75180397341086924</v>
      </c>
      <c r="H270" s="9">
        <f t="shared" si="21"/>
        <v>0.79771887868469793</v>
      </c>
      <c r="I270" s="7">
        <f t="shared" si="23"/>
        <v>0.94776119402984638</v>
      </c>
      <c r="J270" s="9">
        <f t="shared" si="22"/>
        <v>1.9980497973185879E-3</v>
      </c>
    </row>
    <row r="271" spans="1:10" x14ac:dyDescent="0.25">
      <c r="A271" s="17">
        <v>44134</v>
      </c>
      <c r="B271" s="18">
        <v>92.400001525878906</v>
      </c>
      <c r="C271" s="9">
        <f t="shared" si="24"/>
        <v>0.89504531436220991</v>
      </c>
      <c r="D271" s="18">
        <v>12.609999656677246</v>
      </c>
      <c r="E271" s="9">
        <f t="shared" si="25"/>
        <v>0.71158507865969611</v>
      </c>
      <c r="F271" s="18">
        <v>48</v>
      </c>
      <c r="G271" s="9">
        <f t="shared" si="26"/>
        <v>0.73227661561716884</v>
      </c>
      <c r="H271" s="9">
        <f t="shared" si="21"/>
        <v>0.79305562568397081</v>
      </c>
      <c r="I271" s="7">
        <f t="shared" si="23"/>
        <v>0.95149253731342842</v>
      </c>
      <c r="J271" s="9">
        <f t="shared" si="22"/>
        <v>3.5148972257410512E-3</v>
      </c>
    </row>
    <row r="272" spans="1:10" x14ac:dyDescent="0.25">
      <c r="A272" s="17">
        <v>44135</v>
      </c>
      <c r="B272" s="18">
        <v>92.400001525878906</v>
      </c>
      <c r="C272" s="9">
        <f t="shared" si="24"/>
        <v>0.89504531436220991</v>
      </c>
      <c r="D272" s="18">
        <v>12.989999771118164</v>
      </c>
      <c r="E272" s="9">
        <f t="shared" si="25"/>
        <v>0.73302856943583983</v>
      </c>
      <c r="F272" s="18">
        <v>47.740001678466797</v>
      </c>
      <c r="G272" s="9">
        <f t="shared" si="26"/>
        <v>0.7283101428888672</v>
      </c>
      <c r="H272" s="9">
        <f t="shared" si="21"/>
        <v>0.78393076644280169</v>
      </c>
      <c r="I272" s="7">
        <f t="shared" si="23"/>
        <v>0.95522388059701047</v>
      </c>
      <c r="J272" s="9">
        <f t="shared" si="22"/>
        <v>2.9551319541764563E-3</v>
      </c>
    </row>
    <row r="273" spans="1:10" x14ac:dyDescent="0.25">
      <c r="A273" s="17">
        <v>44136</v>
      </c>
      <c r="B273" s="18">
        <v>92.400001525878906</v>
      </c>
      <c r="C273" s="9">
        <f t="shared" si="24"/>
        <v>0.89504531436220991</v>
      </c>
      <c r="D273" s="18">
        <v>12.989999771118164</v>
      </c>
      <c r="E273" s="9">
        <f t="shared" si="25"/>
        <v>0.73302856943583983</v>
      </c>
      <c r="F273" s="18">
        <v>47.740001678466797</v>
      </c>
      <c r="G273" s="9">
        <f t="shared" si="26"/>
        <v>0.7283101428888672</v>
      </c>
      <c r="H273" s="9">
        <f t="shared" ref="H273:H285" si="27">TANH(SUM(TANH(SUM(C270*$G$5,C271*$H$5,C272*$I$5))*$P$5,TANH(SUM(E270*$J$5,E271*$K$5,E272*$L$5))*$Q$5,TANH(SUM(G270*$M$5,G271*$N$5,G272*$O$5))*$R$5))*$S$5</f>
        <v>0.78244356155746431</v>
      </c>
      <c r="I273" s="7">
        <f t="shared" si="23"/>
        <v>0.95895522388059251</v>
      </c>
      <c r="J273" s="9">
        <f t="shared" ref="J273:J284" si="28">((G273-H273)*(G273-H273))*I273</f>
        <v>2.8101482959128673E-3</v>
      </c>
    </row>
    <row r="274" spans="1:10" x14ac:dyDescent="0.25">
      <c r="A274" s="17">
        <v>44137</v>
      </c>
      <c r="B274" s="18">
        <v>93.849998474121094</v>
      </c>
      <c r="C274" s="9">
        <f t="shared" si="24"/>
        <v>0.90909090909090906</v>
      </c>
      <c r="D274" s="18">
        <v>12.989999771118164</v>
      </c>
      <c r="E274" s="9">
        <f t="shared" si="25"/>
        <v>0.73302856943583983</v>
      </c>
      <c r="F274" s="18">
        <v>47.740001678466797</v>
      </c>
      <c r="G274" s="9">
        <f t="shared" si="26"/>
        <v>0.7283101428888672</v>
      </c>
      <c r="H274" s="9">
        <f t="shared" si="27"/>
        <v>0.78132379318810252</v>
      </c>
      <c r="I274" s="7">
        <f t="shared" ref="I274:I285" si="29">I273+1/(285-17)</f>
        <v>0.96268656716417456</v>
      </c>
      <c r="J274" s="9">
        <f t="shared" si="28"/>
        <v>2.7055796882716303E-3</v>
      </c>
    </row>
    <row r="275" spans="1:10" x14ac:dyDescent="0.25">
      <c r="A275" s="17">
        <v>44138</v>
      </c>
      <c r="B275" s="18">
        <v>92.800003051757813</v>
      </c>
      <c r="C275" s="9">
        <f t="shared" si="24"/>
        <v>0.89891998411938923</v>
      </c>
      <c r="D275" s="18">
        <v>13.840000152587891</v>
      </c>
      <c r="E275" s="9">
        <f t="shared" si="25"/>
        <v>0.78099427956879997</v>
      </c>
      <c r="F275" s="18">
        <v>48.909999847412109</v>
      </c>
      <c r="G275" s="9">
        <f t="shared" si="26"/>
        <v>0.74615935746039963</v>
      </c>
      <c r="H275" s="9">
        <f t="shared" si="27"/>
        <v>0.78309082617920844</v>
      </c>
      <c r="I275" s="7">
        <f t="shared" si="29"/>
        <v>0.9664179104477566</v>
      </c>
      <c r="J275" s="9">
        <f t="shared" si="28"/>
        <v>1.318129648759858E-3</v>
      </c>
    </row>
    <row r="276" spans="1:10" x14ac:dyDescent="0.25">
      <c r="A276" s="17">
        <v>44139</v>
      </c>
      <c r="B276" s="18">
        <v>92.800003051757813</v>
      </c>
      <c r="C276" s="9">
        <f t="shared" si="24"/>
        <v>0.89891998411938923</v>
      </c>
      <c r="D276" s="18">
        <v>13.180000305175781</v>
      </c>
      <c r="E276" s="9">
        <f t="shared" si="25"/>
        <v>0.74375034173193832</v>
      </c>
      <c r="F276" s="18">
        <v>47.799999237060547</v>
      </c>
      <c r="G276" s="9">
        <f t="shared" si="26"/>
        <v>0.72922545141287387</v>
      </c>
      <c r="H276" s="9">
        <f t="shared" si="27"/>
        <v>0.78755357810029636</v>
      </c>
      <c r="I276" s="7">
        <f t="shared" si="29"/>
        <v>0.97014925373133865</v>
      </c>
      <c r="J276" s="9">
        <f t="shared" si="28"/>
        <v>3.3006130385993945E-3</v>
      </c>
    </row>
    <row r="277" spans="1:10" x14ac:dyDescent="0.25">
      <c r="A277" s="17">
        <v>44140</v>
      </c>
      <c r="B277" s="18">
        <v>91.699996948242188</v>
      </c>
      <c r="C277" s="9">
        <f t="shared" si="24"/>
        <v>0.88826462381135141</v>
      </c>
      <c r="D277" s="18">
        <v>14.050000190734863</v>
      </c>
      <c r="E277" s="9">
        <f t="shared" si="25"/>
        <v>0.79284462831835167</v>
      </c>
      <c r="F277" s="18">
        <v>49.409999847412109</v>
      </c>
      <c r="G277" s="9">
        <f t="shared" si="26"/>
        <v>0.75378723887307841</v>
      </c>
      <c r="H277" s="9">
        <f t="shared" si="27"/>
        <v>0.78660655037012439</v>
      </c>
      <c r="I277" s="7">
        <f t="shared" si="29"/>
        <v>0.97388059701492069</v>
      </c>
      <c r="J277" s="9">
        <f t="shared" si="28"/>
        <v>1.0489738099387078E-3</v>
      </c>
    </row>
    <row r="278" spans="1:10" x14ac:dyDescent="0.25">
      <c r="A278" s="17">
        <v>44141</v>
      </c>
      <c r="B278" s="18">
        <v>91.995002746582031</v>
      </c>
      <c r="C278" s="9">
        <f t="shared" si="24"/>
        <v>0.89112223802296808</v>
      </c>
      <c r="D278" s="18">
        <v>14.439999580383301</v>
      </c>
      <c r="E278" s="9">
        <f t="shared" si="25"/>
        <v>0.8148523804131953</v>
      </c>
      <c r="F278" s="18">
        <v>50.680000305175781</v>
      </c>
      <c r="G278" s="9">
        <f t="shared" si="26"/>
        <v>0.77316206464481674</v>
      </c>
      <c r="H278" s="9">
        <f t="shared" si="27"/>
        <v>0.79580147521934286</v>
      </c>
      <c r="I278" s="7">
        <f t="shared" si="29"/>
        <v>0.97761194029850274</v>
      </c>
      <c r="J278" s="9">
        <f t="shared" si="28"/>
        <v>5.0106806986729177E-4</v>
      </c>
    </row>
    <row r="279" spans="1:10" x14ac:dyDescent="0.25">
      <c r="A279" s="17">
        <v>44142</v>
      </c>
      <c r="B279" s="18">
        <v>91.995002746582031</v>
      </c>
      <c r="C279" s="9">
        <f t="shared" si="24"/>
        <v>0.89112223802296808</v>
      </c>
      <c r="D279" s="18">
        <v>14.399999618530273</v>
      </c>
      <c r="E279" s="9">
        <f t="shared" si="25"/>
        <v>0.81259517369023571</v>
      </c>
      <c r="F279" s="18">
        <v>50.979999542236328</v>
      </c>
      <c r="G279" s="9">
        <f t="shared" si="26"/>
        <v>0.77773878185320067</v>
      </c>
      <c r="H279" s="9">
        <f t="shared" si="27"/>
        <v>0.79650013106754147</v>
      </c>
      <c r="I279" s="7">
        <f t="shared" si="29"/>
        <v>0.98134328358208478</v>
      </c>
      <c r="J279" s="9">
        <f t="shared" si="28"/>
        <v>3.4542127985844382E-4</v>
      </c>
    </row>
    <row r="280" spans="1:10" x14ac:dyDescent="0.25">
      <c r="A280" s="17">
        <v>44143</v>
      </c>
      <c r="B280" s="18">
        <v>91.995002746582031</v>
      </c>
      <c r="C280" s="9">
        <f t="shared" si="24"/>
        <v>0.89112223802296808</v>
      </c>
      <c r="D280" s="18">
        <v>14.399999618530273</v>
      </c>
      <c r="E280" s="9">
        <f t="shared" si="25"/>
        <v>0.81259517369023571</v>
      </c>
      <c r="F280" s="18">
        <v>50.979999542236328</v>
      </c>
      <c r="G280" s="9">
        <f t="shared" si="26"/>
        <v>0.77773878185320067</v>
      </c>
      <c r="H280" s="9">
        <f t="shared" si="27"/>
        <v>0.80470518743204122</v>
      </c>
      <c r="I280" s="7">
        <f t="shared" si="29"/>
        <v>0.98507462686566682</v>
      </c>
      <c r="J280" s="9">
        <f t="shared" si="28"/>
        <v>7.1633349208367599E-4</v>
      </c>
    </row>
    <row r="281" spans="1:10" x14ac:dyDescent="0.25">
      <c r="A281" s="17">
        <v>44144</v>
      </c>
      <c r="B281" s="18">
        <v>91.175003051757813</v>
      </c>
      <c r="C281" s="9">
        <f t="shared" si="24"/>
        <v>0.88317919827718083</v>
      </c>
      <c r="D281" s="18">
        <v>15.720000267028809</v>
      </c>
      <c r="E281" s="9">
        <f t="shared" si="25"/>
        <v>0.88708310318001216</v>
      </c>
      <c r="F281" s="18">
        <v>48.299999237060547</v>
      </c>
      <c r="G281" s="9">
        <f t="shared" si="26"/>
        <v>0.73685333282555276</v>
      </c>
      <c r="H281" s="9">
        <f t="shared" si="27"/>
        <v>0.80820994723541162</v>
      </c>
      <c r="I281" s="7">
        <f t="shared" si="29"/>
        <v>0.98880597014924887</v>
      </c>
      <c r="J281" s="9">
        <f t="shared" si="28"/>
        <v>5.0347690347383265E-3</v>
      </c>
    </row>
    <row r="282" spans="1:10" x14ac:dyDescent="0.25">
      <c r="A282" s="17">
        <v>44145</v>
      </c>
      <c r="B282" s="18">
        <v>90</v>
      </c>
      <c r="C282" s="9">
        <f t="shared" si="24"/>
        <v>0.87179736972231248</v>
      </c>
      <c r="D282" s="18">
        <v>15.979999542236328</v>
      </c>
      <c r="E282" s="9">
        <f t="shared" si="25"/>
        <v>0.90175491997122348</v>
      </c>
      <c r="F282" s="18">
        <v>46.549999237060547</v>
      </c>
      <c r="G282" s="9">
        <f t="shared" si="26"/>
        <v>0.71015574788117686</v>
      </c>
      <c r="H282" s="9">
        <f t="shared" si="27"/>
        <v>0.80803510699665348</v>
      </c>
      <c r="I282" s="7">
        <f t="shared" si="29"/>
        <v>0.99253731343283091</v>
      </c>
      <c r="J282" s="9">
        <f t="shared" si="28"/>
        <v>9.5088736502529827E-3</v>
      </c>
    </row>
    <row r="283" spans="1:10" x14ac:dyDescent="0.25">
      <c r="A283" s="17">
        <v>44146</v>
      </c>
      <c r="B283" s="18">
        <v>89.75</v>
      </c>
      <c r="C283" s="9">
        <f t="shared" si="24"/>
        <v>0.8693757103619727</v>
      </c>
      <c r="D283" s="18">
        <v>15.890000343322754</v>
      </c>
      <c r="E283" s="9">
        <f t="shared" si="25"/>
        <v>0.89667624520660416</v>
      </c>
      <c r="F283" s="18">
        <v>47.700000762939453</v>
      </c>
      <c r="G283" s="9">
        <f t="shared" si="26"/>
        <v>0.7276998984087848</v>
      </c>
      <c r="H283" s="9">
        <f t="shared" si="27"/>
        <v>0.80788631110430875</v>
      </c>
      <c r="I283" s="7">
        <f t="shared" si="29"/>
        <v>0.99626865671641296</v>
      </c>
      <c r="J283" s="9">
        <f t="shared" si="28"/>
        <v>6.4058687631373878E-3</v>
      </c>
    </row>
    <row r="284" spans="1:10" x14ac:dyDescent="0.25">
      <c r="A284" s="17">
        <v>44147</v>
      </c>
      <c r="B284" s="18">
        <v>91.120002746582031</v>
      </c>
      <c r="C284" s="9">
        <f t="shared" si="24"/>
        <v>0.88264643026177891</v>
      </c>
      <c r="D284" s="18">
        <v>15.609999656677246</v>
      </c>
      <c r="E284" s="9">
        <f t="shared" si="25"/>
        <v>0.88087574432983295</v>
      </c>
      <c r="F284" s="18">
        <v>46.590000152587891</v>
      </c>
      <c r="G284" s="9">
        <f t="shared" si="26"/>
        <v>0.71076599236125915</v>
      </c>
      <c r="H284" s="9">
        <f t="shared" si="27"/>
        <v>0.81019557296778111</v>
      </c>
      <c r="I284" s="7">
        <f t="shared" si="29"/>
        <v>0.999999999999995</v>
      </c>
      <c r="J284" s="9">
        <f t="shared" si="28"/>
        <v>9.8862414995887996E-3</v>
      </c>
    </row>
    <row r="285" spans="1:10" x14ac:dyDescent="0.25">
      <c r="A285" s="10"/>
      <c r="B285" s="11"/>
      <c r="C285" s="12"/>
      <c r="D285" s="16"/>
      <c r="E285" s="12"/>
      <c r="F285" s="16"/>
      <c r="H285" s="9">
        <f t="shared" si="27"/>
        <v>0.80670851401040855</v>
      </c>
      <c r="I285" s="14">
        <f t="shared" si="29"/>
        <v>1.003731343283577</v>
      </c>
    </row>
    <row r="286" spans="1:10" x14ac:dyDescent="0.25">
      <c r="A286" s="10"/>
      <c r="B286" s="11"/>
      <c r="C286" s="12"/>
      <c r="D286" s="16"/>
      <c r="E286" s="12"/>
      <c r="F286" s="16"/>
    </row>
    <row r="287" spans="1:10" x14ac:dyDescent="0.25">
      <c r="A287" s="10"/>
      <c r="B287" s="11"/>
      <c r="C287" s="12"/>
      <c r="D287" s="16"/>
      <c r="E287" s="12"/>
      <c r="F287" s="16"/>
    </row>
    <row r="288" spans="1:10" x14ac:dyDescent="0.25">
      <c r="A288" s="10"/>
      <c r="B288" s="11"/>
      <c r="C288" s="12"/>
      <c r="D288" s="16"/>
      <c r="E288" s="12"/>
      <c r="F288" s="16"/>
    </row>
    <row r="289" spans="1:6" x14ac:dyDescent="0.25">
      <c r="A289" s="10"/>
      <c r="B289" s="11"/>
      <c r="C289" s="12"/>
      <c r="D289" s="16"/>
      <c r="E289" s="12"/>
      <c r="F289" s="16"/>
    </row>
    <row r="290" spans="1:6" x14ac:dyDescent="0.25">
      <c r="A290" s="10"/>
      <c r="B290" s="11"/>
      <c r="C290" s="12"/>
      <c r="D290" s="16"/>
      <c r="E290" s="12"/>
      <c r="F290" s="16"/>
    </row>
    <row r="291" spans="1:6" x14ac:dyDescent="0.25">
      <c r="A291" s="10"/>
      <c r="B291" s="11"/>
      <c r="C291" s="12"/>
      <c r="D291" s="16"/>
      <c r="E291" s="12"/>
      <c r="F291" s="16"/>
    </row>
    <row r="292" spans="1:6" x14ac:dyDescent="0.25">
      <c r="A292" s="10"/>
      <c r="B292" s="11"/>
      <c r="C292" s="12"/>
      <c r="D292" s="16"/>
      <c r="E292" s="12"/>
      <c r="F292" s="16"/>
    </row>
    <row r="293" spans="1:6" x14ac:dyDescent="0.25">
      <c r="A293" s="10"/>
      <c r="B293" s="11"/>
      <c r="C293" s="12"/>
      <c r="D293" s="16"/>
      <c r="E293" s="12"/>
      <c r="F293" s="16"/>
    </row>
    <row r="294" spans="1:6" x14ac:dyDescent="0.25">
      <c r="A294" s="10"/>
      <c r="B294" s="11"/>
      <c r="C294" s="12"/>
      <c r="D294" s="16"/>
      <c r="E294" s="12"/>
      <c r="F294" s="16"/>
    </row>
    <row r="295" spans="1:6" x14ac:dyDescent="0.25">
      <c r="A295" s="10"/>
      <c r="B295" s="11"/>
      <c r="C295" s="12"/>
      <c r="D295" s="16"/>
      <c r="E295" s="12"/>
      <c r="F295" s="16"/>
    </row>
    <row r="296" spans="1:6" x14ac:dyDescent="0.25">
      <c r="A296" s="10"/>
      <c r="B296" s="11"/>
      <c r="C296" s="12"/>
      <c r="D296" s="16"/>
      <c r="E296" s="12"/>
      <c r="F296" s="16"/>
    </row>
    <row r="297" spans="1:6" x14ac:dyDescent="0.25">
      <c r="A297" s="10"/>
      <c r="B297" s="11"/>
      <c r="C297" s="12"/>
      <c r="D297" s="16"/>
      <c r="E297" s="12"/>
      <c r="F297" s="16"/>
    </row>
    <row r="298" spans="1:6" x14ac:dyDescent="0.25">
      <c r="A298" s="10"/>
      <c r="B298" s="11"/>
      <c r="C298" s="12"/>
      <c r="D298" s="16"/>
      <c r="E298" s="12"/>
      <c r="F298" s="16"/>
    </row>
    <row r="299" spans="1:6" x14ac:dyDescent="0.25">
      <c r="A299" s="10"/>
      <c r="B299" s="11"/>
      <c r="C299" s="12"/>
      <c r="D299" s="16"/>
      <c r="E299" s="12"/>
      <c r="F299" s="16"/>
    </row>
    <row r="300" spans="1:6" x14ac:dyDescent="0.25">
      <c r="A300" s="10"/>
      <c r="B300" s="11"/>
      <c r="C300" s="12"/>
      <c r="D300" s="16"/>
      <c r="E300" s="12"/>
      <c r="F300" s="16"/>
    </row>
    <row r="301" spans="1:6" x14ac:dyDescent="0.25">
      <c r="A301" s="10"/>
      <c r="B301" s="11"/>
      <c r="C301" s="12"/>
      <c r="D301" s="16"/>
      <c r="E301" s="12"/>
      <c r="F301" s="16"/>
    </row>
    <row r="302" spans="1:6" x14ac:dyDescent="0.25">
      <c r="A302" s="10"/>
      <c r="B302" s="11"/>
      <c r="C302" s="12"/>
      <c r="D302" s="16"/>
      <c r="E302" s="12"/>
      <c r="F302" s="16"/>
    </row>
    <row r="303" spans="1:6" x14ac:dyDescent="0.25">
      <c r="A303" s="10"/>
      <c r="B303" s="11"/>
      <c r="C303" s="12"/>
      <c r="D303" s="16"/>
      <c r="E303" s="12"/>
      <c r="F303" s="16"/>
    </row>
    <row r="304" spans="1:6" x14ac:dyDescent="0.25">
      <c r="A304" s="10"/>
      <c r="B304" s="11"/>
      <c r="C304" s="12"/>
      <c r="D304" s="16"/>
      <c r="E304" s="12"/>
      <c r="F304" s="16"/>
    </row>
    <row r="305" spans="1:6" x14ac:dyDescent="0.25">
      <c r="A305" s="10"/>
      <c r="B305" s="11"/>
      <c r="C305" s="12"/>
      <c r="D305" s="16"/>
      <c r="E305" s="12"/>
      <c r="F305" s="16"/>
    </row>
    <row r="306" spans="1:6" x14ac:dyDescent="0.25">
      <c r="A306" s="10"/>
      <c r="B306" s="11"/>
      <c r="C306" s="12"/>
      <c r="D306" s="16"/>
      <c r="E306" s="12"/>
      <c r="F306" s="16"/>
    </row>
  </sheetData>
  <mergeCells count="3">
    <mergeCell ref="A4:F5"/>
    <mergeCell ref="A1:S1"/>
    <mergeCell ref="A2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Многофакторный прогноз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Букин Николай Андреевич</cp:lastModifiedBy>
  <dcterms:created xsi:type="dcterms:W3CDTF">2016-02-05T23:29:57Z</dcterms:created>
  <dcterms:modified xsi:type="dcterms:W3CDTF">2024-04-10T11:40:15Z</dcterms:modified>
</cp:coreProperties>
</file>