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5049\Downloads\"/>
    </mc:Choice>
  </mc:AlternateContent>
  <xr:revisionPtr revIDLastSave="0" documentId="13_ncr:1_{F918002A-32A1-440B-AF72-94F538E43E42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Семинар 1" sheetId="1" r:id="rId1"/>
    <sheet name="3 - Прогноз" sheetId="2" r:id="rId2"/>
    <sheet name="Вторая пара" sheetId="5" r:id="rId3"/>
  </sheets>
  <externalReferences>
    <externalReference r:id="rId4"/>
  </externalReferences>
  <definedNames>
    <definedName name="solver_adj" localSheetId="2" hidden="1">'Вторая пара'!$C$3:$O$3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'Вторая пара'!$C$3:$O$3</definedName>
    <definedName name="solver_lhs2" localSheetId="2" hidden="1">'Вторая пара'!$C$3:$O$3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'Вторая пара'!$G$6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E16" i="5" l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5" i="5"/>
  <c r="D114" i="5"/>
  <c r="F114" i="5" s="1"/>
  <c r="C114" i="5"/>
  <c r="C113" i="5"/>
  <c r="D112" i="5"/>
  <c r="F112" i="5" s="1"/>
  <c r="C112" i="5"/>
  <c r="D111" i="5"/>
  <c r="F111" i="5" s="1"/>
  <c r="C111" i="5"/>
  <c r="C110" i="5"/>
  <c r="C109" i="5"/>
  <c r="D108" i="5"/>
  <c r="F108" i="5" s="1"/>
  <c r="C108" i="5"/>
  <c r="D107" i="5"/>
  <c r="F107" i="5" s="1"/>
  <c r="C107" i="5"/>
  <c r="D115" i="5" s="1"/>
  <c r="I6" i="5" s="1"/>
  <c r="D106" i="5"/>
  <c r="F106" i="5" s="1"/>
  <c r="C106" i="5"/>
  <c r="C105" i="5"/>
  <c r="D104" i="5"/>
  <c r="F104" i="5" s="1"/>
  <c r="C104" i="5"/>
  <c r="D113" i="5" s="1"/>
  <c r="F113" i="5" s="1"/>
  <c r="D103" i="5"/>
  <c r="F103" i="5" s="1"/>
  <c r="C103" i="5"/>
  <c r="D102" i="5"/>
  <c r="F102" i="5" s="1"/>
  <c r="C102" i="5"/>
  <c r="C101" i="5"/>
  <c r="D110" i="5" s="1"/>
  <c r="F110" i="5" s="1"/>
  <c r="D100" i="5"/>
  <c r="F100" i="5" s="1"/>
  <c r="C100" i="5"/>
  <c r="D109" i="5" s="1"/>
  <c r="F109" i="5" s="1"/>
  <c r="D99" i="5"/>
  <c r="F99" i="5" s="1"/>
  <c r="C99" i="5"/>
  <c r="D98" i="5"/>
  <c r="F98" i="5" s="1"/>
  <c r="C98" i="5"/>
  <c r="C97" i="5"/>
  <c r="D96" i="5"/>
  <c r="F96" i="5" s="1"/>
  <c r="C96" i="5"/>
  <c r="D105" i="5" s="1"/>
  <c r="F105" i="5" s="1"/>
  <c r="D95" i="5"/>
  <c r="F95" i="5" s="1"/>
  <c r="C95" i="5"/>
  <c r="D94" i="5"/>
  <c r="F94" i="5" s="1"/>
  <c r="C94" i="5"/>
  <c r="C93" i="5"/>
  <c r="D92" i="5"/>
  <c r="F92" i="5" s="1"/>
  <c r="C92" i="5"/>
  <c r="D101" i="5" s="1"/>
  <c r="F101" i="5" s="1"/>
  <c r="D91" i="5"/>
  <c r="F91" i="5" s="1"/>
  <c r="C91" i="5"/>
  <c r="D90" i="5"/>
  <c r="F90" i="5" s="1"/>
  <c r="C90" i="5"/>
  <c r="C89" i="5"/>
  <c r="D88" i="5"/>
  <c r="F88" i="5" s="1"/>
  <c r="C88" i="5"/>
  <c r="D97" i="5" s="1"/>
  <c r="F97" i="5" s="1"/>
  <c r="D87" i="5"/>
  <c r="F87" i="5" s="1"/>
  <c r="C87" i="5"/>
  <c r="D86" i="5"/>
  <c r="F86" i="5" s="1"/>
  <c r="C86" i="5"/>
  <c r="C85" i="5"/>
  <c r="D84" i="5"/>
  <c r="F84" i="5" s="1"/>
  <c r="C84" i="5"/>
  <c r="D93" i="5" s="1"/>
  <c r="F93" i="5" s="1"/>
  <c r="D83" i="5"/>
  <c r="F83" i="5" s="1"/>
  <c r="C83" i="5"/>
  <c r="D82" i="5"/>
  <c r="F82" i="5" s="1"/>
  <c r="C82" i="5"/>
  <c r="C81" i="5"/>
  <c r="D80" i="5"/>
  <c r="F80" i="5" s="1"/>
  <c r="C80" i="5"/>
  <c r="D89" i="5" s="1"/>
  <c r="F89" i="5" s="1"/>
  <c r="D79" i="5"/>
  <c r="F79" i="5" s="1"/>
  <c r="C79" i="5"/>
  <c r="D78" i="5"/>
  <c r="F78" i="5" s="1"/>
  <c r="C78" i="5"/>
  <c r="C77" i="5"/>
  <c r="D76" i="5"/>
  <c r="F76" i="5" s="1"/>
  <c r="C76" i="5"/>
  <c r="D85" i="5" s="1"/>
  <c r="F85" i="5" s="1"/>
  <c r="D75" i="5"/>
  <c r="F75" i="5" s="1"/>
  <c r="C75" i="5"/>
  <c r="D74" i="5"/>
  <c r="F74" i="5" s="1"/>
  <c r="C74" i="5"/>
  <c r="C73" i="5"/>
  <c r="D72" i="5"/>
  <c r="F72" i="5" s="1"/>
  <c r="C72" i="5"/>
  <c r="D81" i="5" s="1"/>
  <c r="F81" i="5" s="1"/>
  <c r="D71" i="5"/>
  <c r="F71" i="5" s="1"/>
  <c r="C71" i="5"/>
  <c r="D70" i="5"/>
  <c r="F70" i="5" s="1"/>
  <c r="C70" i="5"/>
  <c r="C69" i="5"/>
  <c r="D68" i="5"/>
  <c r="F68" i="5" s="1"/>
  <c r="C68" i="5"/>
  <c r="D77" i="5" s="1"/>
  <c r="F77" i="5" s="1"/>
  <c r="D67" i="5"/>
  <c r="F67" i="5" s="1"/>
  <c r="C67" i="5"/>
  <c r="D66" i="5"/>
  <c r="F66" i="5" s="1"/>
  <c r="C66" i="5"/>
  <c r="C65" i="5"/>
  <c r="C64" i="5"/>
  <c r="D73" i="5" s="1"/>
  <c r="F73" i="5" s="1"/>
  <c r="D63" i="5"/>
  <c r="F63" i="5" s="1"/>
  <c r="C63" i="5"/>
  <c r="D62" i="5"/>
  <c r="F62" i="5" s="1"/>
  <c r="C62" i="5"/>
  <c r="C61" i="5"/>
  <c r="C60" i="5"/>
  <c r="D69" i="5" s="1"/>
  <c r="F69" i="5" s="1"/>
  <c r="D59" i="5"/>
  <c r="F59" i="5" s="1"/>
  <c r="C59" i="5"/>
  <c r="D58" i="5"/>
  <c r="F58" i="5" s="1"/>
  <c r="C58" i="5"/>
  <c r="C57" i="5"/>
  <c r="C56" i="5"/>
  <c r="D65" i="5" s="1"/>
  <c r="F65" i="5" s="1"/>
  <c r="D55" i="5"/>
  <c r="F55" i="5" s="1"/>
  <c r="C55" i="5"/>
  <c r="D64" i="5" s="1"/>
  <c r="F64" i="5" s="1"/>
  <c r="D54" i="5"/>
  <c r="F54" i="5" s="1"/>
  <c r="C54" i="5"/>
  <c r="C53" i="5"/>
  <c r="C52" i="5"/>
  <c r="D61" i="5" s="1"/>
  <c r="F61" i="5" s="1"/>
  <c r="D51" i="5"/>
  <c r="F51" i="5" s="1"/>
  <c r="C51" i="5"/>
  <c r="D60" i="5" s="1"/>
  <c r="F60" i="5" s="1"/>
  <c r="D50" i="5"/>
  <c r="F50" i="5" s="1"/>
  <c r="C50" i="5"/>
  <c r="C49" i="5"/>
  <c r="C48" i="5"/>
  <c r="D57" i="5" s="1"/>
  <c r="F57" i="5" s="1"/>
  <c r="D47" i="5"/>
  <c r="F47" i="5" s="1"/>
  <c r="C47" i="5"/>
  <c r="D56" i="5" s="1"/>
  <c r="F56" i="5" s="1"/>
  <c r="D46" i="5"/>
  <c r="F46" i="5" s="1"/>
  <c r="C46" i="5"/>
  <c r="C45" i="5"/>
  <c r="C44" i="5"/>
  <c r="D53" i="5" s="1"/>
  <c r="F53" i="5" s="1"/>
  <c r="D43" i="5"/>
  <c r="F43" i="5" s="1"/>
  <c r="C43" i="5"/>
  <c r="D52" i="5" s="1"/>
  <c r="F52" i="5" s="1"/>
  <c r="D42" i="5"/>
  <c r="F42" i="5" s="1"/>
  <c r="C42" i="5"/>
  <c r="C41" i="5"/>
  <c r="C40" i="5"/>
  <c r="D49" i="5" s="1"/>
  <c r="F49" i="5" s="1"/>
  <c r="D39" i="5"/>
  <c r="F39" i="5" s="1"/>
  <c r="C39" i="5"/>
  <c r="D48" i="5" s="1"/>
  <c r="F48" i="5" s="1"/>
  <c r="D38" i="5"/>
  <c r="F38" i="5" s="1"/>
  <c r="C38" i="5"/>
  <c r="C37" i="5"/>
  <c r="C36" i="5"/>
  <c r="D45" i="5" s="1"/>
  <c r="F45" i="5" s="1"/>
  <c r="D35" i="5"/>
  <c r="F35" i="5" s="1"/>
  <c r="C35" i="5"/>
  <c r="D44" i="5" s="1"/>
  <c r="F44" i="5" s="1"/>
  <c r="D34" i="5"/>
  <c r="F34" i="5" s="1"/>
  <c r="C34" i="5"/>
  <c r="C33" i="5"/>
  <c r="C32" i="5"/>
  <c r="D41" i="5" s="1"/>
  <c r="F41" i="5" s="1"/>
  <c r="D31" i="5"/>
  <c r="F31" i="5" s="1"/>
  <c r="C31" i="5"/>
  <c r="D40" i="5" s="1"/>
  <c r="F40" i="5" s="1"/>
  <c r="D30" i="5"/>
  <c r="F30" i="5" s="1"/>
  <c r="C30" i="5"/>
  <c r="C29" i="5"/>
  <c r="C28" i="5"/>
  <c r="D37" i="5" s="1"/>
  <c r="F37" i="5" s="1"/>
  <c r="C27" i="5"/>
  <c r="D36" i="5" s="1"/>
  <c r="F36" i="5" s="1"/>
  <c r="D26" i="5"/>
  <c r="F26" i="5" s="1"/>
  <c r="C26" i="5"/>
  <c r="C25" i="5"/>
  <c r="C24" i="5"/>
  <c r="D33" i="5" s="1"/>
  <c r="F33" i="5" s="1"/>
  <c r="C23" i="5"/>
  <c r="D32" i="5" s="1"/>
  <c r="F32" i="5" s="1"/>
  <c r="D22" i="5"/>
  <c r="F22" i="5" s="1"/>
  <c r="C22" i="5"/>
  <c r="C21" i="5"/>
  <c r="C20" i="5"/>
  <c r="D29" i="5" s="1"/>
  <c r="F29" i="5" s="1"/>
  <c r="C19" i="5"/>
  <c r="D27" i="5" s="1"/>
  <c r="F27" i="5" s="1"/>
  <c r="D18" i="5"/>
  <c r="F18" i="5" s="1"/>
  <c r="C18" i="5"/>
  <c r="C17" i="5"/>
  <c r="C16" i="5"/>
  <c r="D25" i="5" s="1"/>
  <c r="F25" i="5" s="1"/>
  <c r="C15" i="5"/>
  <c r="D19" i="5" s="1"/>
  <c r="F19" i="5" s="1"/>
  <c r="C14" i="5"/>
  <c r="C13" i="5"/>
  <c r="C12" i="5"/>
  <c r="D21" i="5" s="1"/>
  <c r="F21" i="5" s="1"/>
  <c r="C11" i="5"/>
  <c r="C10" i="5"/>
  <c r="C9" i="5"/>
  <c r="C8" i="5"/>
  <c r="D17" i="5" s="1"/>
  <c r="F17" i="5" s="1"/>
  <c r="C7" i="5"/>
  <c r="H6" i="5"/>
  <c r="C6" i="5"/>
  <c r="D14" i="5" s="1"/>
  <c r="F14" i="5" s="1"/>
  <c r="C5" i="5"/>
  <c r="C114" i="2"/>
  <c r="C113" i="2"/>
  <c r="C112" i="2"/>
  <c r="C111" i="2"/>
  <c r="C110" i="2"/>
  <c r="C109" i="2"/>
  <c r="C108" i="2"/>
  <c r="C107" i="2"/>
  <c r="C106" i="2"/>
  <c r="D115" i="2" s="1"/>
  <c r="H6" i="2" s="1"/>
  <c r="C105" i="2"/>
  <c r="D114" i="2" s="1"/>
  <c r="C104" i="2"/>
  <c r="D113" i="2" s="1"/>
  <c r="C103" i="2"/>
  <c r="D112" i="2" s="1"/>
  <c r="C102" i="2"/>
  <c r="C101" i="2"/>
  <c r="D110" i="2" s="1"/>
  <c r="C100" i="2"/>
  <c r="D109" i="2" s="1"/>
  <c r="C99" i="2"/>
  <c r="D108" i="2" s="1"/>
  <c r="C98" i="2"/>
  <c r="C97" i="2"/>
  <c r="D106" i="2" s="1"/>
  <c r="C96" i="2"/>
  <c r="D105" i="2" s="1"/>
  <c r="C95" i="2"/>
  <c r="D104" i="2" s="1"/>
  <c r="C94" i="2"/>
  <c r="E94" i="2" s="1"/>
  <c r="C93" i="2"/>
  <c r="D102" i="2" s="1"/>
  <c r="C92" i="2"/>
  <c r="D101" i="2" s="1"/>
  <c r="C91" i="2"/>
  <c r="D100" i="2" s="1"/>
  <c r="C90" i="2"/>
  <c r="C89" i="2"/>
  <c r="D98" i="2" s="1"/>
  <c r="C88" i="2"/>
  <c r="D97" i="2" s="1"/>
  <c r="C87" i="2"/>
  <c r="D96" i="2" s="1"/>
  <c r="C86" i="2"/>
  <c r="C85" i="2"/>
  <c r="D94" i="2" s="1"/>
  <c r="C84" i="2"/>
  <c r="D93" i="2" s="1"/>
  <c r="C83" i="2"/>
  <c r="D92" i="2" s="1"/>
  <c r="C82" i="2"/>
  <c r="E82" i="2" s="1"/>
  <c r="C81" i="2"/>
  <c r="D90" i="2" s="1"/>
  <c r="C80" i="2"/>
  <c r="D89" i="2" s="1"/>
  <c r="C79" i="2"/>
  <c r="D88" i="2" s="1"/>
  <c r="C78" i="2"/>
  <c r="C77" i="2"/>
  <c r="D86" i="2" s="1"/>
  <c r="C76" i="2"/>
  <c r="D85" i="2" s="1"/>
  <c r="C75" i="2"/>
  <c r="D84" i="2" s="1"/>
  <c r="C74" i="2"/>
  <c r="C73" i="2"/>
  <c r="D82" i="2" s="1"/>
  <c r="C72" i="2"/>
  <c r="D81" i="2" s="1"/>
  <c r="C71" i="2"/>
  <c r="D80" i="2" s="1"/>
  <c r="C70" i="2"/>
  <c r="E70" i="2" s="1"/>
  <c r="C69" i="2"/>
  <c r="D78" i="2" s="1"/>
  <c r="C68" i="2"/>
  <c r="D77" i="2" s="1"/>
  <c r="C67" i="2"/>
  <c r="D76" i="2" s="1"/>
  <c r="C66" i="2"/>
  <c r="C65" i="2"/>
  <c r="D74" i="2" s="1"/>
  <c r="C64" i="2"/>
  <c r="D73" i="2" s="1"/>
  <c r="C63" i="2"/>
  <c r="D72" i="2" s="1"/>
  <c r="C62" i="2"/>
  <c r="C61" i="2"/>
  <c r="D70" i="2" s="1"/>
  <c r="C60" i="2"/>
  <c r="D69" i="2" s="1"/>
  <c r="C59" i="2"/>
  <c r="D68" i="2" s="1"/>
  <c r="C58" i="2"/>
  <c r="E58" i="2" s="1"/>
  <c r="C57" i="2"/>
  <c r="D66" i="2" s="1"/>
  <c r="C56" i="2"/>
  <c r="D65" i="2" s="1"/>
  <c r="C55" i="2"/>
  <c r="D64" i="2" s="1"/>
  <c r="C54" i="2"/>
  <c r="C53" i="2"/>
  <c r="D62" i="2" s="1"/>
  <c r="C52" i="2"/>
  <c r="D61" i="2" s="1"/>
  <c r="C51" i="2"/>
  <c r="D60" i="2" s="1"/>
  <c r="C50" i="2"/>
  <c r="C49" i="2"/>
  <c r="D58" i="2" s="1"/>
  <c r="C48" i="2"/>
  <c r="D57" i="2" s="1"/>
  <c r="C47" i="2"/>
  <c r="D56" i="2" s="1"/>
  <c r="C46" i="2"/>
  <c r="E46" i="2" s="1"/>
  <c r="C45" i="2"/>
  <c r="D54" i="2" s="1"/>
  <c r="C44" i="2"/>
  <c r="D53" i="2" s="1"/>
  <c r="C43" i="2"/>
  <c r="D52" i="2" s="1"/>
  <c r="C42" i="2"/>
  <c r="C41" i="2"/>
  <c r="D50" i="2" s="1"/>
  <c r="C40" i="2"/>
  <c r="D49" i="2" s="1"/>
  <c r="C39" i="2"/>
  <c r="D48" i="2" s="1"/>
  <c r="C38" i="2"/>
  <c r="C37" i="2"/>
  <c r="D46" i="2" s="1"/>
  <c r="C36" i="2"/>
  <c r="D45" i="2" s="1"/>
  <c r="C35" i="2"/>
  <c r="D44" i="2" s="1"/>
  <c r="C34" i="2"/>
  <c r="E34" i="2" s="1"/>
  <c r="C33" i="2"/>
  <c r="D42" i="2" s="1"/>
  <c r="C32" i="2"/>
  <c r="D41" i="2" s="1"/>
  <c r="C31" i="2"/>
  <c r="D40" i="2" s="1"/>
  <c r="C30" i="2"/>
  <c r="C29" i="2"/>
  <c r="D38" i="2" s="1"/>
  <c r="C28" i="2"/>
  <c r="D37" i="2" s="1"/>
  <c r="C27" i="2"/>
  <c r="D36" i="2" s="1"/>
  <c r="C26" i="2"/>
  <c r="C25" i="2"/>
  <c r="D34" i="2" s="1"/>
  <c r="C24" i="2"/>
  <c r="D33" i="2" s="1"/>
  <c r="C23" i="2"/>
  <c r="D32" i="2" s="1"/>
  <c r="C22" i="2"/>
  <c r="C21" i="2"/>
  <c r="D30" i="2" s="1"/>
  <c r="C20" i="2"/>
  <c r="D29" i="2" s="1"/>
  <c r="C19" i="2"/>
  <c r="D28" i="2" s="1"/>
  <c r="C18" i="2"/>
  <c r="C17" i="2"/>
  <c r="D26" i="2" s="1"/>
  <c r="C16" i="2"/>
  <c r="D25" i="2" s="1"/>
  <c r="C15" i="2"/>
  <c r="D24" i="2" s="1"/>
  <c r="C14" i="2"/>
  <c r="C13" i="2"/>
  <c r="C12" i="2"/>
  <c r="D21" i="2" s="1"/>
  <c r="C11" i="2"/>
  <c r="D20" i="2" s="1"/>
  <c r="C10" i="2"/>
  <c r="C9" i="2"/>
  <c r="D18" i="2" s="1"/>
  <c r="C8" i="2"/>
  <c r="D17" i="2" s="1"/>
  <c r="C7" i="2"/>
  <c r="G6" i="2"/>
  <c r="C6" i="2"/>
  <c r="C5" i="2"/>
  <c r="D14" i="2" s="1"/>
  <c r="D15" i="5" l="1"/>
  <c r="F15" i="5" s="1"/>
  <c r="D16" i="5"/>
  <c r="F16" i="5" s="1"/>
  <c r="D24" i="5"/>
  <c r="F24" i="5" s="1"/>
  <c r="D28" i="5"/>
  <c r="F28" i="5" s="1"/>
  <c r="D23" i="5"/>
  <c r="F23" i="5" s="1"/>
  <c r="D20" i="5"/>
  <c r="F20" i="5" s="1"/>
  <c r="E109" i="2"/>
  <c r="E22" i="2"/>
  <c r="E108" i="2"/>
  <c r="E14" i="2"/>
  <c r="E26" i="2"/>
  <c r="E38" i="2"/>
  <c r="E50" i="2"/>
  <c r="E62" i="2"/>
  <c r="E74" i="2"/>
  <c r="E86" i="2"/>
  <c r="E98" i="2"/>
  <c r="E110" i="2"/>
  <c r="E113" i="2"/>
  <c r="E112" i="2"/>
  <c r="E18" i="2"/>
  <c r="E30" i="2"/>
  <c r="E42" i="2"/>
  <c r="E54" i="2"/>
  <c r="E66" i="2"/>
  <c r="E78" i="2"/>
  <c r="E90" i="2"/>
  <c r="E102" i="2"/>
  <c r="E114" i="2"/>
  <c r="D15" i="2"/>
  <c r="D19" i="2"/>
  <c r="E19" i="2" s="1"/>
  <c r="D23" i="2"/>
  <c r="D27" i="2"/>
  <c r="D31" i="2"/>
  <c r="D35" i="2"/>
  <c r="D39" i="2"/>
  <c r="D43" i="2"/>
  <c r="D47" i="2"/>
  <c r="E47" i="2" s="1"/>
  <c r="D51" i="2"/>
  <c r="D55" i="2"/>
  <c r="E55" i="2" s="1"/>
  <c r="D59" i="2"/>
  <c r="D63" i="2"/>
  <c r="D67" i="2"/>
  <c r="E67" i="2" s="1"/>
  <c r="D71" i="2"/>
  <c r="D75" i="2"/>
  <c r="D79" i="2"/>
  <c r="D83" i="2"/>
  <c r="D87" i="2"/>
  <c r="D91" i="2"/>
  <c r="D95" i="2"/>
  <c r="E95" i="2" s="1"/>
  <c r="D99" i="2"/>
  <c r="D103" i="2"/>
  <c r="E103" i="2" s="1"/>
  <c r="D107" i="2"/>
  <c r="E107" i="2" s="1"/>
  <c r="D111" i="2"/>
  <c r="E111" i="2" s="1"/>
  <c r="E15" i="2"/>
  <c r="E23" i="2"/>
  <c r="E27" i="2"/>
  <c r="E31" i="2"/>
  <c r="E35" i="2"/>
  <c r="E39" i="2"/>
  <c r="E43" i="2"/>
  <c r="E51" i="2"/>
  <c r="E59" i="2"/>
  <c r="E63" i="2"/>
  <c r="E71" i="2"/>
  <c r="E75" i="2"/>
  <c r="E79" i="2"/>
  <c r="E83" i="2"/>
  <c r="E87" i="2"/>
  <c r="E91" i="2"/>
  <c r="E99" i="2"/>
  <c r="D16" i="2"/>
  <c r="E16" i="2" s="1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D22" i="2"/>
  <c r="E106" i="2"/>
  <c r="G6" i="5" l="1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A2" authorId="0" shapeId="0" xr:uid="{F7F05AC2-1D1F-476C-8BF8-429F6CA9988E}">
      <text>
        <r>
          <rPr>
            <b/>
            <sz val="8"/>
            <color indexed="81"/>
            <rFont val="Tahoma"/>
            <family val="2"/>
            <charset val="204"/>
          </rPr>
          <t xml:space="preserve">По цветам разбиты коэффициенты (слева направо):
1-входов первого нейрона
2-входов второго нейрона
3-входов третьего нейрона
4-выходов первого, второго и третьего нейрона (одновременно они являются входами четвертого нейрона)
5-выхода четвертого нейрона (одновременно он является выходом сети)
</t>
        </r>
      </text>
    </comment>
    <comment ref="C4" authorId="0" shapeId="0" xr:uid="{BCDF02FE-AEB9-4FDB-AA9D-048DD551EA1A}">
      <text>
        <r>
          <rPr>
            <b/>
            <sz val="8"/>
            <color indexed="81"/>
            <rFont val="Tahoma"/>
            <family val="2"/>
            <charset val="204"/>
          </rPr>
          <t>Для запаса роста вверх задаем коэффициент нормирования больше на 10%</t>
        </r>
      </text>
    </comment>
    <comment ref="D4" authorId="0" shapeId="0" xr:uid="{5115DE7A-A34A-4089-9B0D-9AD9FF322946}">
      <text>
        <r>
          <rPr>
            <b/>
            <sz val="8"/>
            <color indexed="81"/>
            <rFont val="Tahoma"/>
            <family val="2"/>
            <charset val="204"/>
          </rPr>
          <t>Как входы сети будем использовать девять последних значений прогнозируемой величины</t>
        </r>
      </text>
    </comment>
    <comment ref="E4" authorId="0" shapeId="0" xr:uid="{C59339D5-6AAB-4269-8CB9-1A99DC56E7F8}">
      <text>
        <r>
          <rPr>
            <b/>
            <sz val="8"/>
            <color indexed="81"/>
            <rFont val="Tahoma"/>
            <family val="2"/>
            <charset val="204"/>
          </rPr>
          <t>Вычисляем отклонение выхода как квдрат разницы выхода нейрона и реального значения</t>
        </r>
      </text>
    </comment>
    <comment ref="C5" authorId="0" shapeId="0" xr:uid="{C13B0F31-09EF-422A-9940-C0378A4B36A3}">
      <text>
        <r>
          <rPr>
            <b/>
            <sz val="8"/>
            <color indexed="81"/>
            <rFont val="Tahoma"/>
            <family val="2"/>
            <charset val="204"/>
          </rPr>
          <t>Входы нейронов помечены теми же цветами, что и их коэффициенты</t>
        </r>
      </text>
    </comment>
    <comment ref="D115" authorId="0" shapeId="0" xr:uid="{17D4FDB9-3FF1-4DB3-8CA7-8CC7042B7016}">
      <text>
        <r>
          <rPr>
            <b/>
            <sz val="8"/>
            <color indexed="81"/>
            <rFont val="Tahoma"/>
            <family val="2"/>
            <charset val="204"/>
          </rPr>
          <t>Это прогноз на следующий день по последним девяти значениям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A2" authorId="0" shapeId="0" xr:uid="{79D4C484-228C-4BC1-B9F3-D460AE12AC73}">
      <text>
        <r>
          <rPr>
            <b/>
            <sz val="8"/>
            <color indexed="81"/>
            <rFont val="Tahoma"/>
            <family val="2"/>
            <charset val="204"/>
          </rPr>
          <t xml:space="preserve">По цветам разбиты коэффициенты (слева направо):
1-входов первого нейрона
2-входов второго нейрона
3-входов третьего нейрона
4-выходов первого, второго и третьего нейрона (одновременно они являются входами четвертого нейрона)
5-выхода четвертого нейрона (одновременно он является выходом сети)
</t>
        </r>
      </text>
    </comment>
    <comment ref="C4" authorId="0" shapeId="0" xr:uid="{28E4525B-FAD3-44E5-BD64-298507F95006}">
      <text>
        <r>
          <rPr>
            <b/>
            <sz val="8"/>
            <color indexed="81"/>
            <rFont val="Tahoma"/>
            <family val="2"/>
            <charset val="204"/>
          </rPr>
          <t>Для запаса роста вверх задаем коэффициент нормирования больше на 10%</t>
        </r>
      </text>
    </comment>
    <comment ref="D4" authorId="0" shapeId="0" xr:uid="{E4E2D0EE-8D01-411B-BC36-2CB1BA299173}">
      <text>
        <r>
          <rPr>
            <b/>
            <sz val="8"/>
            <color indexed="81"/>
            <rFont val="Tahoma"/>
            <family val="2"/>
            <charset val="204"/>
          </rPr>
          <t>Как входы сети будем использовать девять последних значений прогнозируемой величины</t>
        </r>
      </text>
    </comment>
    <comment ref="F4" authorId="0" shapeId="0" xr:uid="{B45827EC-CFD6-4856-B99C-73ECE63763C6}">
      <text>
        <r>
          <rPr>
            <b/>
            <sz val="8"/>
            <color indexed="81"/>
            <rFont val="Tahoma"/>
            <family val="2"/>
            <charset val="204"/>
          </rPr>
          <t>Вычисляем отклонение выхода как квдрат разницы выхода нейрона и реального значения</t>
        </r>
      </text>
    </comment>
    <comment ref="C5" authorId="0" shapeId="0" xr:uid="{A6B6E7DA-4CD0-4528-AD90-CB8F710FD83E}">
      <text>
        <r>
          <rPr>
            <b/>
            <sz val="8"/>
            <color indexed="81"/>
            <rFont val="Tahoma"/>
            <family val="2"/>
            <charset val="204"/>
          </rPr>
          <t>Входы нейронов помечены теми же цветами, что и их коэффициенты</t>
        </r>
      </text>
    </comment>
    <comment ref="D115" authorId="0" shapeId="0" xr:uid="{C93F928F-F67C-4363-AD5D-44098D652275}">
      <text>
        <r>
          <rPr>
            <b/>
            <sz val="8"/>
            <color indexed="81"/>
            <rFont val="Tahoma"/>
            <family val="2"/>
            <charset val="204"/>
          </rPr>
          <t>Это прогноз на следующий день по последним девяти значениям</t>
        </r>
      </text>
    </comment>
  </commentList>
</comments>
</file>

<file path=xl/sharedStrings.xml><?xml version="1.0" encoding="utf-8"?>
<sst xmlns="http://schemas.openxmlformats.org/spreadsheetml/2006/main" count="25" uniqueCount="13">
  <si>
    <t>Создадим простой автокорреляционный прогноз на один период для курса USD/RUB на однослойной нейронной сети</t>
  </si>
  <si>
    <t>Коэффициенты сети</t>
  </si>
  <si>
    <t>Дата</t>
  </si>
  <si>
    <t>Данные</t>
  </si>
  <si>
    <t>Входы сети нормир-е</t>
  </si>
  <si>
    <t>Выход сети</t>
  </si>
  <si>
    <t>Отклонение выхода</t>
  </si>
  <si>
    <t>Сумма отклонений</t>
  </si>
  <si>
    <t>Коэффициент нормирования</t>
  </si>
  <si>
    <t>Прогноз</t>
  </si>
  <si>
    <t>Установим значения ячеек С3-О3 (коэффициентов) равными нулю. Откроем окно поиска решения. Зададим для ячеек C3-O3 (коэффициенты сети) ограничение значений от -1 до 1, в качестве критерия оптимизации укажем минимум для ячейки F6 (сумма квадратов отклонений). Задачу можно решить как методом ОПГ, так и эволюционным поиском.</t>
  </si>
  <si>
    <t>Проведите поиск решения различными методами, самостоятельно оцените качество прогнозирования (коэффициент доверия и ошибку прогноза), постройте график прогноза и реальных данных. Создайте аналогичный прогноз для пары EUR/RUB TOD.</t>
  </si>
  <si>
    <t>Коэффициент веса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</si>
</sst>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" fillId="33" borderId="10" xfId="6" applyFont="1" applyFill="1" applyBorder="1"/>
    <xf numFmtId="0" fontId="0" fillId="0" borderId="0" xfId="0" applyAlignment="1">
      <alignment horizontal="center" vertical="center" wrapText="1"/>
    </xf>
    <xf numFmtId="0" fontId="0" fillId="34" borderId="10" xfId="0" applyFill="1" applyBorder="1"/>
    <xf numFmtId="0" fontId="0" fillId="0" borderId="0" xfId="0" applyAlignment="1">
      <alignment horizontal="center"/>
    </xf>
    <xf numFmtId="0" fontId="16" fillId="0" borderId="0" xfId="0" applyFont="1"/>
    <xf numFmtId="0" fontId="1" fillId="35" borderId="10" xfId="6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36" borderId="10" xfId="0" applyFill="1" applyBorder="1"/>
    <xf numFmtId="0" fontId="0" fillId="36" borderId="10" xfId="0" applyFill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-0.80598954551983126"/>
                  <c:y val="-0.13088410132093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dispRSqr val="1"/>
            <c:dispEq val="1"/>
            <c:trendlineLbl>
              <c:layout>
                <c:manualLayout>
                  <c:x val="-0.67520301220706602"/>
                  <c:y val="-0.1295386102881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1"/>
            <c:dispEq val="1"/>
            <c:trendlineLbl>
              <c:layout>
                <c:manualLayout>
                  <c:x val="-0.52936991472744055"/>
                  <c:y val="-0.13127796555149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'Семинар 1'!$A$1:$A$110</c:f>
              <c:numCache>
                <c:formatCode>m/d/yyyy</c:formatCode>
                <c:ptCount val="110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  <c:pt idx="8">
                  <c:v>43577</c:v>
                </c:pt>
                <c:pt idx="9">
                  <c:v>43584</c:v>
                </c:pt>
                <c:pt idx="10">
                  <c:v>43591</c:v>
                </c:pt>
                <c:pt idx="11">
                  <c:v>43598</c:v>
                </c:pt>
                <c:pt idx="12">
                  <c:v>43605</c:v>
                </c:pt>
                <c:pt idx="13">
                  <c:v>43612</c:v>
                </c:pt>
                <c:pt idx="14">
                  <c:v>43619</c:v>
                </c:pt>
                <c:pt idx="15">
                  <c:v>43626</c:v>
                </c:pt>
                <c:pt idx="16">
                  <c:v>43633</c:v>
                </c:pt>
                <c:pt idx="17">
                  <c:v>43640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43668</c:v>
                </c:pt>
                <c:pt idx="22">
                  <c:v>43675</c:v>
                </c:pt>
                <c:pt idx="23">
                  <c:v>43682</c:v>
                </c:pt>
                <c:pt idx="24">
                  <c:v>43689</c:v>
                </c:pt>
                <c:pt idx="25">
                  <c:v>43696</c:v>
                </c:pt>
                <c:pt idx="26">
                  <c:v>43703</c:v>
                </c:pt>
                <c:pt idx="27">
                  <c:v>43710</c:v>
                </c:pt>
                <c:pt idx="28">
                  <c:v>43717</c:v>
                </c:pt>
                <c:pt idx="29">
                  <c:v>43724</c:v>
                </c:pt>
                <c:pt idx="30">
                  <c:v>43731</c:v>
                </c:pt>
                <c:pt idx="31">
                  <c:v>43738</c:v>
                </c:pt>
                <c:pt idx="32">
                  <c:v>43745</c:v>
                </c:pt>
                <c:pt idx="33">
                  <c:v>43752</c:v>
                </c:pt>
                <c:pt idx="34">
                  <c:v>43759</c:v>
                </c:pt>
                <c:pt idx="35">
                  <c:v>43766</c:v>
                </c:pt>
                <c:pt idx="36">
                  <c:v>43773</c:v>
                </c:pt>
                <c:pt idx="37">
                  <c:v>43780</c:v>
                </c:pt>
                <c:pt idx="38">
                  <c:v>43787</c:v>
                </c:pt>
                <c:pt idx="39">
                  <c:v>43794</c:v>
                </c:pt>
                <c:pt idx="40">
                  <c:v>43801</c:v>
                </c:pt>
                <c:pt idx="41">
                  <c:v>43808</c:v>
                </c:pt>
                <c:pt idx="42">
                  <c:v>43815</c:v>
                </c:pt>
                <c:pt idx="43">
                  <c:v>43822</c:v>
                </c:pt>
                <c:pt idx="44">
                  <c:v>43829</c:v>
                </c:pt>
                <c:pt idx="45">
                  <c:v>43836</c:v>
                </c:pt>
                <c:pt idx="46">
                  <c:v>43843</c:v>
                </c:pt>
                <c:pt idx="47">
                  <c:v>43850</c:v>
                </c:pt>
                <c:pt idx="48">
                  <c:v>43857</c:v>
                </c:pt>
                <c:pt idx="49">
                  <c:v>43864</c:v>
                </c:pt>
                <c:pt idx="50">
                  <c:v>43871</c:v>
                </c:pt>
                <c:pt idx="51">
                  <c:v>43878</c:v>
                </c:pt>
                <c:pt idx="52">
                  <c:v>43885</c:v>
                </c:pt>
                <c:pt idx="53">
                  <c:v>43892</c:v>
                </c:pt>
                <c:pt idx="54">
                  <c:v>43899</c:v>
                </c:pt>
                <c:pt idx="55">
                  <c:v>43906</c:v>
                </c:pt>
                <c:pt idx="56">
                  <c:v>43913</c:v>
                </c:pt>
                <c:pt idx="57">
                  <c:v>43920</c:v>
                </c:pt>
                <c:pt idx="58">
                  <c:v>43927</c:v>
                </c:pt>
                <c:pt idx="59">
                  <c:v>43934</c:v>
                </c:pt>
                <c:pt idx="60">
                  <c:v>43941</c:v>
                </c:pt>
                <c:pt idx="61">
                  <c:v>43948</c:v>
                </c:pt>
                <c:pt idx="62">
                  <c:v>43955</c:v>
                </c:pt>
                <c:pt idx="63">
                  <c:v>43962</c:v>
                </c:pt>
                <c:pt idx="64">
                  <c:v>43969</c:v>
                </c:pt>
                <c:pt idx="65">
                  <c:v>43976</c:v>
                </c:pt>
                <c:pt idx="66">
                  <c:v>43983</c:v>
                </c:pt>
                <c:pt idx="67">
                  <c:v>43990</c:v>
                </c:pt>
                <c:pt idx="68">
                  <c:v>43997</c:v>
                </c:pt>
                <c:pt idx="69">
                  <c:v>44004</c:v>
                </c:pt>
                <c:pt idx="70">
                  <c:v>44011</c:v>
                </c:pt>
                <c:pt idx="71">
                  <c:v>44018</c:v>
                </c:pt>
                <c:pt idx="72">
                  <c:v>44025</c:v>
                </c:pt>
                <c:pt idx="73">
                  <c:v>44032</c:v>
                </c:pt>
                <c:pt idx="74">
                  <c:v>44039</c:v>
                </c:pt>
                <c:pt idx="75">
                  <c:v>44046</c:v>
                </c:pt>
                <c:pt idx="76">
                  <c:v>44053</c:v>
                </c:pt>
                <c:pt idx="77">
                  <c:v>44060</c:v>
                </c:pt>
                <c:pt idx="78">
                  <c:v>44067</c:v>
                </c:pt>
                <c:pt idx="79">
                  <c:v>44074</c:v>
                </c:pt>
                <c:pt idx="80">
                  <c:v>44081</c:v>
                </c:pt>
                <c:pt idx="81">
                  <c:v>44088</c:v>
                </c:pt>
                <c:pt idx="82">
                  <c:v>44095</c:v>
                </c:pt>
                <c:pt idx="83">
                  <c:v>44102</c:v>
                </c:pt>
                <c:pt idx="84">
                  <c:v>44109</c:v>
                </c:pt>
                <c:pt idx="85">
                  <c:v>44116</c:v>
                </c:pt>
                <c:pt idx="86">
                  <c:v>44123</c:v>
                </c:pt>
                <c:pt idx="87">
                  <c:v>44130</c:v>
                </c:pt>
                <c:pt idx="88">
                  <c:v>44137</c:v>
                </c:pt>
                <c:pt idx="89">
                  <c:v>44144</c:v>
                </c:pt>
                <c:pt idx="90">
                  <c:v>44151</c:v>
                </c:pt>
                <c:pt idx="91">
                  <c:v>44158</c:v>
                </c:pt>
                <c:pt idx="92">
                  <c:v>44165</c:v>
                </c:pt>
                <c:pt idx="93">
                  <c:v>44172</c:v>
                </c:pt>
                <c:pt idx="94">
                  <c:v>44179</c:v>
                </c:pt>
                <c:pt idx="95">
                  <c:v>44186</c:v>
                </c:pt>
                <c:pt idx="96">
                  <c:v>44193</c:v>
                </c:pt>
                <c:pt idx="97">
                  <c:v>44200</c:v>
                </c:pt>
                <c:pt idx="98">
                  <c:v>44207</c:v>
                </c:pt>
                <c:pt idx="99">
                  <c:v>44214</c:v>
                </c:pt>
                <c:pt idx="100">
                  <c:v>44221</c:v>
                </c:pt>
                <c:pt idx="101">
                  <c:v>44228</c:v>
                </c:pt>
                <c:pt idx="102">
                  <c:v>44235</c:v>
                </c:pt>
                <c:pt idx="103">
                  <c:v>44242</c:v>
                </c:pt>
                <c:pt idx="104">
                  <c:v>44249</c:v>
                </c:pt>
                <c:pt idx="105">
                  <c:v>44256</c:v>
                </c:pt>
                <c:pt idx="106">
                  <c:v>44263</c:v>
                </c:pt>
                <c:pt idx="107">
                  <c:v>44270</c:v>
                </c:pt>
                <c:pt idx="108">
                  <c:v>44277</c:v>
                </c:pt>
                <c:pt idx="109">
                  <c:v>44284</c:v>
                </c:pt>
              </c:numCache>
            </c:numRef>
          </c:cat>
          <c:val>
            <c:numRef>
              <c:f>'Семинар 1'!$B$1:$B$110</c:f>
              <c:numCache>
                <c:formatCode>General</c:formatCode>
                <c:ptCount val="110"/>
                <c:pt idx="0">
                  <c:v>65.94</c:v>
                </c:pt>
                <c:pt idx="1">
                  <c:v>66.282499999999999</c:v>
                </c:pt>
                <c:pt idx="2">
                  <c:v>64.814999999999998</c:v>
                </c:pt>
                <c:pt idx="3">
                  <c:v>64.66</c:v>
                </c:pt>
                <c:pt idx="4">
                  <c:v>65.637500000000003</c:v>
                </c:pt>
                <c:pt idx="5">
                  <c:v>65.34</c:v>
                </c:pt>
                <c:pt idx="6">
                  <c:v>64.349999999999994</c:v>
                </c:pt>
                <c:pt idx="7">
                  <c:v>64.05</c:v>
                </c:pt>
                <c:pt idx="8">
                  <c:v>64.734999999999999</c:v>
                </c:pt>
                <c:pt idx="9">
                  <c:v>65.077500000000001</c:v>
                </c:pt>
                <c:pt idx="10">
                  <c:v>65.075000000000003</c:v>
                </c:pt>
                <c:pt idx="11">
                  <c:v>64.777500000000003</c:v>
                </c:pt>
                <c:pt idx="12">
                  <c:v>64.472499999999997</c:v>
                </c:pt>
                <c:pt idx="13">
                  <c:v>65.430000000000007</c:v>
                </c:pt>
                <c:pt idx="14">
                  <c:v>64.805000000000007</c:v>
                </c:pt>
                <c:pt idx="15">
                  <c:v>64.38</c:v>
                </c:pt>
                <c:pt idx="16">
                  <c:v>63.024999999999999</c:v>
                </c:pt>
                <c:pt idx="17">
                  <c:v>63.24</c:v>
                </c:pt>
                <c:pt idx="18">
                  <c:v>63.802500000000002</c:v>
                </c:pt>
                <c:pt idx="19">
                  <c:v>62.977499999999999</c:v>
                </c:pt>
                <c:pt idx="20">
                  <c:v>63.055</c:v>
                </c:pt>
                <c:pt idx="21">
                  <c:v>63.3675</c:v>
                </c:pt>
                <c:pt idx="22">
                  <c:v>65.272499999999994</c:v>
                </c:pt>
                <c:pt idx="23">
                  <c:v>65.282499999999999</c:v>
                </c:pt>
                <c:pt idx="24">
                  <c:v>66.52</c:v>
                </c:pt>
                <c:pt idx="25">
                  <c:v>65.984999999999999</c:v>
                </c:pt>
                <c:pt idx="26">
                  <c:v>66.790000000000006</c:v>
                </c:pt>
                <c:pt idx="27">
                  <c:v>65.73</c:v>
                </c:pt>
                <c:pt idx="28">
                  <c:v>64.337500000000006</c:v>
                </c:pt>
                <c:pt idx="29">
                  <c:v>64.010000000000005</c:v>
                </c:pt>
                <c:pt idx="30">
                  <c:v>64.697500000000005</c:v>
                </c:pt>
                <c:pt idx="31">
                  <c:v>64.614999999999995</c:v>
                </c:pt>
                <c:pt idx="32">
                  <c:v>64.204999999999998</c:v>
                </c:pt>
                <c:pt idx="33">
                  <c:v>63.76</c:v>
                </c:pt>
                <c:pt idx="34">
                  <c:v>63.852499999999999</c:v>
                </c:pt>
                <c:pt idx="35">
                  <c:v>63.54</c:v>
                </c:pt>
                <c:pt idx="36">
                  <c:v>63.8</c:v>
                </c:pt>
                <c:pt idx="37">
                  <c:v>63.767499999999998</c:v>
                </c:pt>
                <c:pt idx="38">
                  <c:v>63.87</c:v>
                </c:pt>
                <c:pt idx="39">
                  <c:v>64.317499999999995</c:v>
                </c:pt>
                <c:pt idx="40">
                  <c:v>63.755000000000003</c:v>
                </c:pt>
                <c:pt idx="41">
                  <c:v>62.897500000000001</c:v>
                </c:pt>
                <c:pt idx="42">
                  <c:v>62.252499999999998</c:v>
                </c:pt>
                <c:pt idx="43">
                  <c:v>62.032499999999999</c:v>
                </c:pt>
                <c:pt idx="44">
                  <c:v>62.1</c:v>
                </c:pt>
                <c:pt idx="45">
                  <c:v>61.06</c:v>
                </c:pt>
                <c:pt idx="46">
                  <c:v>61.555</c:v>
                </c:pt>
                <c:pt idx="47">
                  <c:v>62.07</c:v>
                </c:pt>
                <c:pt idx="48">
                  <c:v>63.914999999999999</c:v>
                </c:pt>
                <c:pt idx="49">
                  <c:v>64.125</c:v>
                </c:pt>
                <c:pt idx="50">
                  <c:v>63.5625</c:v>
                </c:pt>
                <c:pt idx="51">
                  <c:v>64.072500000000005</c:v>
                </c:pt>
                <c:pt idx="52">
                  <c:v>66.877499999999998</c:v>
                </c:pt>
                <c:pt idx="53">
                  <c:v>68.572500000000005</c:v>
                </c:pt>
                <c:pt idx="54">
                  <c:v>72.597499999999997</c:v>
                </c:pt>
                <c:pt idx="55">
                  <c:v>79.932500000000005</c:v>
                </c:pt>
                <c:pt idx="56">
                  <c:v>78.819999999999993</c:v>
                </c:pt>
                <c:pt idx="57">
                  <c:v>76.492500000000007</c:v>
                </c:pt>
                <c:pt idx="58">
                  <c:v>73.75</c:v>
                </c:pt>
                <c:pt idx="59">
                  <c:v>73.989999999999995</c:v>
                </c:pt>
                <c:pt idx="60">
                  <c:v>74.545000000000002</c:v>
                </c:pt>
                <c:pt idx="61">
                  <c:v>74.394999999999996</c:v>
                </c:pt>
                <c:pt idx="62">
                  <c:v>73.400000000000006</c:v>
                </c:pt>
                <c:pt idx="63">
                  <c:v>73.58</c:v>
                </c:pt>
                <c:pt idx="64">
                  <c:v>71.64</c:v>
                </c:pt>
                <c:pt idx="65">
                  <c:v>70.142499999999998</c:v>
                </c:pt>
                <c:pt idx="66">
                  <c:v>68.7</c:v>
                </c:pt>
                <c:pt idx="67">
                  <c:v>70.2</c:v>
                </c:pt>
                <c:pt idx="68">
                  <c:v>69.4375</c:v>
                </c:pt>
                <c:pt idx="69">
                  <c:v>69.8</c:v>
                </c:pt>
                <c:pt idx="70">
                  <c:v>71.37</c:v>
                </c:pt>
                <c:pt idx="71">
                  <c:v>70.727500000000006</c:v>
                </c:pt>
                <c:pt idx="72">
                  <c:v>71.872500000000002</c:v>
                </c:pt>
                <c:pt idx="73">
                  <c:v>71.734999999999999</c:v>
                </c:pt>
                <c:pt idx="74">
                  <c:v>74.42</c:v>
                </c:pt>
                <c:pt idx="75">
                  <c:v>73.727500000000006</c:v>
                </c:pt>
                <c:pt idx="76">
                  <c:v>72.875</c:v>
                </c:pt>
                <c:pt idx="77">
                  <c:v>74.8</c:v>
                </c:pt>
                <c:pt idx="78">
                  <c:v>74.012500000000003</c:v>
                </c:pt>
                <c:pt idx="79">
                  <c:v>75.432500000000005</c:v>
                </c:pt>
                <c:pt idx="80">
                  <c:v>75.05</c:v>
                </c:pt>
                <c:pt idx="81">
                  <c:v>75.745000000000005</c:v>
                </c:pt>
                <c:pt idx="82">
                  <c:v>78.207499999999996</c:v>
                </c:pt>
                <c:pt idx="83">
                  <c:v>78.202500000000001</c:v>
                </c:pt>
                <c:pt idx="84">
                  <c:v>76.767499999999998</c:v>
                </c:pt>
                <c:pt idx="85">
                  <c:v>77.9375</c:v>
                </c:pt>
                <c:pt idx="86">
                  <c:v>76.125</c:v>
                </c:pt>
                <c:pt idx="87">
                  <c:v>79.53</c:v>
                </c:pt>
                <c:pt idx="88">
                  <c:v>77.41</c:v>
                </c:pt>
                <c:pt idx="89">
                  <c:v>77.387500000000003</c:v>
                </c:pt>
                <c:pt idx="90">
                  <c:v>76.2</c:v>
                </c:pt>
                <c:pt idx="91">
                  <c:v>75.852500000000006</c:v>
                </c:pt>
                <c:pt idx="92">
                  <c:v>74.05</c:v>
                </c:pt>
                <c:pt idx="93">
                  <c:v>72.944999999999993</c:v>
                </c:pt>
                <c:pt idx="94">
                  <c:v>73.347499999999997</c:v>
                </c:pt>
                <c:pt idx="95">
                  <c:v>74.17</c:v>
                </c:pt>
                <c:pt idx="96">
                  <c:v>74.415000000000006</c:v>
                </c:pt>
                <c:pt idx="97">
                  <c:v>74.155000000000001</c:v>
                </c:pt>
                <c:pt idx="98">
                  <c:v>73.644999999999996</c:v>
                </c:pt>
                <c:pt idx="99">
                  <c:v>75.3</c:v>
                </c:pt>
                <c:pt idx="100">
                  <c:v>75.754999999999995</c:v>
                </c:pt>
                <c:pt idx="101">
                  <c:v>74.644999999999996</c:v>
                </c:pt>
                <c:pt idx="102">
                  <c:v>73.717500000000001</c:v>
                </c:pt>
                <c:pt idx="103">
                  <c:v>74.08</c:v>
                </c:pt>
                <c:pt idx="104">
                  <c:v>74.63</c:v>
                </c:pt>
                <c:pt idx="105">
                  <c:v>74.202500000000001</c:v>
                </c:pt>
                <c:pt idx="106">
                  <c:v>73.33</c:v>
                </c:pt>
                <c:pt idx="107">
                  <c:v>74.114999999999995</c:v>
                </c:pt>
                <c:pt idx="108">
                  <c:v>75.655000000000001</c:v>
                </c:pt>
                <c:pt idx="109">
                  <c:v>76.552499999999995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97A-A91E-277561E2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38272"/>
        <c:axId val="2007181984"/>
      </c:lineChart>
      <c:dateAx>
        <c:axId val="17950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181984"/>
        <c:crosses val="autoZero"/>
        <c:auto val="1"/>
        <c:lblOffset val="100"/>
        <c:baseTimeUnit val="days"/>
      </c:dateAx>
      <c:valAx>
        <c:axId val="2007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0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'[1]3 - Прогноз'!$C$14:$C$114</c:f>
              <c:numCache>
                <c:formatCode>General</c:formatCode>
                <c:ptCount val="101"/>
                <c:pt idx="0">
                  <c:v>0.74014153987881814</c:v>
                </c:pt>
                <c:pt idx="1">
                  <c:v>0.74011310679749676</c:v>
                </c:pt>
                <c:pt idx="2">
                  <c:v>0.73672957012024343</c:v>
                </c:pt>
                <c:pt idx="3">
                  <c:v>0.73326073419902582</c:v>
                </c:pt>
                <c:pt idx="4">
                  <c:v>0.74415060434514346</c:v>
                </c:pt>
                <c:pt idx="5">
                  <c:v>0.73704233401477948</c:v>
                </c:pt>
                <c:pt idx="6">
                  <c:v>0.7322087101901319</c:v>
                </c:pt>
                <c:pt idx="7">
                  <c:v>0.71679798011390283</c:v>
                </c:pt>
                <c:pt idx="8">
                  <c:v>0.71924322510754812</c:v>
                </c:pt>
                <c:pt idx="9">
                  <c:v>0.72564066840487562</c:v>
                </c:pt>
                <c:pt idx="10">
                  <c:v>0.71625775156879523</c:v>
                </c:pt>
                <c:pt idx="11">
                  <c:v>0.71713917708976038</c:v>
                </c:pt>
                <c:pt idx="12">
                  <c:v>0.72069331225494226</c:v>
                </c:pt>
                <c:pt idx="13">
                  <c:v>0.74235932022189166</c:v>
                </c:pt>
                <c:pt idx="14">
                  <c:v>0.74247305254717755</c:v>
                </c:pt>
                <c:pt idx="15">
                  <c:v>0.75654742780129813</c:v>
                </c:pt>
                <c:pt idx="16">
                  <c:v>0.75046274839850657</c:v>
                </c:pt>
                <c:pt idx="17">
                  <c:v>0.75961820058401552</c:v>
                </c:pt>
                <c:pt idx="18">
                  <c:v>0.74756257410371818</c:v>
                </c:pt>
                <c:pt idx="19">
                  <c:v>0.73172534780766729</c:v>
                </c:pt>
                <c:pt idx="20">
                  <c:v>0.72800061415455652</c:v>
                </c:pt>
                <c:pt idx="21">
                  <c:v>0.73581971151795689</c:v>
                </c:pt>
                <c:pt idx="22">
                  <c:v>0.73488141983434874</c:v>
                </c:pt>
                <c:pt idx="23">
                  <c:v>0.73021839449763004</c:v>
                </c:pt>
                <c:pt idx="24">
                  <c:v>0.72515730602241091</c:v>
                </c:pt>
                <c:pt idx="25">
                  <c:v>0.72620933003130472</c:v>
                </c:pt>
                <c:pt idx="26">
                  <c:v>0.72265519486612273</c:v>
                </c:pt>
                <c:pt idx="27">
                  <c:v>0.72561223532355412</c:v>
                </c:pt>
                <c:pt idx="28">
                  <c:v>0.72524260526637518</c:v>
                </c:pt>
                <c:pt idx="29">
                  <c:v>0.72640836160055489</c:v>
                </c:pt>
                <c:pt idx="30">
                  <c:v>0.73149788315709552</c:v>
                </c:pt>
                <c:pt idx="31">
                  <c:v>0.72510043985976802</c:v>
                </c:pt>
                <c:pt idx="32">
                  <c:v>0.71534789296650858</c:v>
                </c:pt>
                <c:pt idx="33">
                  <c:v>0.70801215798557293</c:v>
                </c:pt>
                <c:pt idx="34">
                  <c:v>0.70551004682928486</c:v>
                </c:pt>
                <c:pt idx="35">
                  <c:v>0.70627774002496424</c:v>
                </c:pt>
                <c:pt idx="36">
                  <c:v>0.69444957819523856</c:v>
                </c:pt>
                <c:pt idx="37">
                  <c:v>0.70007932829688679</c:v>
                </c:pt>
                <c:pt idx="38">
                  <c:v>0.70593654304910669</c:v>
                </c:pt>
                <c:pt idx="39">
                  <c:v>0.7269201570643411</c:v>
                </c:pt>
                <c:pt idx="40">
                  <c:v>0.7293085358953435</c:v>
                </c:pt>
                <c:pt idx="41">
                  <c:v>0.72291109259801589</c:v>
                </c:pt>
                <c:pt idx="42">
                  <c:v>0.7287114411875929</c:v>
                </c:pt>
                <c:pt idx="43">
                  <c:v>0.76061335843026634</c:v>
                </c:pt>
                <c:pt idx="44">
                  <c:v>0.77989098756621356</c:v>
                </c:pt>
                <c:pt idx="45">
                  <c:v>0.82566824849375742</c:v>
                </c:pt>
                <c:pt idx="46">
                  <c:v>0.90909090909090906</c:v>
                </c:pt>
                <c:pt idx="47">
                  <c:v>0.89643818790286112</c:v>
                </c:pt>
                <c:pt idx="48">
                  <c:v>0.86996698919258575</c:v>
                </c:pt>
                <c:pt idx="49">
                  <c:v>0.83877589898294858</c:v>
                </c:pt>
                <c:pt idx="50">
                  <c:v>0.84150547478980831</c:v>
                </c:pt>
                <c:pt idx="51">
                  <c:v>0.84781761884317164</c:v>
                </c:pt>
                <c:pt idx="52">
                  <c:v>0.84611163396388422</c:v>
                </c:pt>
                <c:pt idx="53">
                  <c:v>0.83479526759794487</c:v>
                </c:pt>
                <c:pt idx="54">
                  <c:v>0.83684244945308961</c:v>
                </c:pt>
                <c:pt idx="55">
                  <c:v>0.81477837834763989</c:v>
                </c:pt>
                <c:pt idx="56">
                  <c:v>0.7977469626360878</c:v>
                </c:pt>
                <c:pt idx="57">
                  <c:v>0.7813410747136077</c:v>
                </c:pt>
                <c:pt idx="58">
                  <c:v>0.79840092350648129</c:v>
                </c:pt>
                <c:pt idx="59">
                  <c:v>0.78972883370343716</c:v>
                </c:pt>
                <c:pt idx="60">
                  <c:v>0.79385163049504825</c:v>
                </c:pt>
                <c:pt idx="61">
                  <c:v>0.81170760556492261</c:v>
                </c:pt>
                <c:pt idx="62">
                  <c:v>0.80440030366530846</c:v>
                </c:pt>
                <c:pt idx="63">
                  <c:v>0.81742265491053523</c:v>
                </c:pt>
                <c:pt idx="64">
                  <c:v>0.8158588354378552</c:v>
                </c:pt>
                <c:pt idx="65">
                  <c:v>0.84639596477709877</c:v>
                </c:pt>
                <c:pt idx="66">
                  <c:v>0.83852000125105552</c:v>
                </c:pt>
                <c:pt idx="67">
                  <c:v>0.82882432052043908</c:v>
                </c:pt>
                <c:pt idx="68">
                  <c:v>0.85071779313796003</c:v>
                </c:pt>
                <c:pt idx="69">
                  <c:v>0.84176137252170147</c:v>
                </c:pt>
                <c:pt idx="70">
                  <c:v>0.85791136271228852</c:v>
                </c:pt>
                <c:pt idx="71">
                  <c:v>0.85356110127010565</c:v>
                </c:pt>
                <c:pt idx="72">
                  <c:v>0.86146549787747051</c:v>
                </c:pt>
                <c:pt idx="73">
                  <c:v>0.88947208297910441</c:v>
                </c:pt>
                <c:pt idx="74">
                  <c:v>0.88941521681646152</c:v>
                </c:pt>
                <c:pt idx="75">
                  <c:v>0.87309462813794581</c:v>
                </c:pt>
                <c:pt idx="76">
                  <c:v>0.88640131019638724</c:v>
                </c:pt>
                <c:pt idx="77">
                  <c:v>0.86578732623833166</c:v>
                </c:pt>
                <c:pt idx="78">
                  <c:v>0.90451318299815464</c:v>
                </c:pt>
                <c:pt idx="79">
                  <c:v>0.88040193003755995</c:v>
                </c:pt>
                <c:pt idx="80">
                  <c:v>0.8801460323056669</c:v>
                </c:pt>
                <c:pt idx="81">
                  <c:v>0.86664031867797542</c:v>
                </c:pt>
                <c:pt idx="82">
                  <c:v>0.8626881203742931</c:v>
                </c:pt>
                <c:pt idx="83">
                  <c:v>0.84218786874152329</c:v>
                </c:pt>
                <c:pt idx="84">
                  <c:v>0.82962044679743974</c:v>
                </c:pt>
                <c:pt idx="85">
                  <c:v>0.83419817289019416</c:v>
                </c:pt>
                <c:pt idx="86">
                  <c:v>0.84355265664495327</c:v>
                </c:pt>
                <c:pt idx="87">
                  <c:v>0.846339098614456</c:v>
                </c:pt>
                <c:pt idx="88">
                  <c:v>0.84338205815702449</c:v>
                </c:pt>
                <c:pt idx="89">
                  <c:v>0.83758170956744737</c:v>
                </c:pt>
                <c:pt idx="90">
                  <c:v>0.85640440940225127</c:v>
                </c:pt>
                <c:pt idx="91">
                  <c:v>0.86157923020275617</c:v>
                </c:pt>
                <c:pt idx="92">
                  <c:v>0.84895494209602973</c:v>
                </c:pt>
                <c:pt idx="93">
                  <c:v>0.83840626892576964</c:v>
                </c:pt>
                <c:pt idx="94">
                  <c:v>0.84252906571738073</c:v>
                </c:pt>
                <c:pt idx="95">
                  <c:v>0.84878434360810107</c:v>
                </c:pt>
                <c:pt idx="96">
                  <c:v>0.8439222867021321</c:v>
                </c:pt>
                <c:pt idx="97">
                  <c:v>0.83399914132094399</c:v>
                </c:pt>
                <c:pt idx="98">
                  <c:v>0.84292712885588106</c:v>
                </c:pt>
                <c:pt idx="99">
                  <c:v>0.86044190694989797</c:v>
                </c:pt>
                <c:pt idx="100">
                  <c:v>0.87064938314430063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0DF-8D83-4C5E95F054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'[1]3 - Прогноз'!$D$14:$D$114</c:f>
              <c:numCache>
                <c:formatCode>General</c:formatCode>
                <c:ptCount val="101"/>
                <c:pt idx="0">
                  <c:v>0.771245596037203</c:v>
                </c:pt>
                <c:pt idx="1">
                  <c:v>0.76621442341323864</c:v>
                </c:pt>
                <c:pt idx="2">
                  <c:v>0.76260922477291515</c:v>
                </c:pt>
                <c:pt idx="3">
                  <c:v>0.76619966378621251</c:v>
                </c:pt>
                <c:pt idx="4">
                  <c:v>0.76752231333851162</c:v>
                </c:pt>
                <c:pt idx="5">
                  <c:v>0.76912915506270707</c:v>
                </c:pt>
                <c:pt idx="6">
                  <c:v>0.76751126567453198</c:v>
                </c:pt>
                <c:pt idx="7">
                  <c:v>0.75914517475868948</c:v>
                </c:pt>
                <c:pt idx="8">
                  <c:v>0.76013003397931622</c:v>
                </c:pt>
                <c:pt idx="9">
                  <c:v>0.76030251878034072</c:v>
                </c:pt>
                <c:pt idx="10">
                  <c:v>0.76122329945547618</c:v>
                </c:pt>
                <c:pt idx="11">
                  <c:v>0.75497314474873678</c:v>
                </c:pt>
                <c:pt idx="12">
                  <c:v>0.75037186496828245</c:v>
                </c:pt>
                <c:pt idx="13">
                  <c:v>0.7636574117456949</c:v>
                </c:pt>
                <c:pt idx="14">
                  <c:v>0.76669035485202686</c:v>
                </c:pt>
                <c:pt idx="15">
                  <c:v>0.76542756385807098</c:v>
                </c:pt>
                <c:pt idx="16">
                  <c:v>0.76785486672571879</c:v>
                </c:pt>
                <c:pt idx="17">
                  <c:v>0.77544634286859415</c:v>
                </c:pt>
                <c:pt idx="18">
                  <c:v>0.7753027783437314</c:v>
                </c:pt>
                <c:pt idx="19">
                  <c:v>0.77231709876838839</c:v>
                </c:pt>
                <c:pt idx="20">
                  <c:v>0.76375038301168208</c:v>
                </c:pt>
                <c:pt idx="21">
                  <c:v>0.76159574456787604</c:v>
                </c:pt>
                <c:pt idx="22">
                  <c:v>0.77096580180644791</c:v>
                </c:pt>
                <c:pt idx="23">
                  <c:v>0.76194295357695641</c:v>
                </c:pt>
                <c:pt idx="24">
                  <c:v>0.75868829630135926</c:v>
                </c:pt>
                <c:pt idx="25">
                  <c:v>0.76315945697176402</c:v>
                </c:pt>
                <c:pt idx="26">
                  <c:v>0.76512434700225507</c:v>
                </c:pt>
                <c:pt idx="27">
                  <c:v>0.75996219752147331</c:v>
                </c:pt>
                <c:pt idx="28">
                  <c:v>0.75775260531187505</c:v>
                </c:pt>
                <c:pt idx="29">
                  <c:v>0.76063281989039333</c:v>
                </c:pt>
                <c:pt idx="30">
                  <c:v>0.76044134139972119</c:v>
                </c:pt>
                <c:pt idx="31">
                  <c:v>0.76204506989297571</c:v>
                </c:pt>
                <c:pt idx="32">
                  <c:v>0.76177475555847984</c:v>
                </c:pt>
                <c:pt idx="33">
                  <c:v>0.75381195513185051</c:v>
                </c:pt>
                <c:pt idx="34">
                  <c:v>0.75406164122053243</c:v>
                </c:pt>
                <c:pt idx="35">
                  <c:v>0.75335947738413767</c:v>
                </c:pt>
                <c:pt idx="36">
                  <c:v>0.74927094429007435</c:v>
                </c:pt>
                <c:pt idx="37">
                  <c:v>0.74409244897532756</c:v>
                </c:pt>
                <c:pt idx="38">
                  <c:v>0.74453982165127885</c:v>
                </c:pt>
                <c:pt idx="39">
                  <c:v>0.75405058722036822</c:v>
                </c:pt>
                <c:pt idx="40">
                  <c:v>0.75624426839718184</c:v>
                </c:pt>
                <c:pt idx="41">
                  <c:v>0.75777782619860912</c:v>
                </c:pt>
                <c:pt idx="42">
                  <c:v>0.75567972759921287</c:v>
                </c:pt>
                <c:pt idx="43">
                  <c:v>0.76119866036226547</c:v>
                </c:pt>
                <c:pt idx="44">
                  <c:v>0.77828450346034594</c:v>
                </c:pt>
                <c:pt idx="45">
                  <c:v>0.779436753879722</c:v>
                </c:pt>
                <c:pt idx="46">
                  <c:v>0.7893083721152705</c:v>
                </c:pt>
                <c:pt idx="47">
                  <c:v>0.82597780274988786</c:v>
                </c:pt>
                <c:pt idx="48">
                  <c:v>0.83023994178244032</c:v>
                </c:pt>
                <c:pt idx="49">
                  <c:v>0.80670603237558858</c:v>
                </c:pt>
                <c:pt idx="50">
                  <c:v>0.82293778668499085</c:v>
                </c:pt>
                <c:pt idx="51">
                  <c:v>0.82449368080266661</c:v>
                </c:pt>
                <c:pt idx="52">
                  <c:v>0.80888519687492189</c:v>
                </c:pt>
                <c:pt idx="53">
                  <c:v>0.80733449519728795</c:v>
                </c:pt>
                <c:pt idx="54">
                  <c:v>0.80801958032468757</c:v>
                </c:pt>
                <c:pt idx="55">
                  <c:v>0.818477545150188</c:v>
                </c:pt>
                <c:pt idx="56">
                  <c:v>0.81210309292696248</c:v>
                </c:pt>
                <c:pt idx="57">
                  <c:v>0.79633095529154652</c:v>
                </c:pt>
                <c:pt idx="58">
                  <c:v>0.79440207656975748</c:v>
                </c:pt>
                <c:pt idx="59">
                  <c:v>0.79941722695636119</c:v>
                </c:pt>
                <c:pt idx="60">
                  <c:v>0.79420614438297121</c:v>
                </c:pt>
                <c:pt idx="61">
                  <c:v>0.78774137636293207</c:v>
                </c:pt>
                <c:pt idx="62">
                  <c:v>0.80263907480550134</c:v>
                </c:pt>
                <c:pt idx="63">
                  <c:v>0.80504786616928914</c:v>
                </c:pt>
                <c:pt idx="64">
                  <c:v>0.79485269424829896</c:v>
                </c:pt>
                <c:pt idx="65">
                  <c:v>0.80782218389993043</c:v>
                </c:pt>
                <c:pt idx="66">
                  <c:v>0.81100697494341134</c:v>
                </c:pt>
                <c:pt idx="67">
                  <c:v>0.81182167274413808</c:v>
                </c:pt>
                <c:pt idx="68">
                  <c:v>0.80405256725394025</c:v>
                </c:pt>
                <c:pt idx="69">
                  <c:v>0.81581488253836187</c:v>
                </c:pt>
                <c:pt idx="70">
                  <c:v>0.82273735676276916</c:v>
                </c:pt>
                <c:pt idx="71">
                  <c:v>0.80750142777857892</c:v>
                </c:pt>
                <c:pt idx="72">
                  <c:v>0.82086764920647703</c:v>
                </c:pt>
                <c:pt idx="73">
                  <c:v>0.82115352645347739</c:v>
                </c:pt>
                <c:pt idx="74">
                  <c:v>0.82779856180339684</c:v>
                </c:pt>
                <c:pt idx="75">
                  <c:v>0.83383325490512505</c:v>
                </c:pt>
                <c:pt idx="76">
                  <c:v>0.81933052119964278</c:v>
                </c:pt>
                <c:pt idx="77">
                  <c:v>0.83169492174581028</c:v>
                </c:pt>
                <c:pt idx="78">
                  <c:v>0.8334963959624786</c:v>
                </c:pt>
                <c:pt idx="79">
                  <c:v>0.82687772289336869</c:v>
                </c:pt>
                <c:pt idx="80">
                  <c:v>0.83431423333595378</c:v>
                </c:pt>
                <c:pt idx="81">
                  <c:v>0.82256640394516345</c:v>
                </c:pt>
                <c:pt idx="82">
                  <c:v>0.82878968225677474</c:v>
                </c:pt>
                <c:pt idx="83">
                  <c:v>0.83065915280620384</c:v>
                </c:pt>
                <c:pt idx="84">
                  <c:v>0.81286110268661371</c:v>
                </c:pt>
                <c:pt idx="85">
                  <c:v>0.81333256951393684</c:v>
                </c:pt>
                <c:pt idx="86">
                  <c:v>0.81396483070310544</c:v>
                </c:pt>
                <c:pt idx="87">
                  <c:v>0.81867713514738172</c:v>
                </c:pt>
                <c:pt idx="88">
                  <c:v>0.81247379273206266</c:v>
                </c:pt>
                <c:pt idx="89">
                  <c:v>0.81434206559501265</c:v>
                </c:pt>
                <c:pt idx="90">
                  <c:v>0.81631471537942546</c:v>
                </c:pt>
                <c:pt idx="91">
                  <c:v>0.82076303577921594</c:v>
                </c:pt>
                <c:pt idx="92">
                  <c:v>0.82282473959372415</c:v>
                </c:pt>
                <c:pt idx="93">
                  <c:v>0.8127655930138572</c:v>
                </c:pt>
                <c:pt idx="94">
                  <c:v>0.8124000693927812</c:v>
                </c:pt>
                <c:pt idx="95">
                  <c:v>0.82115810455984894</c:v>
                </c:pt>
                <c:pt idx="96">
                  <c:v>0.81800146087719394</c:v>
                </c:pt>
                <c:pt idx="97">
                  <c:v>0.81146762202841349</c:v>
                </c:pt>
                <c:pt idx="98">
                  <c:v>0.8101306300595208</c:v>
                </c:pt>
                <c:pt idx="99">
                  <c:v>0.81751062088273585</c:v>
                </c:pt>
                <c:pt idx="100">
                  <c:v>0.82356673926773505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0DF-8D83-4C5E95F0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96784"/>
        <c:axId val="1836178448"/>
      </c:lineChart>
      <c:catAx>
        <c:axId val="18342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178448"/>
        <c:crosses val="autoZero"/>
        <c:auto val="1"/>
        <c:lblAlgn val="ctr"/>
        <c:lblOffset val="100"/>
        <c:noMultiLvlLbl val="0"/>
      </c:catAx>
      <c:valAx>
        <c:axId val="18361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'[1]3 - Прогноз'!$C$14:$C$114</c:f>
              <c:numCache>
                <c:formatCode>General</c:formatCode>
                <c:ptCount val="101"/>
                <c:pt idx="0">
                  <c:v>0.74014153987881814</c:v>
                </c:pt>
                <c:pt idx="1">
                  <c:v>0.74011310679749676</c:v>
                </c:pt>
                <c:pt idx="2">
                  <c:v>0.73672957012024343</c:v>
                </c:pt>
                <c:pt idx="3">
                  <c:v>0.73326073419902582</c:v>
                </c:pt>
                <c:pt idx="4">
                  <c:v>0.74415060434514346</c:v>
                </c:pt>
                <c:pt idx="5">
                  <c:v>0.73704233401477948</c:v>
                </c:pt>
                <c:pt idx="6">
                  <c:v>0.7322087101901319</c:v>
                </c:pt>
                <c:pt idx="7">
                  <c:v>0.71679798011390283</c:v>
                </c:pt>
                <c:pt idx="8">
                  <c:v>0.71924322510754812</c:v>
                </c:pt>
                <c:pt idx="9">
                  <c:v>0.72564066840487562</c:v>
                </c:pt>
                <c:pt idx="10">
                  <c:v>0.71625775156879523</c:v>
                </c:pt>
                <c:pt idx="11">
                  <c:v>0.71713917708976038</c:v>
                </c:pt>
                <c:pt idx="12">
                  <c:v>0.72069331225494226</c:v>
                </c:pt>
                <c:pt idx="13">
                  <c:v>0.74235932022189166</c:v>
                </c:pt>
                <c:pt idx="14">
                  <c:v>0.74247305254717755</c:v>
                </c:pt>
                <c:pt idx="15">
                  <c:v>0.75654742780129813</c:v>
                </c:pt>
                <c:pt idx="16">
                  <c:v>0.75046274839850657</c:v>
                </c:pt>
                <c:pt idx="17">
                  <c:v>0.75961820058401552</c:v>
                </c:pt>
                <c:pt idx="18">
                  <c:v>0.74756257410371818</c:v>
                </c:pt>
                <c:pt idx="19">
                  <c:v>0.73172534780766729</c:v>
                </c:pt>
                <c:pt idx="20">
                  <c:v>0.72800061415455652</c:v>
                </c:pt>
                <c:pt idx="21">
                  <c:v>0.73581971151795689</c:v>
                </c:pt>
                <c:pt idx="22">
                  <c:v>0.73488141983434874</c:v>
                </c:pt>
                <c:pt idx="23">
                  <c:v>0.73021839449763004</c:v>
                </c:pt>
                <c:pt idx="24">
                  <c:v>0.72515730602241091</c:v>
                </c:pt>
                <c:pt idx="25">
                  <c:v>0.72620933003130472</c:v>
                </c:pt>
                <c:pt idx="26">
                  <c:v>0.72265519486612273</c:v>
                </c:pt>
                <c:pt idx="27">
                  <c:v>0.72561223532355412</c:v>
                </c:pt>
                <c:pt idx="28">
                  <c:v>0.72524260526637518</c:v>
                </c:pt>
                <c:pt idx="29">
                  <c:v>0.72640836160055489</c:v>
                </c:pt>
                <c:pt idx="30">
                  <c:v>0.73149788315709552</c:v>
                </c:pt>
                <c:pt idx="31">
                  <c:v>0.72510043985976802</c:v>
                </c:pt>
                <c:pt idx="32">
                  <c:v>0.71534789296650858</c:v>
                </c:pt>
                <c:pt idx="33">
                  <c:v>0.70801215798557293</c:v>
                </c:pt>
                <c:pt idx="34">
                  <c:v>0.70551004682928486</c:v>
                </c:pt>
                <c:pt idx="35">
                  <c:v>0.70627774002496424</c:v>
                </c:pt>
                <c:pt idx="36">
                  <c:v>0.69444957819523856</c:v>
                </c:pt>
                <c:pt idx="37">
                  <c:v>0.70007932829688679</c:v>
                </c:pt>
                <c:pt idx="38">
                  <c:v>0.70593654304910669</c:v>
                </c:pt>
                <c:pt idx="39">
                  <c:v>0.7269201570643411</c:v>
                </c:pt>
                <c:pt idx="40">
                  <c:v>0.7293085358953435</c:v>
                </c:pt>
                <c:pt idx="41">
                  <c:v>0.72291109259801589</c:v>
                </c:pt>
                <c:pt idx="42">
                  <c:v>0.7287114411875929</c:v>
                </c:pt>
                <c:pt idx="43">
                  <c:v>0.76061335843026634</c:v>
                </c:pt>
                <c:pt idx="44">
                  <c:v>0.77989098756621356</c:v>
                </c:pt>
                <c:pt idx="45">
                  <c:v>0.82566824849375742</c:v>
                </c:pt>
                <c:pt idx="46">
                  <c:v>0.90909090909090906</c:v>
                </c:pt>
                <c:pt idx="47">
                  <c:v>0.89643818790286112</c:v>
                </c:pt>
                <c:pt idx="48">
                  <c:v>0.86996698919258575</c:v>
                </c:pt>
                <c:pt idx="49">
                  <c:v>0.83877589898294858</c:v>
                </c:pt>
                <c:pt idx="50">
                  <c:v>0.84150547478980831</c:v>
                </c:pt>
                <c:pt idx="51">
                  <c:v>0.84781761884317164</c:v>
                </c:pt>
                <c:pt idx="52">
                  <c:v>0.84611163396388422</c:v>
                </c:pt>
                <c:pt idx="53">
                  <c:v>0.83479526759794487</c:v>
                </c:pt>
                <c:pt idx="54">
                  <c:v>0.83684244945308961</c:v>
                </c:pt>
                <c:pt idx="55">
                  <c:v>0.81477837834763989</c:v>
                </c:pt>
                <c:pt idx="56">
                  <c:v>0.7977469626360878</c:v>
                </c:pt>
                <c:pt idx="57">
                  <c:v>0.7813410747136077</c:v>
                </c:pt>
                <c:pt idx="58">
                  <c:v>0.79840092350648129</c:v>
                </c:pt>
                <c:pt idx="59">
                  <c:v>0.78972883370343716</c:v>
                </c:pt>
                <c:pt idx="60">
                  <c:v>0.79385163049504825</c:v>
                </c:pt>
                <c:pt idx="61">
                  <c:v>0.81170760556492261</c:v>
                </c:pt>
                <c:pt idx="62">
                  <c:v>0.80440030366530846</c:v>
                </c:pt>
                <c:pt idx="63">
                  <c:v>0.81742265491053523</c:v>
                </c:pt>
                <c:pt idx="64">
                  <c:v>0.8158588354378552</c:v>
                </c:pt>
                <c:pt idx="65">
                  <c:v>0.84639596477709877</c:v>
                </c:pt>
                <c:pt idx="66">
                  <c:v>0.83852000125105552</c:v>
                </c:pt>
                <c:pt idx="67">
                  <c:v>0.82882432052043908</c:v>
                </c:pt>
                <c:pt idx="68">
                  <c:v>0.85071779313796003</c:v>
                </c:pt>
                <c:pt idx="69">
                  <c:v>0.84176137252170147</c:v>
                </c:pt>
                <c:pt idx="70">
                  <c:v>0.85791136271228852</c:v>
                </c:pt>
                <c:pt idx="71">
                  <c:v>0.85356110127010565</c:v>
                </c:pt>
                <c:pt idx="72">
                  <c:v>0.86146549787747051</c:v>
                </c:pt>
                <c:pt idx="73">
                  <c:v>0.88947208297910441</c:v>
                </c:pt>
                <c:pt idx="74">
                  <c:v>0.88941521681646152</c:v>
                </c:pt>
                <c:pt idx="75">
                  <c:v>0.87309462813794581</c:v>
                </c:pt>
                <c:pt idx="76">
                  <c:v>0.88640131019638724</c:v>
                </c:pt>
                <c:pt idx="77">
                  <c:v>0.86578732623833166</c:v>
                </c:pt>
                <c:pt idx="78">
                  <c:v>0.90451318299815464</c:v>
                </c:pt>
                <c:pt idx="79">
                  <c:v>0.88040193003755995</c:v>
                </c:pt>
                <c:pt idx="80">
                  <c:v>0.8801460323056669</c:v>
                </c:pt>
                <c:pt idx="81">
                  <c:v>0.86664031867797542</c:v>
                </c:pt>
                <c:pt idx="82">
                  <c:v>0.8626881203742931</c:v>
                </c:pt>
                <c:pt idx="83">
                  <c:v>0.84218786874152329</c:v>
                </c:pt>
                <c:pt idx="84">
                  <c:v>0.82962044679743974</c:v>
                </c:pt>
                <c:pt idx="85">
                  <c:v>0.83419817289019416</c:v>
                </c:pt>
                <c:pt idx="86">
                  <c:v>0.84355265664495327</c:v>
                </c:pt>
                <c:pt idx="87">
                  <c:v>0.846339098614456</c:v>
                </c:pt>
                <c:pt idx="88">
                  <c:v>0.84338205815702449</c:v>
                </c:pt>
                <c:pt idx="89">
                  <c:v>0.83758170956744737</c:v>
                </c:pt>
                <c:pt idx="90">
                  <c:v>0.85640440940225127</c:v>
                </c:pt>
                <c:pt idx="91">
                  <c:v>0.86157923020275617</c:v>
                </c:pt>
                <c:pt idx="92">
                  <c:v>0.84895494209602973</c:v>
                </c:pt>
                <c:pt idx="93">
                  <c:v>0.83840626892576964</c:v>
                </c:pt>
                <c:pt idx="94">
                  <c:v>0.84252906571738073</c:v>
                </c:pt>
                <c:pt idx="95">
                  <c:v>0.84878434360810107</c:v>
                </c:pt>
                <c:pt idx="96">
                  <c:v>0.8439222867021321</c:v>
                </c:pt>
                <c:pt idx="97">
                  <c:v>0.83399914132094399</c:v>
                </c:pt>
                <c:pt idx="98">
                  <c:v>0.84292712885588106</c:v>
                </c:pt>
                <c:pt idx="99">
                  <c:v>0.86044190694989797</c:v>
                </c:pt>
                <c:pt idx="100">
                  <c:v>0.87064938314430063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757-B882-AEF00C917F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'[1]3 - Прогноз'!$D$14:$D$114</c:f>
              <c:numCache>
                <c:formatCode>General</c:formatCode>
                <c:ptCount val="101"/>
                <c:pt idx="0">
                  <c:v>0.771245596037203</c:v>
                </c:pt>
                <c:pt idx="1">
                  <c:v>0.76621442341323864</c:v>
                </c:pt>
                <c:pt idx="2">
                  <c:v>0.76260922477291515</c:v>
                </c:pt>
                <c:pt idx="3">
                  <c:v>0.76619966378621251</c:v>
                </c:pt>
                <c:pt idx="4">
                  <c:v>0.76752231333851162</c:v>
                </c:pt>
                <c:pt idx="5">
                  <c:v>0.76912915506270707</c:v>
                </c:pt>
                <c:pt idx="6">
                  <c:v>0.76751126567453198</c:v>
                </c:pt>
                <c:pt idx="7">
                  <c:v>0.75914517475868948</c:v>
                </c:pt>
                <c:pt idx="8">
                  <c:v>0.76013003397931622</c:v>
                </c:pt>
                <c:pt idx="9">
                  <c:v>0.76030251878034072</c:v>
                </c:pt>
                <c:pt idx="10">
                  <c:v>0.76122329945547618</c:v>
                </c:pt>
                <c:pt idx="11">
                  <c:v>0.75497314474873678</c:v>
                </c:pt>
                <c:pt idx="12">
                  <c:v>0.75037186496828245</c:v>
                </c:pt>
                <c:pt idx="13">
                  <c:v>0.7636574117456949</c:v>
                </c:pt>
                <c:pt idx="14">
                  <c:v>0.76669035485202686</c:v>
                </c:pt>
                <c:pt idx="15">
                  <c:v>0.76542756385807098</c:v>
                </c:pt>
                <c:pt idx="16">
                  <c:v>0.76785486672571879</c:v>
                </c:pt>
                <c:pt idx="17">
                  <c:v>0.77544634286859415</c:v>
                </c:pt>
                <c:pt idx="18">
                  <c:v>0.7753027783437314</c:v>
                </c:pt>
                <c:pt idx="19">
                  <c:v>0.77231709876838839</c:v>
                </c:pt>
                <c:pt idx="20">
                  <c:v>0.76375038301168208</c:v>
                </c:pt>
                <c:pt idx="21">
                  <c:v>0.76159574456787604</c:v>
                </c:pt>
                <c:pt idx="22">
                  <c:v>0.77096580180644791</c:v>
                </c:pt>
                <c:pt idx="23">
                  <c:v>0.76194295357695641</c:v>
                </c:pt>
                <c:pt idx="24">
                  <c:v>0.75868829630135926</c:v>
                </c:pt>
                <c:pt idx="25">
                  <c:v>0.76315945697176402</c:v>
                </c:pt>
                <c:pt idx="26">
                  <c:v>0.76512434700225507</c:v>
                </c:pt>
                <c:pt idx="27">
                  <c:v>0.75996219752147331</c:v>
                </c:pt>
                <c:pt idx="28">
                  <c:v>0.75775260531187505</c:v>
                </c:pt>
                <c:pt idx="29">
                  <c:v>0.76063281989039333</c:v>
                </c:pt>
                <c:pt idx="30">
                  <c:v>0.76044134139972119</c:v>
                </c:pt>
                <c:pt idx="31">
                  <c:v>0.76204506989297571</c:v>
                </c:pt>
                <c:pt idx="32">
                  <c:v>0.76177475555847984</c:v>
                </c:pt>
                <c:pt idx="33">
                  <c:v>0.75381195513185051</c:v>
                </c:pt>
                <c:pt idx="34">
                  <c:v>0.75406164122053243</c:v>
                </c:pt>
                <c:pt idx="35">
                  <c:v>0.75335947738413767</c:v>
                </c:pt>
                <c:pt idx="36">
                  <c:v>0.74927094429007435</c:v>
                </c:pt>
                <c:pt idx="37">
                  <c:v>0.74409244897532756</c:v>
                </c:pt>
                <c:pt idx="38">
                  <c:v>0.74453982165127885</c:v>
                </c:pt>
                <c:pt idx="39">
                  <c:v>0.75405058722036822</c:v>
                </c:pt>
                <c:pt idx="40">
                  <c:v>0.75624426839718184</c:v>
                </c:pt>
                <c:pt idx="41">
                  <c:v>0.75777782619860912</c:v>
                </c:pt>
                <c:pt idx="42">
                  <c:v>0.75567972759921287</c:v>
                </c:pt>
                <c:pt idx="43">
                  <c:v>0.76119866036226547</c:v>
                </c:pt>
                <c:pt idx="44">
                  <c:v>0.77828450346034594</c:v>
                </c:pt>
                <c:pt idx="45">
                  <c:v>0.779436753879722</c:v>
                </c:pt>
                <c:pt idx="46">
                  <c:v>0.7893083721152705</c:v>
                </c:pt>
                <c:pt idx="47">
                  <c:v>0.82597780274988786</c:v>
                </c:pt>
                <c:pt idx="48">
                  <c:v>0.83023994178244032</c:v>
                </c:pt>
                <c:pt idx="49">
                  <c:v>0.80670603237558858</c:v>
                </c:pt>
                <c:pt idx="50">
                  <c:v>0.82293778668499085</c:v>
                </c:pt>
                <c:pt idx="51">
                  <c:v>0.82449368080266661</c:v>
                </c:pt>
                <c:pt idx="52">
                  <c:v>0.80888519687492189</c:v>
                </c:pt>
                <c:pt idx="53">
                  <c:v>0.80733449519728795</c:v>
                </c:pt>
                <c:pt idx="54">
                  <c:v>0.80801958032468757</c:v>
                </c:pt>
                <c:pt idx="55">
                  <c:v>0.818477545150188</c:v>
                </c:pt>
                <c:pt idx="56">
                  <c:v>0.81210309292696248</c:v>
                </c:pt>
                <c:pt idx="57">
                  <c:v>0.79633095529154652</c:v>
                </c:pt>
                <c:pt idx="58">
                  <c:v>0.79440207656975748</c:v>
                </c:pt>
                <c:pt idx="59">
                  <c:v>0.79941722695636119</c:v>
                </c:pt>
                <c:pt idx="60">
                  <c:v>0.79420614438297121</c:v>
                </c:pt>
                <c:pt idx="61">
                  <c:v>0.78774137636293207</c:v>
                </c:pt>
                <c:pt idx="62">
                  <c:v>0.80263907480550134</c:v>
                </c:pt>
                <c:pt idx="63">
                  <c:v>0.80504786616928914</c:v>
                </c:pt>
                <c:pt idx="64">
                  <c:v>0.79485269424829896</c:v>
                </c:pt>
                <c:pt idx="65">
                  <c:v>0.80782218389993043</c:v>
                </c:pt>
                <c:pt idx="66">
                  <c:v>0.81100697494341134</c:v>
                </c:pt>
                <c:pt idx="67">
                  <c:v>0.81182167274413808</c:v>
                </c:pt>
                <c:pt idx="68">
                  <c:v>0.80405256725394025</c:v>
                </c:pt>
                <c:pt idx="69">
                  <c:v>0.81581488253836187</c:v>
                </c:pt>
                <c:pt idx="70">
                  <c:v>0.82273735676276916</c:v>
                </c:pt>
                <c:pt idx="71">
                  <c:v>0.80750142777857892</c:v>
                </c:pt>
                <c:pt idx="72">
                  <c:v>0.82086764920647703</c:v>
                </c:pt>
                <c:pt idx="73">
                  <c:v>0.82115352645347739</c:v>
                </c:pt>
                <c:pt idx="74">
                  <c:v>0.82779856180339684</c:v>
                </c:pt>
                <c:pt idx="75">
                  <c:v>0.83383325490512505</c:v>
                </c:pt>
                <c:pt idx="76">
                  <c:v>0.81933052119964278</c:v>
                </c:pt>
                <c:pt idx="77">
                  <c:v>0.83169492174581028</c:v>
                </c:pt>
                <c:pt idx="78">
                  <c:v>0.8334963959624786</c:v>
                </c:pt>
                <c:pt idx="79">
                  <c:v>0.82687772289336869</c:v>
                </c:pt>
                <c:pt idx="80">
                  <c:v>0.83431423333595378</c:v>
                </c:pt>
                <c:pt idx="81">
                  <c:v>0.82256640394516345</c:v>
                </c:pt>
                <c:pt idx="82">
                  <c:v>0.82878968225677474</c:v>
                </c:pt>
                <c:pt idx="83">
                  <c:v>0.83065915280620384</c:v>
                </c:pt>
                <c:pt idx="84">
                  <c:v>0.81286110268661371</c:v>
                </c:pt>
                <c:pt idx="85">
                  <c:v>0.81333256951393684</c:v>
                </c:pt>
                <c:pt idx="86">
                  <c:v>0.81396483070310544</c:v>
                </c:pt>
                <c:pt idx="87">
                  <c:v>0.81867713514738172</c:v>
                </c:pt>
                <c:pt idx="88">
                  <c:v>0.81247379273206266</c:v>
                </c:pt>
                <c:pt idx="89">
                  <c:v>0.81434206559501265</c:v>
                </c:pt>
                <c:pt idx="90">
                  <c:v>0.81631471537942546</c:v>
                </c:pt>
                <c:pt idx="91">
                  <c:v>0.82076303577921594</c:v>
                </c:pt>
                <c:pt idx="92">
                  <c:v>0.82282473959372415</c:v>
                </c:pt>
                <c:pt idx="93">
                  <c:v>0.8127655930138572</c:v>
                </c:pt>
                <c:pt idx="94">
                  <c:v>0.8124000693927812</c:v>
                </c:pt>
                <c:pt idx="95">
                  <c:v>0.82115810455984894</c:v>
                </c:pt>
                <c:pt idx="96">
                  <c:v>0.81800146087719394</c:v>
                </c:pt>
                <c:pt idx="97">
                  <c:v>0.81146762202841349</c:v>
                </c:pt>
                <c:pt idx="98">
                  <c:v>0.8101306300595208</c:v>
                </c:pt>
                <c:pt idx="99">
                  <c:v>0.81751062088273585</c:v>
                </c:pt>
                <c:pt idx="100">
                  <c:v>0.82356673926773505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4-4757-B882-AEF00C91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96784"/>
        <c:axId val="1836178448"/>
      </c:lineChart>
      <c:catAx>
        <c:axId val="18342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178448"/>
        <c:crosses val="autoZero"/>
        <c:auto val="1"/>
        <c:lblAlgn val="ctr"/>
        <c:lblOffset val="100"/>
        <c:noMultiLvlLbl val="0"/>
      </c:catAx>
      <c:valAx>
        <c:axId val="18361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409013</xdr:colOff>
      <xdr:row>6</xdr:row>
      <xdr:rowOff>23532</xdr:rowOff>
    </xdr:from>
    <xdr:to>
      <xdr:col>22</xdr:col>
      <xdr:colOff>280146</xdr:colOff>
      <xdr:row>39</xdr:row>
      <xdr:rowOff>33618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E0C5F5-E98A-44FF-9B40-AF6940A8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991719</xdr:colOff>
      <xdr:row>19</xdr:row>
      <xdr:rowOff>12326</xdr:rowOff>
    </xdr:from>
    <xdr:to>
      <xdr:col>13</xdr:col>
      <xdr:colOff>784412</xdr:colOff>
      <xdr:row>46</xdr:row>
      <xdr:rowOff>56030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943110-EB87-4359-8B8B-A9EDF169B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991719</xdr:colOff>
      <xdr:row>19</xdr:row>
      <xdr:rowOff>12326</xdr:rowOff>
    </xdr:from>
    <xdr:to>
      <xdr:col>14</xdr:col>
      <xdr:colOff>784412</xdr:colOff>
      <xdr:row>46</xdr:row>
      <xdr:rowOff>56030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EDF0EB-19D0-4AFC-8189-676E9690E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77;&#1081;&#1088;&#1086;&#1085;&#1085;&#1072;&#1103;%20&#1089;&#1077;&#1090;&#1100;%20&#1087;&#1077;&#1088;&#1074;&#1086;&#1077;%20&#1079;&#1072;&#1085;&#1103;&#1090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Нейрон"/>
      <sheetName val="2 - Простая сеть"/>
      <sheetName val="3 - Прогноз"/>
    </sheetNames>
    <sheetDataSet>
      <sheetData sheetId="0" refreshError="1"/>
      <sheetData sheetId="1" refreshError="1"/>
      <sheetData sheetId="2">
        <row r="14">
          <cell r="C14">
            <v>0.74014153987881814</v>
          </cell>
          <cell r="D14">
            <v>0.771245596037203</v>
          </cell>
        </row>
        <row r="15">
          <cell r="C15">
            <v>0.74011310679749676</v>
          </cell>
          <cell r="D15">
            <v>0.76621442341323864</v>
          </cell>
        </row>
        <row r="16">
          <cell r="C16">
            <v>0.73672957012024343</v>
          </cell>
          <cell r="D16">
            <v>0.76260922477291515</v>
          </cell>
        </row>
        <row r="17">
          <cell r="C17">
            <v>0.73326073419902582</v>
          </cell>
          <cell r="D17">
            <v>0.76619966378621251</v>
          </cell>
        </row>
        <row r="18">
          <cell r="C18">
            <v>0.74415060434514346</v>
          </cell>
          <cell r="D18">
            <v>0.76752231333851162</v>
          </cell>
        </row>
        <row r="19">
          <cell r="C19">
            <v>0.73704233401477948</v>
          </cell>
          <cell r="D19">
            <v>0.76912915506270707</v>
          </cell>
        </row>
        <row r="20">
          <cell r="C20">
            <v>0.7322087101901319</v>
          </cell>
          <cell r="D20">
            <v>0.76751126567453198</v>
          </cell>
        </row>
        <row r="21">
          <cell r="C21">
            <v>0.71679798011390283</v>
          </cell>
          <cell r="D21">
            <v>0.75914517475868948</v>
          </cell>
        </row>
        <row r="22">
          <cell r="C22">
            <v>0.71924322510754812</v>
          </cell>
          <cell r="D22">
            <v>0.76013003397931622</v>
          </cell>
        </row>
        <row r="23">
          <cell r="C23">
            <v>0.72564066840487562</v>
          </cell>
          <cell r="D23">
            <v>0.76030251878034072</v>
          </cell>
        </row>
        <row r="24">
          <cell r="C24">
            <v>0.71625775156879523</v>
          </cell>
          <cell r="D24">
            <v>0.76122329945547618</v>
          </cell>
        </row>
        <row r="25">
          <cell r="C25">
            <v>0.71713917708976038</v>
          </cell>
          <cell r="D25">
            <v>0.75497314474873678</v>
          </cell>
        </row>
        <row r="26">
          <cell r="C26">
            <v>0.72069331225494226</v>
          </cell>
          <cell r="D26">
            <v>0.75037186496828245</v>
          </cell>
        </row>
        <row r="27">
          <cell r="C27">
            <v>0.74235932022189166</v>
          </cell>
          <cell r="D27">
            <v>0.7636574117456949</v>
          </cell>
        </row>
        <row r="28">
          <cell r="C28">
            <v>0.74247305254717755</v>
          </cell>
          <cell r="D28">
            <v>0.76669035485202686</v>
          </cell>
        </row>
        <row r="29">
          <cell r="C29">
            <v>0.75654742780129813</v>
          </cell>
          <cell r="D29">
            <v>0.76542756385807098</v>
          </cell>
        </row>
        <row r="30">
          <cell r="C30">
            <v>0.75046274839850657</v>
          </cell>
          <cell r="D30">
            <v>0.76785486672571879</v>
          </cell>
        </row>
        <row r="31">
          <cell r="C31">
            <v>0.75961820058401552</v>
          </cell>
          <cell r="D31">
            <v>0.77544634286859415</v>
          </cell>
        </row>
        <row r="32">
          <cell r="C32">
            <v>0.74756257410371818</v>
          </cell>
          <cell r="D32">
            <v>0.7753027783437314</v>
          </cell>
        </row>
        <row r="33">
          <cell r="C33">
            <v>0.73172534780766729</v>
          </cell>
          <cell r="D33">
            <v>0.77231709876838839</v>
          </cell>
        </row>
        <row r="34">
          <cell r="C34">
            <v>0.72800061415455652</v>
          </cell>
          <cell r="D34">
            <v>0.76375038301168208</v>
          </cell>
        </row>
        <row r="35">
          <cell r="C35">
            <v>0.73581971151795689</v>
          </cell>
          <cell r="D35">
            <v>0.76159574456787604</v>
          </cell>
        </row>
        <row r="36">
          <cell r="C36">
            <v>0.73488141983434874</v>
          </cell>
          <cell r="D36">
            <v>0.77096580180644791</v>
          </cell>
        </row>
        <row r="37">
          <cell r="C37">
            <v>0.73021839449763004</v>
          </cell>
          <cell r="D37">
            <v>0.76194295357695641</v>
          </cell>
        </row>
        <row r="38">
          <cell r="C38">
            <v>0.72515730602241091</v>
          </cell>
          <cell r="D38">
            <v>0.75868829630135926</v>
          </cell>
        </row>
        <row r="39">
          <cell r="C39">
            <v>0.72620933003130472</v>
          </cell>
          <cell r="D39">
            <v>0.76315945697176402</v>
          </cell>
        </row>
        <row r="40">
          <cell r="C40">
            <v>0.72265519486612273</v>
          </cell>
          <cell r="D40">
            <v>0.76512434700225507</v>
          </cell>
        </row>
        <row r="41">
          <cell r="C41">
            <v>0.72561223532355412</v>
          </cell>
          <cell r="D41">
            <v>0.75996219752147331</v>
          </cell>
        </row>
        <row r="42">
          <cell r="C42">
            <v>0.72524260526637518</v>
          </cell>
          <cell r="D42">
            <v>0.75775260531187505</v>
          </cell>
        </row>
        <row r="43">
          <cell r="C43">
            <v>0.72640836160055489</v>
          </cell>
          <cell r="D43">
            <v>0.76063281989039333</v>
          </cell>
        </row>
        <row r="44">
          <cell r="C44">
            <v>0.73149788315709552</v>
          </cell>
          <cell r="D44">
            <v>0.76044134139972119</v>
          </cell>
        </row>
        <row r="45">
          <cell r="C45">
            <v>0.72510043985976802</v>
          </cell>
          <cell r="D45">
            <v>0.76204506989297571</v>
          </cell>
        </row>
        <row r="46">
          <cell r="C46">
            <v>0.71534789296650858</v>
          </cell>
          <cell r="D46">
            <v>0.76177475555847984</v>
          </cell>
        </row>
        <row r="47">
          <cell r="C47">
            <v>0.70801215798557293</v>
          </cell>
          <cell r="D47">
            <v>0.75381195513185051</v>
          </cell>
        </row>
        <row r="48">
          <cell r="C48">
            <v>0.70551004682928486</v>
          </cell>
          <cell r="D48">
            <v>0.75406164122053243</v>
          </cell>
        </row>
        <row r="49">
          <cell r="C49">
            <v>0.70627774002496424</v>
          </cell>
          <cell r="D49">
            <v>0.75335947738413767</v>
          </cell>
        </row>
        <row r="50">
          <cell r="C50">
            <v>0.69444957819523856</v>
          </cell>
          <cell r="D50">
            <v>0.74927094429007435</v>
          </cell>
        </row>
        <row r="51">
          <cell r="C51">
            <v>0.70007932829688679</v>
          </cell>
          <cell r="D51">
            <v>0.74409244897532756</v>
          </cell>
        </row>
        <row r="52">
          <cell r="C52">
            <v>0.70593654304910669</v>
          </cell>
          <cell r="D52">
            <v>0.74453982165127885</v>
          </cell>
        </row>
        <row r="53">
          <cell r="C53">
            <v>0.7269201570643411</v>
          </cell>
          <cell r="D53">
            <v>0.75405058722036822</v>
          </cell>
        </row>
        <row r="54">
          <cell r="C54">
            <v>0.7293085358953435</v>
          </cell>
          <cell r="D54">
            <v>0.75624426839718184</v>
          </cell>
        </row>
        <row r="55">
          <cell r="C55">
            <v>0.72291109259801589</v>
          </cell>
          <cell r="D55">
            <v>0.75777782619860912</v>
          </cell>
        </row>
        <row r="56">
          <cell r="C56">
            <v>0.7287114411875929</v>
          </cell>
          <cell r="D56">
            <v>0.75567972759921287</v>
          </cell>
        </row>
        <row r="57">
          <cell r="C57">
            <v>0.76061335843026634</v>
          </cell>
          <cell r="D57">
            <v>0.76119866036226547</v>
          </cell>
        </row>
        <row r="58">
          <cell r="C58">
            <v>0.77989098756621356</v>
          </cell>
          <cell r="D58">
            <v>0.77828450346034594</v>
          </cell>
        </row>
        <row r="59">
          <cell r="C59">
            <v>0.82566824849375742</v>
          </cell>
          <cell r="D59">
            <v>0.779436753879722</v>
          </cell>
        </row>
        <row r="60">
          <cell r="C60">
            <v>0.90909090909090906</v>
          </cell>
          <cell r="D60">
            <v>0.7893083721152705</v>
          </cell>
        </row>
        <row r="61">
          <cell r="C61">
            <v>0.89643818790286112</v>
          </cell>
          <cell r="D61">
            <v>0.82597780274988786</v>
          </cell>
        </row>
        <row r="62">
          <cell r="C62">
            <v>0.86996698919258575</v>
          </cell>
          <cell r="D62">
            <v>0.83023994178244032</v>
          </cell>
        </row>
        <row r="63">
          <cell r="C63">
            <v>0.83877589898294858</v>
          </cell>
          <cell r="D63">
            <v>0.80670603237558858</v>
          </cell>
        </row>
        <row r="64">
          <cell r="C64">
            <v>0.84150547478980831</v>
          </cell>
          <cell r="D64">
            <v>0.82293778668499085</v>
          </cell>
        </row>
        <row r="65">
          <cell r="C65">
            <v>0.84781761884317164</v>
          </cell>
          <cell r="D65">
            <v>0.82449368080266661</v>
          </cell>
        </row>
        <row r="66">
          <cell r="C66">
            <v>0.84611163396388422</v>
          </cell>
          <cell r="D66">
            <v>0.80888519687492189</v>
          </cell>
        </row>
        <row r="67">
          <cell r="C67">
            <v>0.83479526759794487</v>
          </cell>
          <cell r="D67">
            <v>0.80733449519728795</v>
          </cell>
        </row>
        <row r="68">
          <cell r="C68">
            <v>0.83684244945308961</v>
          </cell>
          <cell r="D68">
            <v>0.80801958032468757</v>
          </cell>
        </row>
        <row r="69">
          <cell r="C69">
            <v>0.81477837834763989</v>
          </cell>
          <cell r="D69">
            <v>0.818477545150188</v>
          </cell>
        </row>
        <row r="70">
          <cell r="C70">
            <v>0.7977469626360878</v>
          </cell>
          <cell r="D70">
            <v>0.81210309292696248</v>
          </cell>
        </row>
        <row r="71">
          <cell r="C71">
            <v>0.7813410747136077</v>
          </cell>
          <cell r="D71">
            <v>0.79633095529154652</v>
          </cell>
        </row>
        <row r="72">
          <cell r="C72">
            <v>0.79840092350648129</v>
          </cell>
          <cell r="D72">
            <v>0.79440207656975748</v>
          </cell>
        </row>
        <row r="73">
          <cell r="C73">
            <v>0.78972883370343716</v>
          </cell>
          <cell r="D73">
            <v>0.79941722695636119</v>
          </cell>
        </row>
        <row r="74">
          <cell r="C74">
            <v>0.79385163049504825</v>
          </cell>
          <cell r="D74">
            <v>0.79420614438297121</v>
          </cell>
        </row>
        <row r="75">
          <cell r="C75">
            <v>0.81170760556492261</v>
          </cell>
          <cell r="D75">
            <v>0.78774137636293207</v>
          </cell>
        </row>
        <row r="76">
          <cell r="C76">
            <v>0.80440030366530846</v>
          </cell>
          <cell r="D76">
            <v>0.80263907480550134</v>
          </cell>
        </row>
        <row r="77">
          <cell r="C77">
            <v>0.81742265491053523</v>
          </cell>
          <cell r="D77">
            <v>0.80504786616928914</v>
          </cell>
        </row>
        <row r="78">
          <cell r="C78">
            <v>0.8158588354378552</v>
          </cell>
          <cell r="D78">
            <v>0.79485269424829896</v>
          </cell>
        </row>
        <row r="79">
          <cell r="C79">
            <v>0.84639596477709877</v>
          </cell>
          <cell r="D79">
            <v>0.80782218389993043</v>
          </cell>
        </row>
        <row r="80">
          <cell r="C80">
            <v>0.83852000125105552</v>
          </cell>
          <cell r="D80">
            <v>0.81100697494341134</v>
          </cell>
        </row>
        <row r="81">
          <cell r="C81">
            <v>0.82882432052043908</v>
          </cell>
          <cell r="D81">
            <v>0.81182167274413808</v>
          </cell>
        </row>
        <row r="82">
          <cell r="C82">
            <v>0.85071779313796003</v>
          </cell>
          <cell r="D82">
            <v>0.80405256725394025</v>
          </cell>
        </row>
        <row r="83">
          <cell r="C83">
            <v>0.84176137252170147</v>
          </cell>
          <cell r="D83">
            <v>0.81581488253836187</v>
          </cell>
        </row>
        <row r="84">
          <cell r="C84">
            <v>0.85791136271228852</v>
          </cell>
          <cell r="D84">
            <v>0.82273735676276916</v>
          </cell>
        </row>
        <row r="85">
          <cell r="C85">
            <v>0.85356110127010565</v>
          </cell>
          <cell r="D85">
            <v>0.80750142777857892</v>
          </cell>
        </row>
        <row r="86">
          <cell r="C86">
            <v>0.86146549787747051</v>
          </cell>
          <cell r="D86">
            <v>0.82086764920647703</v>
          </cell>
        </row>
        <row r="87">
          <cell r="C87">
            <v>0.88947208297910441</v>
          </cell>
          <cell r="D87">
            <v>0.82115352645347739</v>
          </cell>
        </row>
        <row r="88">
          <cell r="C88">
            <v>0.88941521681646152</v>
          </cell>
          <cell r="D88">
            <v>0.82779856180339684</v>
          </cell>
        </row>
        <row r="89">
          <cell r="C89">
            <v>0.87309462813794581</v>
          </cell>
          <cell r="D89">
            <v>0.83383325490512505</v>
          </cell>
        </row>
        <row r="90">
          <cell r="C90">
            <v>0.88640131019638724</v>
          </cell>
          <cell r="D90">
            <v>0.81933052119964278</v>
          </cell>
        </row>
        <row r="91">
          <cell r="C91">
            <v>0.86578732623833166</v>
          </cell>
          <cell r="D91">
            <v>0.83169492174581028</v>
          </cell>
        </row>
        <row r="92">
          <cell r="C92">
            <v>0.90451318299815464</v>
          </cell>
          <cell r="D92">
            <v>0.8334963959624786</v>
          </cell>
        </row>
        <row r="93">
          <cell r="C93">
            <v>0.88040193003755995</v>
          </cell>
          <cell r="D93">
            <v>0.82687772289336869</v>
          </cell>
        </row>
        <row r="94">
          <cell r="C94">
            <v>0.8801460323056669</v>
          </cell>
          <cell r="D94">
            <v>0.83431423333595378</v>
          </cell>
        </row>
        <row r="95">
          <cell r="C95">
            <v>0.86664031867797542</v>
          </cell>
          <cell r="D95">
            <v>0.82256640394516345</v>
          </cell>
        </row>
        <row r="96">
          <cell r="C96">
            <v>0.8626881203742931</v>
          </cell>
          <cell r="D96">
            <v>0.82878968225677474</v>
          </cell>
        </row>
        <row r="97">
          <cell r="C97">
            <v>0.84218786874152329</v>
          </cell>
          <cell r="D97">
            <v>0.83065915280620384</v>
          </cell>
        </row>
        <row r="98">
          <cell r="C98">
            <v>0.82962044679743974</v>
          </cell>
          <cell r="D98">
            <v>0.81286110268661371</v>
          </cell>
        </row>
        <row r="99">
          <cell r="C99">
            <v>0.83419817289019416</v>
          </cell>
          <cell r="D99">
            <v>0.81333256951393684</v>
          </cell>
        </row>
        <row r="100">
          <cell r="C100">
            <v>0.84355265664495327</v>
          </cell>
          <cell r="D100">
            <v>0.81396483070310544</v>
          </cell>
        </row>
        <row r="101">
          <cell r="C101">
            <v>0.846339098614456</v>
          </cell>
          <cell r="D101">
            <v>0.81867713514738172</v>
          </cell>
        </row>
        <row r="102">
          <cell r="C102">
            <v>0.84338205815702449</v>
          </cell>
          <cell r="D102">
            <v>0.81247379273206266</v>
          </cell>
        </row>
        <row r="103">
          <cell r="C103">
            <v>0.83758170956744737</v>
          </cell>
          <cell r="D103">
            <v>0.81434206559501265</v>
          </cell>
        </row>
        <row r="104">
          <cell r="C104">
            <v>0.85640440940225127</v>
          </cell>
          <cell r="D104">
            <v>0.81631471537942546</v>
          </cell>
        </row>
        <row r="105">
          <cell r="C105">
            <v>0.86157923020275617</v>
          </cell>
          <cell r="D105">
            <v>0.82076303577921594</v>
          </cell>
        </row>
        <row r="106">
          <cell r="C106">
            <v>0.84895494209602973</v>
          </cell>
          <cell r="D106">
            <v>0.82282473959372415</v>
          </cell>
        </row>
        <row r="107">
          <cell r="C107">
            <v>0.83840626892576964</v>
          </cell>
          <cell r="D107">
            <v>0.8127655930138572</v>
          </cell>
        </row>
        <row r="108">
          <cell r="C108">
            <v>0.84252906571738073</v>
          </cell>
          <cell r="D108">
            <v>0.8124000693927812</v>
          </cell>
        </row>
        <row r="109">
          <cell r="C109">
            <v>0.84878434360810107</v>
          </cell>
          <cell r="D109">
            <v>0.82115810455984894</v>
          </cell>
        </row>
        <row r="110">
          <cell r="C110">
            <v>0.8439222867021321</v>
          </cell>
          <cell r="D110">
            <v>0.81800146087719394</v>
          </cell>
        </row>
        <row r="111">
          <cell r="C111">
            <v>0.83399914132094399</v>
          </cell>
          <cell r="D111">
            <v>0.81146762202841349</v>
          </cell>
        </row>
        <row r="112">
          <cell r="C112">
            <v>0.84292712885588106</v>
          </cell>
          <cell r="D112">
            <v>0.8101306300595208</v>
          </cell>
        </row>
        <row r="113">
          <cell r="C113">
            <v>0.86044190694989797</v>
          </cell>
          <cell r="D113">
            <v>0.81751062088273585</v>
          </cell>
        </row>
        <row r="114">
          <cell r="C114">
            <v>0.87064938314430063</v>
          </cell>
          <cell r="D114">
            <v>0.82356673926773505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zoomScale="85" zoomScaleNormal="85" workbookViewId="0">
      <selection activeCell="A75" sqref="A75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v>43521</v>
      </c>
      <c r="B1">
        <v>65.94</v>
      </c>
    </row>
    <row r="2" spans="1:2" x14ac:dyDescent="0.25">
      <c r="A2" s="1">
        <v>43528</v>
      </c>
      <c r="B2">
        <v>66.282499999999999</v>
      </c>
    </row>
    <row r="3" spans="1:2" x14ac:dyDescent="0.25">
      <c r="A3" s="1">
        <v>43535</v>
      </c>
      <c r="B3">
        <v>64.814999999999998</v>
      </c>
    </row>
    <row r="4" spans="1:2" x14ac:dyDescent="0.25">
      <c r="A4" s="1">
        <v>43542</v>
      </c>
      <c r="B4">
        <v>64.66</v>
      </c>
    </row>
    <row r="5" spans="1:2" x14ac:dyDescent="0.25">
      <c r="A5" s="1">
        <v>43549</v>
      </c>
      <c r="B5">
        <v>65.637500000000003</v>
      </c>
    </row>
    <row r="6" spans="1:2" x14ac:dyDescent="0.25">
      <c r="A6" s="1">
        <v>43556</v>
      </c>
      <c r="B6">
        <v>65.34</v>
      </c>
    </row>
    <row r="7" spans="1:2" x14ac:dyDescent="0.25">
      <c r="A7" s="1">
        <v>43563</v>
      </c>
      <c r="B7">
        <v>64.349999999999994</v>
      </c>
    </row>
    <row r="8" spans="1:2" x14ac:dyDescent="0.25">
      <c r="A8" s="1">
        <v>43570</v>
      </c>
      <c r="B8">
        <v>64.05</v>
      </c>
    </row>
    <row r="9" spans="1:2" x14ac:dyDescent="0.25">
      <c r="A9" s="1">
        <v>43577</v>
      </c>
      <c r="B9">
        <v>64.734999999999999</v>
      </c>
    </row>
    <row r="10" spans="1:2" x14ac:dyDescent="0.25">
      <c r="A10" s="1">
        <v>43584</v>
      </c>
      <c r="B10">
        <v>65.077500000000001</v>
      </c>
    </row>
    <row r="11" spans="1:2" x14ac:dyDescent="0.25">
      <c r="A11" s="1">
        <v>43591</v>
      </c>
      <c r="B11">
        <v>65.075000000000003</v>
      </c>
    </row>
    <row r="12" spans="1:2" x14ac:dyDescent="0.25">
      <c r="A12" s="1">
        <v>43598</v>
      </c>
      <c r="B12">
        <v>64.777500000000003</v>
      </c>
    </row>
    <row r="13" spans="1:2" x14ac:dyDescent="0.25">
      <c r="A13" s="1">
        <v>43605</v>
      </c>
      <c r="B13">
        <v>64.472499999999997</v>
      </c>
    </row>
    <row r="14" spans="1:2" x14ac:dyDescent="0.25">
      <c r="A14" s="1">
        <v>43612</v>
      </c>
      <c r="B14">
        <v>65.430000000000007</v>
      </c>
    </row>
    <row r="15" spans="1:2" x14ac:dyDescent="0.25">
      <c r="A15" s="1">
        <v>43619</v>
      </c>
      <c r="B15">
        <v>64.805000000000007</v>
      </c>
    </row>
    <row r="16" spans="1:2" x14ac:dyDescent="0.25">
      <c r="A16" s="1">
        <v>43626</v>
      </c>
      <c r="B16">
        <v>64.38</v>
      </c>
    </row>
    <row r="17" spans="1:2" x14ac:dyDescent="0.25">
      <c r="A17" s="1">
        <v>43633</v>
      </c>
      <c r="B17">
        <v>63.024999999999999</v>
      </c>
    </row>
    <row r="18" spans="1:2" x14ac:dyDescent="0.25">
      <c r="A18" s="1">
        <v>43640</v>
      </c>
      <c r="B18">
        <v>63.24</v>
      </c>
    </row>
    <row r="19" spans="1:2" x14ac:dyDescent="0.25">
      <c r="A19" s="1">
        <v>43647</v>
      </c>
      <c r="B19">
        <v>63.802500000000002</v>
      </c>
    </row>
    <row r="20" spans="1:2" x14ac:dyDescent="0.25">
      <c r="A20" s="1">
        <v>43654</v>
      </c>
      <c r="B20">
        <v>62.977499999999999</v>
      </c>
    </row>
    <row r="21" spans="1:2" x14ac:dyDescent="0.25">
      <c r="A21" s="1">
        <v>43661</v>
      </c>
      <c r="B21">
        <v>63.055</v>
      </c>
    </row>
    <row r="22" spans="1:2" x14ac:dyDescent="0.25">
      <c r="A22" s="1">
        <v>43668</v>
      </c>
      <c r="B22">
        <v>63.3675</v>
      </c>
    </row>
    <row r="23" spans="1:2" x14ac:dyDescent="0.25">
      <c r="A23" s="1">
        <v>43675</v>
      </c>
      <c r="B23">
        <v>65.272499999999994</v>
      </c>
    </row>
    <row r="24" spans="1:2" x14ac:dyDescent="0.25">
      <c r="A24" s="1">
        <v>43682</v>
      </c>
      <c r="B24">
        <v>65.282499999999999</v>
      </c>
    </row>
    <row r="25" spans="1:2" x14ac:dyDescent="0.25">
      <c r="A25" s="1">
        <v>43689</v>
      </c>
      <c r="B25">
        <v>66.52</v>
      </c>
    </row>
    <row r="26" spans="1:2" x14ac:dyDescent="0.25">
      <c r="A26" s="1">
        <v>43696</v>
      </c>
      <c r="B26">
        <v>65.984999999999999</v>
      </c>
    </row>
    <row r="27" spans="1:2" x14ac:dyDescent="0.25">
      <c r="A27" s="1">
        <v>43703</v>
      </c>
      <c r="B27">
        <v>66.790000000000006</v>
      </c>
    </row>
    <row r="28" spans="1:2" x14ac:dyDescent="0.25">
      <c r="A28" s="1">
        <v>43710</v>
      </c>
      <c r="B28">
        <v>65.73</v>
      </c>
    </row>
    <row r="29" spans="1:2" x14ac:dyDescent="0.25">
      <c r="A29" s="1">
        <v>43717</v>
      </c>
      <c r="B29">
        <v>64.337500000000006</v>
      </c>
    </row>
    <row r="30" spans="1:2" x14ac:dyDescent="0.25">
      <c r="A30" s="1">
        <v>43724</v>
      </c>
      <c r="B30">
        <v>64.010000000000005</v>
      </c>
    </row>
    <row r="31" spans="1:2" x14ac:dyDescent="0.25">
      <c r="A31" s="1">
        <v>43731</v>
      </c>
      <c r="B31">
        <v>64.697500000000005</v>
      </c>
    </row>
    <row r="32" spans="1:2" x14ac:dyDescent="0.25">
      <c r="A32" s="1">
        <v>43738</v>
      </c>
      <c r="B32">
        <v>64.614999999999995</v>
      </c>
    </row>
    <row r="33" spans="1:2" x14ac:dyDescent="0.25">
      <c r="A33" s="1">
        <v>43745</v>
      </c>
      <c r="B33">
        <v>64.204999999999998</v>
      </c>
    </row>
    <row r="34" spans="1:2" x14ac:dyDescent="0.25">
      <c r="A34" s="1">
        <v>43752</v>
      </c>
      <c r="B34">
        <v>63.76</v>
      </c>
    </row>
    <row r="35" spans="1:2" x14ac:dyDescent="0.25">
      <c r="A35" s="1">
        <v>43759</v>
      </c>
      <c r="B35">
        <v>63.852499999999999</v>
      </c>
    </row>
    <row r="36" spans="1:2" x14ac:dyDescent="0.25">
      <c r="A36" s="1">
        <v>43766</v>
      </c>
      <c r="B36">
        <v>63.54</v>
      </c>
    </row>
    <row r="37" spans="1:2" x14ac:dyDescent="0.25">
      <c r="A37" s="1">
        <v>43773</v>
      </c>
      <c r="B37">
        <v>63.8</v>
      </c>
    </row>
    <row r="38" spans="1:2" x14ac:dyDescent="0.25">
      <c r="A38" s="1">
        <v>43780</v>
      </c>
      <c r="B38">
        <v>63.767499999999998</v>
      </c>
    </row>
    <row r="39" spans="1:2" x14ac:dyDescent="0.25">
      <c r="A39" s="1">
        <v>43787</v>
      </c>
      <c r="B39">
        <v>63.87</v>
      </c>
    </row>
    <row r="40" spans="1:2" x14ac:dyDescent="0.25">
      <c r="A40" s="1">
        <v>43794</v>
      </c>
      <c r="B40">
        <v>64.317499999999995</v>
      </c>
    </row>
    <row r="41" spans="1:2" x14ac:dyDescent="0.25">
      <c r="A41" s="1">
        <v>43801</v>
      </c>
      <c r="B41">
        <v>63.755000000000003</v>
      </c>
    </row>
    <row r="42" spans="1:2" x14ac:dyDescent="0.25">
      <c r="A42" s="1">
        <v>43808</v>
      </c>
      <c r="B42">
        <v>62.897500000000001</v>
      </c>
    </row>
    <row r="43" spans="1:2" x14ac:dyDescent="0.25">
      <c r="A43" s="1">
        <v>43815</v>
      </c>
      <c r="B43">
        <v>62.252499999999998</v>
      </c>
    </row>
    <row r="44" spans="1:2" x14ac:dyDescent="0.25">
      <c r="A44" s="1">
        <v>43822</v>
      </c>
      <c r="B44">
        <v>62.032499999999999</v>
      </c>
    </row>
    <row r="45" spans="1:2" x14ac:dyDescent="0.25">
      <c r="A45" s="1">
        <v>43829</v>
      </c>
      <c r="B45">
        <v>62.1</v>
      </c>
    </row>
    <row r="46" spans="1:2" x14ac:dyDescent="0.25">
      <c r="A46" s="1">
        <v>43836</v>
      </c>
      <c r="B46">
        <v>61.06</v>
      </c>
    </row>
    <row r="47" spans="1:2" x14ac:dyDescent="0.25">
      <c r="A47" s="1">
        <v>43843</v>
      </c>
      <c r="B47">
        <v>61.555</v>
      </c>
    </row>
    <row r="48" spans="1:2" x14ac:dyDescent="0.25">
      <c r="A48" s="1">
        <v>43850</v>
      </c>
      <c r="B48">
        <v>62.07</v>
      </c>
    </row>
    <row r="49" spans="1:2" x14ac:dyDescent="0.25">
      <c r="A49" s="1">
        <v>43857</v>
      </c>
      <c r="B49">
        <v>63.914999999999999</v>
      </c>
    </row>
    <row r="50" spans="1:2" x14ac:dyDescent="0.25">
      <c r="A50" s="1">
        <v>43864</v>
      </c>
      <c r="B50">
        <v>64.125</v>
      </c>
    </row>
    <row r="51" spans="1:2" x14ac:dyDescent="0.25">
      <c r="A51" s="1">
        <v>43871</v>
      </c>
      <c r="B51">
        <v>63.5625</v>
      </c>
    </row>
    <row r="52" spans="1:2" x14ac:dyDescent="0.25">
      <c r="A52" s="1">
        <v>43878</v>
      </c>
      <c r="B52">
        <v>64.072500000000005</v>
      </c>
    </row>
    <row r="53" spans="1:2" x14ac:dyDescent="0.25">
      <c r="A53" s="1">
        <v>43885</v>
      </c>
      <c r="B53">
        <v>66.877499999999998</v>
      </c>
    </row>
    <row r="54" spans="1:2" x14ac:dyDescent="0.25">
      <c r="A54" s="1">
        <v>43892</v>
      </c>
      <c r="B54">
        <v>68.572500000000005</v>
      </c>
    </row>
    <row r="55" spans="1:2" x14ac:dyDescent="0.25">
      <c r="A55" s="1">
        <v>43899</v>
      </c>
      <c r="B55">
        <v>72.597499999999997</v>
      </c>
    </row>
    <row r="56" spans="1:2" x14ac:dyDescent="0.25">
      <c r="A56" s="1">
        <v>43906</v>
      </c>
      <c r="B56">
        <v>79.932500000000005</v>
      </c>
    </row>
    <row r="57" spans="1:2" x14ac:dyDescent="0.25">
      <c r="A57" s="1">
        <v>43913</v>
      </c>
      <c r="B57">
        <v>78.819999999999993</v>
      </c>
    </row>
    <row r="58" spans="1:2" x14ac:dyDescent="0.25">
      <c r="A58" s="1">
        <v>43920</v>
      </c>
      <c r="B58">
        <v>76.492500000000007</v>
      </c>
    </row>
    <row r="59" spans="1:2" x14ac:dyDescent="0.25">
      <c r="A59" s="1">
        <v>43927</v>
      </c>
      <c r="B59">
        <v>73.75</v>
      </c>
    </row>
    <row r="60" spans="1:2" x14ac:dyDescent="0.25">
      <c r="A60" s="1">
        <v>43934</v>
      </c>
      <c r="B60">
        <v>73.989999999999995</v>
      </c>
    </row>
    <row r="61" spans="1:2" x14ac:dyDescent="0.25">
      <c r="A61" s="1">
        <v>43941</v>
      </c>
      <c r="B61">
        <v>74.545000000000002</v>
      </c>
    </row>
    <row r="62" spans="1:2" x14ac:dyDescent="0.25">
      <c r="A62" s="1">
        <v>43948</v>
      </c>
      <c r="B62">
        <v>74.394999999999996</v>
      </c>
    </row>
    <row r="63" spans="1:2" x14ac:dyDescent="0.25">
      <c r="A63" s="1">
        <v>43955</v>
      </c>
      <c r="B63">
        <v>73.400000000000006</v>
      </c>
    </row>
    <row r="64" spans="1:2" x14ac:dyDescent="0.25">
      <c r="A64" s="1">
        <v>43962</v>
      </c>
      <c r="B64">
        <v>73.58</v>
      </c>
    </row>
    <row r="65" spans="1:2" x14ac:dyDescent="0.25">
      <c r="A65" s="1">
        <v>43969</v>
      </c>
      <c r="B65">
        <v>71.64</v>
      </c>
    </row>
    <row r="66" spans="1:2" x14ac:dyDescent="0.25">
      <c r="A66" s="1">
        <v>43976</v>
      </c>
      <c r="B66">
        <v>70.142499999999998</v>
      </c>
    </row>
    <row r="67" spans="1:2" x14ac:dyDescent="0.25">
      <c r="A67" s="1">
        <v>43983</v>
      </c>
      <c r="B67">
        <v>68.7</v>
      </c>
    </row>
    <row r="68" spans="1:2" x14ac:dyDescent="0.25">
      <c r="A68" s="1">
        <v>43990</v>
      </c>
      <c r="B68">
        <v>70.2</v>
      </c>
    </row>
    <row r="69" spans="1:2" x14ac:dyDescent="0.25">
      <c r="A69" s="1">
        <v>43997</v>
      </c>
      <c r="B69">
        <v>69.4375</v>
      </c>
    </row>
    <row r="70" spans="1:2" x14ac:dyDescent="0.25">
      <c r="A70" s="1">
        <v>44004</v>
      </c>
      <c r="B70">
        <v>69.8</v>
      </c>
    </row>
    <row r="71" spans="1:2" x14ac:dyDescent="0.25">
      <c r="A71" s="1">
        <v>44011</v>
      </c>
      <c r="B71">
        <v>71.37</v>
      </c>
    </row>
    <row r="72" spans="1:2" x14ac:dyDescent="0.25">
      <c r="A72" s="1">
        <v>44018</v>
      </c>
      <c r="B72">
        <v>70.727500000000006</v>
      </c>
    </row>
    <row r="73" spans="1:2" x14ac:dyDescent="0.25">
      <c r="A73" s="1">
        <v>44025</v>
      </c>
      <c r="B73">
        <v>71.872500000000002</v>
      </c>
    </row>
    <row r="74" spans="1:2" x14ac:dyDescent="0.25">
      <c r="A74" s="1">
        <v>44032</v>
      </c>
      <c r="B74">
        <v>71.734999999999999</v>
      </c>
    </row>
    <row r="75" spans="1:2" x14ac:dyDescent="0.25">
      <c r="A75" s="1">
        <v>44039</v>
      </c>
      <c r="B75">
        <v>74.42</v>
      </c>
    </row>
    <row r="76" spans="1:2" x14ac:dyDescent="0.25">
      <c r="A76" s="1">
        <v>44046</v>
      </c>
      <c r="B76">
        <v>73.727500000000006</v>
      </c>
    </row>
    <row r="77" spans="1:2" x14ac:dyDescent="0.25">
      <c r="A77" s="1">
        <v>44053</v>
      </c>
      <c r="B77">
        <v>72.875</v>
      </c>
    </row>
    <row r="78" spans="1:2" x14ac:dyDescent="0.25">
      <c r="A78" s="1">
        <v>44060</v>
      </c>
      <c r="B78">
        <v>74.8</v>
      </c>
    </row>
    <row r="79" spans="1:2" x14ac:dyDescent="0.25">
      <c r="A79" s="1">
        <v>44067</v>
      </c>
      <c r="B79">
        <v>74.012500000000003</v>
      </c>
    </row>
    <row r="80" spans="1:2" x14ac:dyDescent="0.25">
      <c r="A80" s="1">
        <v>44074</v>
      </c>
      <c r="B80">
        <v>75.432500000000005</v>
      </c>
    </row>
    <row r="81" spans="1:2" x14ac:dyDescent="0.25">
      <c r="A81" s="1">
        <v>44081</v>
      </c>
      <c r="B81">
        <v>75.05</v>
      </c>
    </row>
    <row r="82" spans="1:2" x14ac:dyDescent="0.25">
      <c r="A82" s="1">
        <v>44088</v>
      </c>
      <c r="B82">
        <v>75.745000000000005</v>
      </c>
    </row>
    <row r="83" spans="1:2" x14ac:dyDescent="0.25">
      <c r="A83" s="1">
        <v>44095</v>
      </c>
      <c r="B83">
        <v>78.207499999999996</v>
      </c>
    </row>
    <row r="84" spans="1:2" x14ac:dyDescent="0.25">
      <c r="A84" s="1">
        <v>44102</v>
      </c>
      <c r="B84">
        <v>78.202500000000001</v>
      </c>
    </row>
    <row r="85" spans="1:2" x14ac:dyDescent="0.25">
      <c r="A85" s="1">
        <v>44109</v>
      </c>
      <c r="B85">
        <v>76.767499999999998</v>
      </c>
    </row>
    <row r="86" spans="1:2" x14ac:dyDescent="0.25">
      <c r="A86" s="1">
        <v>44116</v>
      </c>
      <c r="B86">
        <v>77.9375</v>
      </c>
    </row>
    <row r="87" spans="1:2" x14ac:dyDescent="0.25">
      <c r="A87" s="1">
        <v>44123</v>
      </c>
      <c r="B87">
        <v>76.125</v>
      </c>
    </row>
    <row r="88" spans="1:2" x14ac:dyDescent="0.25">
      <c r="A88" s="1">
        <v>44130</v>
      </c>
      <c r="B88">
        <v>79.53</v>
      </c>
    </row>
    <row r="89" spans="1:2" x14ac:dyDescent="0.25">
      <c r="A89" s="1">
        <v>44137</v>
      </c>
      <c r="B89">
        <v>77.41</v>
      </c>
    </row>
    <row r="90" spans="1:2" x14ac:dyDescent="0.25">
      <c r="A90" s="1">
        <v>44144</v>
      </c>
      <c r="B90">
        <v>77.387500000000003</v>
      </c>
    </row>
    <row r="91" spans="1:2" x14ac:dyDescent="0.25">
      <c r="A91" s="1">
        <v>44151</v>
      </c>
      <c r="B91">
        <v>76.2</v>
      </c>
    </row>
    <row r="92" spans="1:2" x14ac:dyDescent="0.25">
      <c r="A92" s="1">
        <v>44158</v>
      </c>
      <c r="B92">
        <v>75.852500000000006</v>
      </c>
    </row>
    <row r="93" spans="1:2" x14ac:dyDescent="0.25">
      <c r="A93" s="1">
        <v>44165</v>
      </c>
      <c r="B93">
        <v>74.05</v>
      </c>
    </row>
    <row r="94" spans="1:2" x14ac:dyDescent="0.25">
      <c r="A94" s="1">
        <v>44172</v>
      </c>
      <c r="B94">
        <v>72.944999999999993</v>
      </c>
    </row>
    <row r="95" spans="1:2" x14ac:dyDescent="0.25">
      <c r="A95" s="1">
        <v>44179</v>
      </c>
      <c r="B95">
        <v>73.347499999999997</v>
      </c>
    </row>
    <row r="96" spans="1:2" x14ac:dyDescent="0.25">
      <c r="A96" s="1">
        <v>44186</v>
      </c>
      <c r="B96">
        <v>74.17</v>
      </c>
    </row>
    <row r="97" spans="1:2" x14ac:dyDescent="0.25">
      <c r="A97" s="1">
        <v>44193</v>
      </c>
      <c r="B97">
        <v>74.415000000000006</v>
      </c>
    </row>
    <row r="98" spans="1:2" x14ac:dyDescent="0.25">
      <c r="A98" s="1">
        <v>44200</v>
      </c>
      <c r="B98">
        <v>74.155000000000001</v>
      </c>
    </row>
    <row r="99" spans="1:2" x14ac:dyDescent="0.25">
      <c r="A99" s="1">
        <v>44207</v>
      </c>
      <c r="B99">
        <v>73.644999999999996</v>
      </c>
    </row>
    <row r="100" spans="1:2" x14ac:dyDescent="0.25">
      <c r="A100" s="1">
        <v>44214</v>
      </c>
      <c r="B100">
        <v>75.3</v>
      </c>
    </row>
    <row r="101" spans="1:2" x14ac:dyDescent="0.25">
      <c r="A101" s="1">
        <v>44221</v>
      </c>
      <c r="B101">
        <v>75.754999999999995</v>
      </c>
    </row>
    <row r="102" spans="1:2" x14ac:dyDescent="0.25">
      <c r="A102" s="1">
        <v>44228</v>
      </c>
      <c r="B102">
        <v>74.644999999999996</v>
      </c>
    </row>
    <row r="103" spans="1:2" x14ac:dyDescent="0.25">
      <c r="A103" s="1">
        <v>44235</v>
      </c>
      <c r="B103">
        <v>73.717500000000001</v>
      </c>
    </row>
    <row r="104" spans="1:2" x14ac:dyDescent="0.25">
      <c r="A104" s="1">
        <v>44242</v>
      </c>
      <c r="B104">
        <v>74.08</v>
      </c>
    </row>
    <row r="105" spans="1:2" x14ac:dyDescent="0.25">
      <c r="A105" s="1">
        <v>44249</v>
      </c>
      <c r="B105">
        <v>74.63</v>
      </c>
    </row>
    <row r="106" spans="1:2" x14ac:dyDescent="0.25">
      <c r="A106" s="1">
        <v>44256</v>
      </c>
      <c r="B106">
        <v>74.202500000000001</v>
      </c>
    </row>
    <row r="107" spans="1:2" x14ac:dyDescent="0.25">
      <c r="A107" s="1">
        <v>44263</v>
      </c>
      <c r="B107">
        <v>73.33</v>
      </c>
    </row>
    <row r="108" spans="1:2" x14ac:dyDescent="0.25">
      <c r="A108" s="1">
        <v>44270</v>
      </c>
      <c r="B108">
        <v>74.114999999999995</v>
      </c>
    </row>
    <row r="109" spans="1:2" x14ac:dyDescent="0.25">
      <c r="A109" s="1">
        <v>44277</v>
      </c>
      <c r="B109">
        <v>75.655000000000001</v>
      </c>
    </row>
    <row r="110" spans="1:2" x14ac:dyDescent="0.25">
      <c r="A110" s="1">
        <v>44284</v>
      </c>
      <c r="B110">
        <v>76.552499999999995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FBA5-1B2F-4B4B-A190-74C1534E2FC8}">
  <dimension ref="A1:O115"/>
  <sheetViews>
    <sheetView workbookViewId="0">
      <selection activeCell="D23" sqref="A1:O115"/>
    </sheetView>
  </sheetViews>
  <sheetFormatPr defaultRowHeight="15" x14ac:dyDescent="0.25"/>
  <cols>
    <col min="1" max="1" width="10.140625" bestFit="1" customWidth="1"/>
    <col min="2" max="2" width="8.28515625" bestFit="1" customWidth="1"/>
    <col min="3" max="6" width="12" bestFit="1" customWidth="1"/>
    <col min="7" max="8" width="12.7109375" bestFit="1" customWidth="1"/>
    <col min="9" max="9" width="11.7109375" bestFit="1" customWidth="1"/>
    <col min="10" max="11" width="12" bestFit="1" customWidth="1"/>
    <col min="12" max="12" width="12.7109375" bestFit="1" customWidth="1"/>
    <col min="13" max="13" width="11" bestFit="1" customWidth="1"/>
    <col min="14" max="15" width="12.7109375" bestFit="1" customWidth="1"/>
  </cols>
  <sheetData>
    <row r="1" spans="1:15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3">
      <c r="A2" s="3" t="s">
        <v>1</v>
      </c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</row>
    <row r="3" spans="1:15" x14ac:dyDescent="0.25">
      <c r="A3" s="3"/>
      <c r="B3" s="3"/>
      <c r="C3" s="5">
        <v>9.0927040679902302E-2</v>
      </c>
      <c r="D3" s="5">
        <v>6.4050421716170661E-2</v>
      </c>
      <c r="E3" s="5">
        <v>0.26405941579455056</v>
      </c>
      <c r="F3" s="5">
        <v>0.99242959715657342</v>
      </c>
      <c r="G3" s="5">
        <v>-0.48998505548064802</v>
      </c>
      <c r="H3" s="5">
        <v>-0.99428903519518874</v>
      </c>
      <c r="I3" s="5">
        <v>-0.98979781017006507</v>
      </c>
      <c r="J3" s="5">
        <v>0.51266118488865808</v>
      </c>
      <c r="K3" s="5">
        <v>0.99812736779905187</v>
      </c>
      <c r="L3" s="5">
        <v>-0.99590289142117649</v>
      </c>
      <c r="M3" s="5">
        <v>0.99734088995428472</v>
      </c>
      <c r="N3" s="5">
        <v>-0.99976076913943246</v>
      </c>
      <c r="O3" s="5">
        <v>-0.99994102450737377</v>
      </c>
    </row>
    <row r="4" spans="1:15" ht="60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/>
      <c r="J4" s="6"/>
      <c r="K4" s="6"/>
      <c r="L4" s="6"/>
      <c r="M4" s="6"/>
      <c r="N4" s="6"/>
      <c r="O4" s="6"/>
    </row>
    <row r="5" spans="1:15" x14ac:dyDescent="0.25">
      <c r="A5" s="1">
        <v>43521</v>
      </c>
      <c r="B5">
        <v>65.94</v>
      </c>
      <c r="C5" s="7">
        <f>B5/(MAX($B$5:$B$841)*1.1)</f>
        <v>0.74995095293472036</v>
      </c>
    </row>
    <row r="6" spans="1:15" x14ac:dyDescent="0.25">
      <c r="A6" s="1">
        <v>43528</v>
      </c>
      <c r="B6">
        <v>66.282499999999999</v>
      </c>
      <c r="C6" s="7">
        <f>B6/(MAX($B$5:$B$841)*1.1)</f>
        <v>0.7538462850757599</v>
      </c>
      <c r="F6" s="8">
        <f>SUM(E14:E841)</f>
        <v>0.13752290535954184</v>
      </c>
      <c r="G6" s="8">
        <f>MAX(B5:B841)*1.1</f>
        <v>87.925750000000008</v>
      </c>
      <c r="H6" s="9">
        <f>D115*G6</f>
        <v>72.18666498588631</v>
      </c>
    </row>
    <row r="7" spans="1:15" x14ac:dyDescent="0.25">
      <c r="A7" s="1">
        <v>43535</v>
      </c>
      <c r="B7">
        <v>64.814999999999998</v>
      </c>
      <c r="C7" s="7">
        <f>B7/(MAX($B$5:$B$841)*1.1)</f>
        <v>0.73715606634006525</v>
      </c>
    </row>
    <row r="8" spans="1:15" x14ac:dyDescent="0.25">
      <c r="A8" s="1">
        <v>43542</v>
      </c>
      <c r="B8">
        <v>64.66</v>
      </c>
      <c r="C8" s="10">
        <f>B8/(MAX($B$5:$B$841)*1.1)</f>
        <v>0.73539321529813495</v>
      </c>
      <c r="G8" s="11" t="s">
        <v>10</v>
      </c>
      <c r="H8" s="11"/>
      <c r="I8" s="11"/>
      <c r="J8" s="11"/>
      <c r="K8" s="11"/>
      <c r="L8" s="12"/>
      <c r="M8" s="12"/>
      <c r="N8" s="12"/>
    </row>
    <row r="9" spans="1:15" x14ac:dyDescent="0.25">
      <c r="A9" s="1">
        <v>43549</v>
      </c>
      <c r="B9">
        <v>65.637500000000003</v>
      </c>
      <c r="C9" s="10">
        <f>B9/(MAX($B$5:$B$841)*1.1)</f>
        <v>0.74651055009482425</v>
      </c>
      <c r="G9" s="11"/>
      <c r="H9" s="11"/>
      <c r="I9" s="11"/>
      <c r="J9" s="11"/>
      <c r="K9" s="11"/>
      <c r="L9" s="12"/>
      <c r="M9" s="12"/>
      <c r="N9" s="12"/>
    </row>
    <row r="10" spans="1:15" x14ac:dyDescent="0.25">
      <c r="A10" s="1">
        <v>43556</v>
      </c>
      <c r="B10">
        <v>65.34</v>
      </c>
      <c r="C10" s="10">
        <f>B10/(MAX($B$5:$B$841)*1.1)</f>
        <v>0.74312701341757104</v>
      </c>
      <c r="G10" s="11"/>
      <c r="H10" s="11"/>
      <c r="I10" s="11"/>
      <c r="J10" s="11"/>
      <c r="K10" s="11"/>
      <c r="L10" s="12"/>
      <c r="M10" s="12"/>
      <c r="N10" s="12"/>
    </row>
    <row r="11" spans="1:15" x14ac:dyDescent="0.25">
      <c r="A11" s="1">
        <v>43563</v>
      </c>
      <c r="B11">
        <v>64.349999999999994</v>
      </c>
      <c r="C11" s="13">
        <f>B11/(MAX($B$5:$B$841)*1.1)</f>
        <v>0.73186751321427446</v>
      </c>
      <c r="G11" s="11"/>
      <c r="H11" s="11"/>
      <c r="I11" s="11"/>
      <c r="J11" s="11"/>
      <c r="K11" s="11"/>
      <c r="L11" s="12"/>
      <c r="M11" s="12"/>
      <c r="N11" s="12"/>
    </row>
    <row r="12" spans="1:15" x14ac:dyDescent="0.25">
      <c r="A12" s="1">
        <v>43570</v>
      </c>
      <c r="B12">
        <v>64.05</v>
      </c>
      <c r="C12" s="13">
        <f>B12/(MAX($B$5:$B$841)*1.1)</f>
        <v>0.72845554345569974</v>
      </c>
      <c r="G12" s="11"/>
      <c r="H12" s="11"/>
      <c r="I12" s="11"/>
      <c r="J12" s="11"/>
      <c r="K12" s="11"/>
      <c r="L12" s="12"/>
      <c r="M12" s="12"/>
      <c r="N12" s="12"/>
    </row>
    <row r="13" spans="1:15" x14ac:dyDescent="0.25">
      <c r="A13" s="1">
        <v>43577</v>
      </c>
      <c r="B13">
        <v>64.734999999999999</v>
      </c>
      <c r="C13" s="13">
        <f>B13/(MAX($B$5:$B$841)*1.1)</f>
        <v>0.73624620773777871</v>
      </c>
      <c r="G13" s="12"/>
      <c r="H13" s="12"/>
      <c r="I13" s="12"/>
      <c r="J13" s="12"/>
      <c r="K13" s="12"/>
      <c r="L13" s="12"/>
      <c r="M13" s="12"/>
      <c r="N13" s="12"/>
    </row>
    <row r="14" spans="1:15" x14ac:dyDescent="0.25">
      <c r="A14" s="1">
        <v>43584</v>
      </c>
      <c r="B14">
        <v>65.077500000000001</v>
      </c>
      <c r="C14">
        <f>B14/(MAX($B$5:$B$841)*1.1)</f>
        <v>0.74014153987881814</v>
      </c>
      <c r="D14">
        <f>TANH(SUM(TANH(SUM(C5*$C$3,C6*$D$3,C7*$E$3))*$L$3,TANH(SUM(C8*$F$3,C9*$G$3,C10*$H$3))*$M$3,TANH(SUM(C11*$I$3,C12*$J$3,C13*$K$3))*$N$3))*$O$3</f>
        <v>0.771245596037203</v>
      </c>
      <c r="E14">
        <f>(C14-D14)*(C14-D14)</f>
        <v>9.6746230950395858E-4</v>
      </c>
      <c r="G14" s="11" t="s">
        <v>11</v>
      </c>
      <c r="H14" s="11"/>
      <c r="I14" s="11"/>
      <c r="J14" s="11"/>
      <c r="K14" s="11"/>
      <c r="L14" s="12"/>
      <c r="M14" s="12"/>
      <c r="N14" s="12"/>
    </row>
    <row r="15" spans="1:15" x14ac:dyDescent="0.25">
      <c r="A15" s="1">
        <v>43591</v>
      </c>
      <c r="B15">
        <v>65.075000000000003</v>
      </c>
      <c r="C15">
        <f>B15/(MAX($B$5:$B$841)*1.1)</f>
        <v>0.74011310679749676</v>
      </c>
      <c r="D15">
        <f>TANH(SUM(TANH(SUM(C6*$C$3,C7*$D$3,C8*$E$3))*$L$3,TANH(SUM(C9*$F$3,C10*$G$3,C11*$H$3))*$M$3,TANH(SUM(C12*$I$3,C13*$J$3,C14*$K$3))*$N$3))*$O$3</f>
        <v>0.76621442341323864</v>
      </c>
      <c r="E15">
        <f>(C15-D15)*(C15-D15)</f>
        <v>6.8127872907520353E-4</v>
      </c>
      <c r="G15" s="11"/>
      <c r="H15" s="11"/>
      <c r="I15" s="11"/>
      <c r="J15" s="11"/>
      <c r="K15" s="11"/>
      <c r="L15" s="12"/>
      <c r="M15" s="12"/>
      <c r="N15" s="12"/>
    </row>
    <row r="16" spans="1:15" x14ac:dyDescent="0.25">
      <c r="A16" s="1">
        <v>43598</v>
      </c>
      <c r="B16">
        <v>64.777500000000003</v>
      </c>
      <c r="C16">
        <f>B16/(MAX($B$5:$B$841)*1.1)</f>
        <v>0.73672957012024343</v>
      </c>
      <c r="D16">
        <f t="shared" ref="D16:D79" si="0">TANH(SUM(TANH(SUM(C7*$C$3,C8*$D$3,C9*$E$3))*$L$3,TANH(SUM(C10*$F$3,C11*$G$3,C12*$H$3))*$M$3,TANH(SUM(C13*$I$3,C14*$J$3,C15*$K$3))*$N$3))*$O$3</f>
        <v>0.76260922477291515</v>
      </c>
      <c r="E16">
        <f t="shared" ref="E16:E79" si="1">(C16-D16)*(C16-D16)</f>
        <v>6.697565249415532E-4</v>
      </c>
      <c r="G16" s="11"/>
      <c r="H16" s="11"/>
      <c r="I16" s="11"/>
      <c r="J16" s="11"/>
      <c r="K16" s="11"/>
      <c r="L16" s="12"/>
      <c r="M16" s="12"/>
      <c r="N16" s="12"/>
    </row>
    <row r="17" spans="1:14" x14ac:dyDescent="0.25">
      <c r="A17" s="1">
        <v>43605</v>
      </c>
      <c r="B17">
        <v>64.472499999999997</v>
      </c>
      <c r="C17">
        <f>B17/(MAX($B$5:$B$841)*1.1)</f>
        <v>0.73326073419902582</v>
      </c>
      <c r="D17">
        <f t="shared" si="0"/>
        <v>0.76619966378621251</v>
      </c>
      <c r="E17">
        <f t="shared" si="1"/>
        <v>1.0849730823496429E-3</v>
      </c>
      <c r="G17" s="11"/>
      <c r="H17" s="11"/>
      <c r="I17" s="11"/>
      <c r="J17" s="11"/>
      <c r="K17" s="11"/>
      <c r="L17" s="12"/>
      <c r="M17" s="12"/>
      <c r="N17" s="12"/>
    </row>
    <row r="18" spans="1:14" x14ac:dyDescent="0.25">
      <c r="A18" s="1">
        <v>43612</v>
      </c>
      <c r="B18">
        <v>65.430000000000007</v>
      </c>
      <c r="C18">
        <f>B18/(MAX($B$5:$B$841)*1.1)</f>
        <v>0.74415060434514346</v>
      </c>
      <c r="D18">
        <f t="shared" si="0"/>
        <v>0.76752231333851162</v>
      </c>
      <c r="E18">
        <f t="shared" si="1"/>
        <v>5.4623678127068602E-4</v>
      </c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">
        <v>43619</v>
      </c>
      <c r="B19">
        <v>64.805000000000007</v>
      </c>
      <c r="C19">
        <f>B19/(MAX($B$5:$B$841)*1.1)</f>
        <v>0.73704233401477948</v>
      </c>
      <c r="D19">
        <f t="shared" si="0"/>
        <v>0.76912915506270707</v>
      </c>
      <c r="E19">
        <f t="shared" si="1"/>
        <v>1.0295640849617292E-3</v>
      </c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">
        <v>43626</v>
      </c>
      <c r="B20">
        <v>64.38</v>
      </c>
      <c r="C20">
        <f>B20/(MAX($B$5:$B$841)*1.1)</f>
        <v>0.7322087101901319</v>
      </c>
      <c r="D20">
        <f t="shared" si="0"/>
        <v>0.76751126567453198</v>
      </c>
      <c r="E20">
        <f t="shared" si="1"/>
        <v>1.2462704237291469E-3</v>
      </c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">
        <v>43633</v>
      </c>
      <c r="B21">
        <v>63.024999999999999</v>
      </c>
      <c r="C21">
        <f>B21/(MAX($B$5:$B$841)*1.1)</f>
        <v>0.71679798011390283</v>
      </c>
      <c r="D21">
        <f t="shared" si="0"/>
        <v>0.75914517475868948</v>
      </c>
      <c r="E21">
        <f t="shared" si="1"/>
        <v>1.7932848942834468E-3</v>
      </c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">
        <v>43640</v>
      </c>
      <c r="B22">
        <v>63.24</v>
      </c>
      <c r="C22">
        <f>B22/(MAX($B$5:$B$841)*1.1)</f>
        <v>0.71924322510754812</v>
      </c>
      <c r="D22">
        <f t="shared" si="0"/>
        <v>0.76013003397931622</v>
      </c>
      <c r="E22">
        <f t="shared" si="1"/>
        <v>1.6717311397164945E-3</v>
      </c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">
        <v>43647</v>
      </c>
      <c r="B23">
        <v>63.802500000000002</v>
      </c>
      <c r="C23">
        <f>B23/(MAX($B$5:$B$841)*1.1)</f>
        <v>0.72564066840487562</v>
      </c>
      <c r="D23">
        <f t="shared" si="0"/>
        <v>0.76030251878034072</v>
      </c>
      <c r="E23">
        <f t="shared" si="1"/>
        <v>1.20144387145113E-3</v>
      </c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">
        <v>43654</v>
      </c>
      <c r="B24">
        <v>62.977499999999999</v>
      </c>
      <c r="C24">
        <f>B24/(MAX($B$5:$B$841)*1.1)</f>
        <v>0.71625775156879523</v>
      </c>
      <c r="D24">
        <f t="shared" si="0"/>
        <v>0.76122329945547618</v>
      </c>
      <c r="E24">
        <f t="shared" si="1"/>
        <v>2.0219004967493973E-3</v>
      </c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">
        <v>43661</v>
      </c>
      <c r="B25">
        <v>63.055</v>
      </c>
      <c r="C25">
        <f>B25/(MAX($B$5:$B$841)*1.1)</f>
        <v>0.71713917708976038</v>
      </c>
      <c r="D25">
        <f t="shared" si="0"/>
        <v>0.75497314474873678</v>
      </c>
      <c r="E25">
        <f t="shared" si="1"/>
        <v>1.431409108820472E-3</v>
      </c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">
        <v>43668</v>
      </c>
      <c r="B26">
        <v>63.3675</v>
      </c>
      <c r="C26">
        <f>B26/(MAX($B$5:$B$841)*1.1)</f>
        <v>0.72069331225494226</v>
      </c>
      <c r="D26">
        <f t="shared" si="0"/>
        <v>0.75037186496828245</v>
      </c>
      <c r="E26">
        <f t="shared" si="1"/>
        <v>8.8081649115851228E-4</v>
      </c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">
        <v>43675</v>
      </c>
      <c r="B27">
        <v>65.272499999999994</v>
      </c>
      <c r="C27">
        <f>B27/(MAX($B$5:$B$841)*1.1)</f>
        <v>0.74235932022189166</v>
      </c>
      <c r="D27">
        <f t="shared" si="0"/>
        <v>0.7636574117456949</v>
      </c>
      <c r="E27">
        <f t="shared" si="1"/>
        <v>4.5360870255629953E-4</v>
      </c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">
        <v>43682</v>
      </c>
      <c r="B28">
        <v>65.282499999999999</v>
      </c>
      <c r="C28">
        <f>B28/(MAX($B$5:$B$841)*1.1)</f>
        <v>0.74247305254717755</v>
      </c>
      <c r="D28">
        <f t="shared" si="0"/>
        <v>0.76669035485202686</v>
      </c>
      <c r="E28">
        <f t="shared" si="1"/>
        <v>5.8647773092445959E-4</v>
      </c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">
        <v>43689</v>
      </c>
      <c r="B29">
        <v>66.52</v>
      </c>
      <c r="C29">
        <f>B29/(MAX($B$5:$B$841)*1.1)</f>
        <v>0.75654742780129813</v>
      </c>
      <c r="D29">
        <f t="shared" si="0"/>
        <v>0.76542756385807098</v>
      </c>
      <c r="E29">
        <f t="shared" si="1"/>
        <v>7.8856816386797213E-5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">
        <v>43696</v>
      </c>
      <c r="B30">
        <v>65.984999999999999</v>
      </c>
      <c r="C30">
        <f>B30/(MAX($B$5:$B$841)*1.1)</f>
        <v>0.75046274839850657</v>
      </c>
      <c r="D30">
        <f t="shared" si="0"/>
        <v>0.76785486672571879</v>
      </c>
      <c r="E30">
        <f t="shared" si="1"/>
        <v>3.0248577990775097E-4</v>
      </c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">
        <v>43703</v>
      </c>
      <c r="B31">
        <v>66.790000000000006</v>
      </c>
      <c r="C31">
        <f>B31/(MAX($B$5:$B$841)*1.1)</f>
        <v>0.75961820058401552</v>
      </c>
      <c r="D31">
        <f t="shared" si="0"/>
        <v>0.77544634286859415</v>
      </c>
      <c r="E31">
        <f t="shared" si="1"/>
        <v>2.5053008818086593E-4</v>
      </c>
    </row>
    <row r="32" spans="1:14" x14ac:dyDescent="0.25">
      <c r="A32" s="1">
        <v>43710</v>
      </c>
      <c r="B32">
        <v>65.73</v>
      </c>
      <c r="C32">
        <f>B32/(MAX($B$5:$B$841)*1.1)</f>
        <v>0.74756257410371818</v>
      </c>
      <c r="D32">
        <f t="shared" si="0"/>
        <v>0.7753027783437314</v>
      </c>
      <c r="E32">
        <f t="shared" si="1"/>
        <v>7.6951893127764751E-4</v>
      </c>
    </row>
    <row r="33" spans="1:5" x14ac:dyDescent="0.25">
      <c r="A33" s="1">
        <v>43717</v>
      </c>
      <c r="B33">
        <v>64.337500000000006</v>
      </c>
      <c r="C33">
        <f>B33/(MAX($B$5:$B$841)*1.1)</f>
        <v>0.73172534780766729</v>
      </c>
      <c r="D33">
        <f t="shared" si="0"/>
        <v>0.77231709876838839</v>
      </c>
      <c r="E33">
        <f t="shared" si="1"/>
        <v>1.647690246057202E-3</v>
      </c>
    </row>
    <row r="34" spans="1:5" x14ac:dyDescent="0.25">
      <c r="A34" s="1">
        <v>43724</v>
      </c>
      <c r="B34">
        <v>64.010000000000005</v>
      </c>
      <c r="C34">
        <f>B34/(MAX($B$5:$B$841)*1.1)</f>
        <v>0.72800061415455652</v>
      </c>
      <c r="D34">
        <f t="shared" si="0"/>
        <v>0.76375038301168208</v>
      </c>
      <c r="E34">
        <f t="shared" si="1"/>
        <v>1.278045973337904E-3</v>
      </c>
    </row>
    <row r="35" spans="1:5" x14ac:dyDescent="0.25">
      <c r="A35" s="1">
        <v>43731</v>
      </c>
      <c r="B35">
        <v>64.697500000000005</v>
      </c>
      <c r="C35">
        <f>B35/(MAX($B$5:$B$841)*1.1)</f>
        <v>0.73581971151795689</v>
      </c>
      <c r="D35">
        <f t="shared" si="0"/>
        <v>0.76159574456787604</v>
      </c>
      <c r="E35">
        <f t="shared" si="1"/>
        <v>6.6440387979052465E-4</v>
      </c>
    </row>
    <row r="36" spans="1:5" x14ac:dyDescent="0.25">
      <c r="A36" s="1">
        <v>43738</v>
      </c>
      <c r="B36">
        <v>64.614999999999995</v>
      </c>
      <c r="C36">
        <f>B36/(MAX($B$5:$B$841)*1.1)</f>
        <v>0.73488141983434874</v>
      </c>
      <c r="D36">
        <f t="shared" si="0"/>
        <v>0.77096580180644791</v>
      </c>
      <c r="E36">
        <f t="shared" si="1"/>
        <v>1.3020826223083561E-3</v>
      </c>
    </row>
    <row r="37" spans="1:5" x14ac:dyDescent="0.25">
      <c r="A37" s="1">
        <v>43745</v>
      </c>
      <c r="B37">
        <v>64.204999999999998</v>
      </c>
      <c r="C37">
        <f>B37/(MAX($B$5:$B$841)*1.1)</f>
        <v>0.73021839449763004</v>
      </c>
      <c r="D37">
        <f t="shared" si="0"/>
        <v>0.76194295357695641</v>
      </c>
      <c r="E37">
        <f t="shared" si="1"/>
        <v>1.0064476487776689E-3</v>
      </c>
    </row>
    <row r="38" spans="1:5" x14ac:dyDescent="0.25">
      <c r="A38" s="1">
        <v>43752</v>
      </c>
      <c r="B38">
        <v>63.76</v>
      </c>
      <c r="C38">
        <f>B38/(MAX($B$5:$B$841)*1.1)</f>
        <v>0.72515730602241091</v>
      </c>
      <c r="D38">
        <f t="shared" si="0"/>
        <v>0.75868829630135926</v>
      </c>
      <c r="E38">
        <f t="shared" si="1"/>
        <v>1.1243273090869286E-3</v>
      </c>
    </row>
    <row r="39" spans="1:5" x14ac:dyDescent="0.25">
      <c r="A39" s="1">
        <v>43759</v>
      </c>
      <c r="B39">
        <v>63.852499999999999</v>
      </c>
      <c r="C39">
        <f>B39/(MAX($B$5:$B$841)*1.1)</f>
        <v>0.72620933003130472</v>
      </c>
      <c r="D39">
        <f t="shared" si="0"/>
        <v>0.76315945697176402</v>
      </c>
      <c r="E39">
        <f t="shared" si="1"/>
        <v>1.3653118809160557E-3</v>
      </c>
    </row>
    <row r="40" spans="1:5" x14ac:dyDescent="0.25">
      <c r="A40" s="1">
        <v>43766</v>
      </c>
      <c r="B40">
        <v>63.54</v>
      </c>
      <c r="C40">
        <f>B40/(MAX($B$5:$B$841)*1.1)</f>
        <v>0.72265519486612273</v>
      </c>
      <c r="D40">
        <f t="shared" si="0"/>
        <v>0.76512434700225507</v>
      </c>
      <c r="E40">
        <f t="shared" si="1"/>
        <v>1.803628883161954E-3</v>
      </c>
    </row>
    <row r="41" spans="1:5" x14ac:dyDescent="0.25">
      <c r="A41" s="1">
        <v>43773</v>
      </c>
      <c r="B41">
        <v>63.8</v>
      </c>
      <c r="C41">
        <f>B41/(MAX($B$5:$B$841)*1.1)</f>
        <v>0.72561223532355412</v>
      </c>
      <c r="D41">
        <f t="shared" si="0"/>
        <v>0.75996219752147331</v>
      </c>
      <c r="E41">
        <f t="shared" si="1"/>
        <v>1.1799199029984776E-3</v>
      </c>
    </row>
    <row r="42" spans="1:5" x14ac:dyDescent="0.25">
      <c r="A42" s="1">
        <v>43780</v>
      </c>
      <c r="B42">
        <v>63.767499999999998</v>
      </c>
      <c r="C42">
        <f>B42/(MAX($B$5:$B$841)*1.1)</f>
        <v>0.72524260526637518</v>
      </c>
      <c r="D42">
        <f t="shared" si="0"/>
        <v>0.75775260531187505</v>
      </c>
      <c r="E42">
        <f t="shared" si="1"/>
        <v>1.0569001029584013E-3</v>
      </c>
    </row>
    <row r="43" spans="1:5" x14ac:dyDescent="0.25">
      <c r="A43" s="1">
        <v>43787</v>
      </c>
      <c r="B43">
        <v>63.87</v>
      </c>
      <c r="C43">
        <f>B43/(MAX($B$5:$B$841)*1.1)</f>
        <v>0.72640836160055489</v>
      </c>
      <c r="D43">
        <f t="shared" si="0"/>
        <v>0.76063281989039333</v>
      </c>
      <c r="E43">
        <f t="shared" si="1"/>
        <v>1.1713135452328914E-3</v>
      </c>
    </row>
    <row r="44" spans="1:5" x14ac:dyDescent="0.25">
      <c r="A44" s="1">
        <v>43794</v>
      </c>
      <c r="B44">
        <v>64.317499999999995</v>
      </c>
      <c r="C44">
        <f>B44/(MAX($B$5:$B$841)*1.1)</f>
        <v>0.73149788315709552</v>
      </c>
      <c r="D44">
        <f t="shared" si="0"/>
        <v>0.76044134139972119</v>
      </c>
      <c r="E44">
        <f t="shared" si="1"/>
        <v>8.3772377504261609E-4</v>
      </c>
    </row>
    <row r="45" spans="1:5" x14ac:dyDescent="0.25">
      <c r="A45" s="1">
        <v>43801</v>
      </c>
      <c r="B45">
        <v>63.755000000000003</v>
      </c>
      <c r="C45">
        <f>B45/(MAX($B$5:$B$841)*1.1)</f>
        <v>0.72510043985976802</v>
      </c>
      <c r="D45">
        <f t="shared" si="0"/>
        <v>0.76204506989297571</v>
      </c>
      <c r="E45">
        <f t="shared" si="1"/>
        <v>1.3649056882905919E-3</v>
      </c>
    </row>
    <row r="46" spans="1:5" x14ac:dyDescent="0.25">
      <c r="A46" s="1">
        <v>43808</v>
      </c>
      <c r="B46">
        <v>62.897500000000001</v>
      </c>
      <c r="C46">
        <f>B46/(MAX($B$5:$B$841)*1.1)</f>
        <v>0.71534789296650858</v>
      </c>
      <c r="D46">
        <f t="shared" si="0"/>
        <v>0.76177475555847984</v>
      </c>
      <c r="E46">
        <f t="shared" si="1"/>
        <v>2.1554535701337808E-3</v>
      </c>
    </row>
    <row r="47" spans="1:5" x14ac:dyDescent="0.25">
      <c r="A47" s="1">
        <v>43815</v>
      </c>
      <c r="B47">
        <v>62.252499999999998</v>
      </c>
      <c r="C47">
        <f>B47/(MAX($B$5:$B$841)*1.1)</f>
        <v>0.70801215798557293</v>
      </c>
      <c r="D47">
        <f t="shared" si="0"/>
        <v>0.75381195513185051</v>
      </c>
      <c r="E47">
        <f t="shared" si="1"/>
        <v>2.0976214186401755E-3</v>
      </c>
    </row>
    <row r="48" spans="1:5" x14ac:dyDescent="0.25">
      <c r="A48" s="1">
        <v>43822</v>
      </c>
      <c r="B48">
        <v>62.032499999999999</v>
      </c>
      <c r="C48">
        <f>B48/(MAX($B$5:$B$841)*1.1)</f>
        <v>0.70551004682928486</v>
      </c>
      <c r="D48">
        <f t="shared" si="0"/>
        <v>0.75406164122053243</v>
      </c>
      <c r="E48">
        <f t="shared" si="1"/>
        <v>2.357257317932222E-3</v>
      </c>
    </row>
    <row r="49" spans="1:5" x14ac:dyDescent="0.25">
      <c r="A49" s="1">
        <v>43829</v>
      </c>
      <c r="B49">
        <v>62.1</v>
      </c>
      <c r="C49">
        <f>B49/(MAX($B$5:$B$841)*1.1)</f>
        <v>0.70627774002496424</v>
      </c>
      <c r="D49">
        <f t="shared" si="0"/>
        <v>0.75335947738413767</v>
      </c>
      <c r="E49">
        <f t="shared" si="1"/>
        <v>2.2166899927581868E-3</v>
      </c>
    </row>
    <row r="50" spans="1:5" x14ac:dyDescent="0.25">
      <c r="A50" s="1">
        <v>43836</v>
      </c>
      <c r="B50">
        <v>61.06</v>
      </c>
      <c r="C50">
        <f>B50/(MAX($B$5:$B$841)*1.1)</f>
        <v>0.69444957819523856</v>
      </c>
      <c r="D50">
        <f t="shared" si="0"/>
        <v>0.74927094429007435</v>
      </c>
      <c r="E50">
        <f t="shared" si="1"/>
        <v>3.0053821805040111E-3</v>
      </c>
    </row>
    <row r="51" spans="1:5" x14ac:dyDescent="0.25">
      <c r="A51" s="1">
        <v>43843</v>
      </c>
      <c r="B51">
        <v>61.555</v>
      </c>
      <c r="C51">
        <f>B51/(MAX($B$5:$B$841)*1.1)</f>
        <v>0.70007932829688679</v>
      </c>
      <c r="D51">
        <f t="shared" si="0"/>
        <v>0.74409244897532756</v>
      </c>
      <c r="E51">
        <f t="shared" si="1"/>
        <v>1.93715479185499E-3</v>
      </c>
    </row>
    <row r="52" spans="1:5" x14ac:dyDescent="0.25">
      <c r="A52" s="1">
        <v>43850</v>
      </c>
      <c r="B52">
        <v>62.07</v>
      </c>
      <c r="C52">
        <f>B52/(MAX($B$5:$B$841)*1.1)</f>
        <v>0.70593654304910669</v>
      </c>
      <c r="D52">
        <f t="shared" si="0"/>
        <v>0.74453982165127885</v>
      </c>
      <c r="E52">
        <f t="shared" si="1"/>
        <v>1.4902131188369234E-3</v>
      </c>
    </row>
    <row r="53" spans="1:5" x14ac:dyDescent="0.25">
      <c r="A53" s="1">
        <v>43857</v>
      </c>
      <c r="B53">
        <v>63.914999999999999</v>
      </c>
      <c r="C53">
        <f>B53/(MAX($B$5:$B$841)*1.1)</f>
        <v>0.7269201570643411</v>
      </c>
      <c r="D53">
        <f t="shared" si="0"/>
        <v>0.75405058722036822</v>
      </c>
      <c r="E53">
        <f t="shared" si="1"/>
        <v>7.3606024045106571E-4</v>
      </c>
    </row>
    <row r="54" spans="1:5" x14ac:dyDescent="0.25">
      <c r="A54" s="1">
        <v>43864</v>
      </c>
      <c r="B54">
        <v>64.125</v>
      </c>
      <c r="C54">
        <f>B54/(MAX($B$5:$B$841)*1.1)</f>
        <v>0.7293085358953435</v>
      </c>
      <c r="D54">
        <f t="shared" si="0"/>
        <v>0.75624426839718184</v>
      </c>
      <c r="E54">
        <f t="shared" si="1"/>
        <v>7.2553368541059026E-4</v>
      </c>
    </row>
    <row r="55" spans="1:5" x14ac:dyDescent="0.25">
      <c r="A55" s="1">
        <v>43871</v>
      </c>
      <c r="B55">
        <v>63.5625</v>
      </c>
      <c r="C55">
        <f>B55/(MAX($B$5:$B$841)*1.1)</f>
        <v>0.72291109259801589</v>
      </c>
      <c r="D55">
        <f t="shared" si="0"/>
        <v>0.75777782619860912</v>
      </c>
      <c r="E55">
        <f t="shared" si="1"/>
        <v>1.2156891119747366E-3</v>
      </c>
    </row>
    <row r="56" spans="1:5" x14ac:dyDescent="0.25">
      <c r="A56" s="1">
        <v>43878</v>
      </c>
      <c r="B56">
        <v>64.072500000000005</v>
      </c>
      <c r="C56">
        <f>B56/(MAX($B$5:$B$841)*1.1)</f>
        <v>0.7287114411875929</v>
      </c>
      <c r="D56">
        <f t="shared" si="0"/>
        <v>0.75567972759921287</v>
      </c>
      <c r="E56">
        <f t="shared" si="1"/>
        <v>7.2728847197916623E-4</v>
      </c>
    </row>
    <row r="57" spans="1:5" x14ac:dyDescent="0.25">
      <c r="A57" s="1">
        <v>43885</v>
      </c>
      <c r="B57">
        <v>66.877499999999998</v>
      </c>
      <c r="C57">
        <f>B57/(MAX($B$5:$B$841)*1.1)</f>
        <v>0.76061335843026634</v>
      </c>
      <c r="D57">
        <f t="shared" si="0"/>
        <v>0.76119866036226547</v>
      </c>
      <c r="E57">
        <f t="shared" si="1"/>
        <v>3.4257835160191076E-7</v>
      </c>
    </row>
    <row r="58" spans="1:5" x14ac:dyDescent="0.25">
      <c r="A58" s="1">
        <v>43892</v>
      </c>
      <c r="B58">
        <v>68.572500000000005</v>
      </c>
      <c r="C58">
        <f>B58/(MAX($B$5:$B$841)*1.1)</f>
        <v>0.77989098756621356</v>
      </c>
      <c r="D58">
        <f t="shared" si="0"/>
        <v>0.77828450346034594</v>
      </c>
      <c r="E58">
        <f t="shared" si="1"/>
        <v>2.5807911824052594E-6</v>
      </c>
    </row>
    <row r="59" spans="1:5" x14ac:dyDescent="0.25">
      <c r="A59" s="1">
        <v>43899</v>
      </c>
      <c r="B59">
        <v>72.597499999999997</v>
      </c>
      <c r="C59">
        <f>B59/(MAX($B$5:$B$841)*1.1)</f>
        <v>0.82566824849375742</v>
      </c>
      <c r="D59">
        <f t="shared" si="0"/>
        <v>0.779436753879722</v>
      </c>
      <c r="E59">
        <f t="shared" si="1"/>
        <v>2.1373510942475859E-3</v>
      </c>
    </row>
    <row r="60" spans="1:5" x14ac:dyDescent="0.25">
      <c r="A60" s="1">
        <v>43906</v>
      </c>
      <c r="B60">
        <v>79.932500000000005</v>
      </c>
      <c r="C60">
        <f>B60/(MAX($B$5:$B$841)*1.1)</f>
        <v>0.90909090909090906</v>
      </c>
      <c r="D60">
        <f t="shared" si="0"/>
        <v>0.7893083721152705</v>
      </c>
      <c r="E60">
        <f t="shared" si="1"/>
        <v>1.434785616432022E-2</v>
      </c>
    </row>
    <row r="61" spans="1:5" x14ac:dyDescent="0.25">
      <c r="A61" s="1">
        <v>43913</v>
      </c>
      <c r="B61">
        <v>78.819999999999993</v>
      </c>
      <c r="C61">
        <f>B61/(MAX($B$5:$B$841)*1.1)</f>
        <v>0.89643818790286112</v>
      </c>
      <c r="D61">
        <f t="shared" si="0"/>
        <v>0.82597780274988786</v>
      </c>
      <c r="E61">
        <f t="shared" si="1"/>
        <v>4.9646658759053344E-3</v>
      </c>
    </row>
    <row r="62" spans="1:5" x14ac:dyDescent="0.25">
      <c r="A62" s="1">
        <v>43920</v>
      </c>
      <c r="B62">
        <v>76.492500000000007</v>
      </c>
      <c r="C62">
        <f>B62/(MAX($B$5:$B$841)*1.1)</f>
        <v>0.86996698919258575</v>
      </c>
      <c r="D62">
        <f t="shared" si="0"/>
        <v>0.83023994178244032</v>
      </c>
      <c r="E62">
        <f t="shared" si="1"/>
        <v>1.578238295927943E-3</v>
      </c>
    </row>
    <row r="63" spans="1:5" x14ac:dyDescent="0.25">
      <c r="A63" s="1">
        <v>43927</v>
      </c>
      <c r="B63">
        <v>73.75</v>
      </c>
      <c r="C63">
        <f>B63/(MAX($B$5:$B$841)*1.1)</f>
        <v>0.83877589898294858</v>
      </c>
      <c r="D63">
        <f t="shared" si="0"/>
        <v>0.80670603237558858</v>
      </c>
      <c r="E63">
        <f t="shared" si="1"/>
        <v>1.028476344213864E-3</v>
      </c>
    </row>
    <row r="64" spans="1:5" x14ac:dyDescent="0.25">
      <c r="A64" s="1">
        <v>43934</v>
      </c>
      <c r="B64">
        <v>73.989999999999995</v>
      </c>
      <c r="C64">
        <f>B64/(MAX($B$5:$B$841)*1.1)</f>
        <v>0.84150547478980831</v>
      </c>
      <c r="D64">
        <f t="shared" si="0"/>
        <v>0.82293778668499085</v>
      </c>
      <c r="E64">
        <f t="shared" si="1"/>
        <v>3.4475904155777977E-4</v>
      </c>
    </row>
    <row r="65" spans="1:5" x14ac:dyDescent="0.25">
      <c r="A65" s="1">
        <v>43941</v>
      </c>
      <c r="B65">
        <v>74.545000000000002</v>
      </c>
      <c r="C65">
        <f>B65/(MAX($B$5:$B$841)*1.1)</f>
        <v>0.84781761884317164</v>
      </c>
      <c r="D65">
        <f t="shared" si="0"/>
        <v>0.82449368080266661</v>
      </c>
      <c r="E65">
        <f t="shared" si="1"/>
        <v>5.4400608571731777E-4</v>
      </c>
    </row>
    <row r="66" spans="1:5" x14ac:dyDescent="0.25">
      <c r="A66" s="1">
        <v>43948</v>
      </c>
      <c r="B66">
        <v>74.394999999999996</v>
      </c>
      <c r="C66">
        <f>B66/(MAX($B$5:$B$841)*1.1)</f>
        <v>0.84611163396388422</v>
      </c>
      <c r="D66">
        <f t="shared" si="0"/>
        <v>0.80888519687492189</v>
      </c>
      <c r="E66">
        <f t="shared" si="1"/>
        <v>1.3858076183384709E-3</v>
      </c>
    </row>
    <row r="67" spans="1:5" x14ac:dyDescent="0.25">
      <c r="A67" s="1">
        <v>43955</v>
      </c>
      <c r="B67">
        <v>73.400000000000006</v>
      </c>
      <c r="C67">
        <f>B67/(MAX($B$5:$B$841)*1.1)</f>
        <v>0.83479526759794487</v>
      </c>
      <c r="D67">
        <f t="shared" si="0"/>
        <v>0.80733449519728795</v>
      </c>
      <c r="E67">
        <f t="shared" si="1"/>
        <v>7.5409402084068071E-4</v>
      </c>
    </row>
    <row r="68" spans="1:5" x14ac:dyDescent="0.25">
      <c r="A68" s="1">
        <v>43962</v>
      </c>
      <c r="B68">
        <v>73.58</v>
      </c>
      <c r="C68">
        <f>B68/(MAX($B$5:$B$841)*1.1)</f>
        <v>0.83684244945308961</v>
      </c>
      <c r="D68">
        <f t="shared" si="0"/>
        <v>0.80801958032468757</v>
      </c>
      <c r="E68">
        <f t="shared" si="1"/>
        <v>8.3075778479299134E-4</v>
      </c>
    </row>
    <row r="69" spans="1:5" x14ac:dyDescent="0.25">
      <c r="A69" s="1">
        <v>43969</v>
      </c>
      <c r="B69">
        <v>71.64</v>
      </c>
      <c r="C69">
        <f>B69/(MAX($B$5:$B$841)*1.1)</f>
        <v>0.81477837834763989</v>
      </c>
      <c r="D69">
        <f t="shared" si="0"/>
        <v>0.818477545150188</v>
      </c>
      <c r="E69">
        <f t="shared" si="1"/>
        <v>1.3683835033074045E-5</v>
      </c>
    </row>
    <row r="70" spans="1:5" x14ac:dyDescent="0.25">
      <c r="A70" s="1">
        <v>43976</v>
      </c>
      <c r="B70">
        <v>70.142499999999998</v>
      </c>
      <c r="C70">
        <f>B70/(MAX($B$5:$B$841)*1.1)</f>
        <v>0.7977469626360878</v>
      </c>
      <c r="D70">
        <f t="shared" si="0"/>
        <v>0.81210309292696248</v>
      </c>
      <c r="E70">
        <f t="shared" si="1"/>
        <v>2.0609847692856952E-4</v>
      </c>
    </row>
    <row r="71" spans="1:5" x14ac:dyDescent="0.25">
      <c r="A71" s="1">
        <v>43983</v>
      </c>
      <c r="B71">
        <v>68.7</v>
      </c>
      <c r="C71">
        <f>B71/(MAX($B$5:$B$841)*1.1)</f>
        <v>0.7813410747136077</v>
      </c>
      <c r="D71">
        <f t="shared" si="0"/>
        <v>0.79633095529154652</v>
      </c>
      <c r="E71">
        <f t="shared" si="1"/>
        <v>2.2469651974086743E-4</v>
      </c>
    </row>
    <row r="72" spans="1:5" x14ac:dyDescent="0.25">
      <c r="A72" s="1">
        <v>43990</v>
      </c>
      <c r="B72">
        <v>70.2</v>
      </c>
      <c r="C72">
        <f>B72/(MAX($B$5:$B$841)*1.1)</f>
        <v>0.79840092350648129</v>
      </c>
      <c r="D72">
        <f t="shared" si="0"/>
        <v>0.79440207656975748</v>
      </c>
      <c r="E72">
        <f t="shared" si="1"/>
        <v>1.59907768233454E-5</v>
      </c>
    </row>
    <row r="73" spans="1:5" x14ac:dyDescent="0.25">
      <c r="A73" s="1">
        <v>43997</v>
      </c>
      <c r="B73">
        <v>69.4375</v>
      </c>
      <c r="C73">
        <f>B73/(MAX($B$5:$B$841)*1.1)</f>
        <v>0.78972883370343716</v>
      </c>
      <c r="D73">
        <f t="shared" si="0"/>
        <v>0.79941722695636119</v>
      </c>
      <c r="E73">
        <f t="shared" si="1"/>
        <v>9.3864963823303918E-5</v>
      </c>
    </row>
    <row r="74" spans="1:5" x14ac:dyDescent="0.25">
      <c r="A74" s="1">
        <v>44004</v>
      </c>
      <c r="B74">
        <v>69.8</v>
      </c>
      <c r="C74">
        <f>B74/(MAX($B$5:$B$841)*1.1)</f>
        <v>0.79385163049504825</v>
      </c>
      <c r="D74">
        <f t="shared" si="0"/>
        <v>0.79420614438297121</v>
      </c>
      <c r="E74">
        <f t="shared" si="1"/>
        <v>1.2568009673025172E-7</v>
      </c>
    </row>
    <row r="75" spans="1:5" x14ac:dyDescent="0.25">
      <c r="A75" s="1">
        <v>44011</v>
      </c>
      <c r="B75">
        <v>71.37</v>
      </c>
      <c r="C75">
        <f>B75/(MAX($B$5:$B$841)*1.1)</f>
        <v>0.81170760556492261</v>
      </c>
      <c r="D75">
        <f t="shared" si="0"/>
        <v>0.78774137636293207</v>
      </c>
      <c r="E75">
        <f t="shared" si="1"/>
        <v>5.7438014216234417E-4</v>
      </c>
    </row>
    <row r="76" spans="1:5" x14ac:dyDescent="0.25">
      <c r="A76" s="1">
        <v>44018</v>
      </c>
      <c r="B76">
        <v>70.727500000000006</v>
      </c>
      <c r="C76">
        <f>B76/(MAX($B$5:$B$841)*1.1)</f>
        <v>0.80440030366530846</v>
      </c>
      <c r="D76">
        <f t="shared" si="0"/>
        <v>0.80263907480550134</v>
      </c>
      <c r="E76">
        <f t="shared" si="1"/>
        <v>3.1019270966174806E-6</v>
      </c>
    </row>
    <row r="77" spans="1:5" x14ac:dyDescent="0.25">
      <c r="A77" s="1">
        <v>44025</v>
      </c>
      <c r="B77">
        <v>71.872500000000002</v>
      </c>
      <c r="C77">
        <f>B77/(MAX($B$5:$B$841)*1.1)</f>
        <v>0.81742265491053523</v>
      </c>
      <c r="D77">
        <f t="shared" si="0"/>
        <v>0.80504786616928914</v>
      </c>
      <c r="E77">
        <f t="shared" si="1"/>
        <v>1.53135396390471E-4</v>
      </c>
    </row>
    <row r="78" spans="1:5" x14ac:dyDescent="0.25">
      <c r="A78" s="1">
        <v>44032</v>
      </c>
      <c r="B78">
        <v>71.734999999999999</v>
      </c>
      <c r="C78">
        <f>B78/(MAX($B$5:$B$841)*1.1)</f>
        <v>0.8158588354378552</v>
      </c>
      <c r="D78">
        <f t="shared" si="0"/>
        <v>0.79485269424829896</v>
      </c>
      <c r="E78">
        <f t="shared" si="1"/>
        <v>4.4125796767557115E-4</v>
      </c>
    </row>
    <row r="79" spans="1:5" x14ac:dyDescent="0.25">
      <c r="A79" s="1">
        <v>44039</v>
      </c>
      <c r="B79">
        <v>74.42</v>
      </c>
      <c r="C79">
        <f>B79/(MAX($B$5:$B$841)*1.1)</f>
        <v>0.84639596477709877</v>
      </c>
      <c r="D79">
        <f t="shared" si="0"/>
        <v>0.80782218389993043</v>
      </c>
      <c r="E79">
        <f t="shared" si="1"/>
        <v>1.4879365711597979E-3</v>
      </c>
    </row>
    <row r="80" spans="1:5" x14ac:dyDescent="0.25">
      <c r="A80" s="1">
        <v>44046</v>
      </c>
      <c r="B80">
        <v>73.727500000000006</v>
      </c>
      <c r="C80">
        <f>B80/(MAX($B$5:$B$841)*1.1)</f>
        <v>0.83852000125105552</v>
      </c>
      <c r="D80">
        <f t="shared" ref="D80:D115" si="2">TANH(SUM(TANH(SUM(C71*$C$3,C72*$D$3,C73*$E$3))*$L$3,TANH(SUM(C74*$F$3,C75*$G$3,C76*$H$3))*$M$3,TANH(SUM(C77*$I$3,C78*$J$3,C79*$K$3))*$N$3))*$O$3</f>
        <v>0.81100697494341134</v>
      </c>
      <c r="E80">
        <f t="shared" ref="E80:E115" si="3">(C80-D80)*(C80-D80)</f>
        <v>7.56966616605121E-4</v>
      </c>
    </row>
    <row r="81" spans="1:5" x14ac:dyDescent="0.25">
      <c r="A81" s="1">
        <v>44053</v>
      </c>
      <c r="B81">
        <v>72.875</v>
      </c>
      <c r="C81">
        <f>B81/(MAX($B$5:$B$841)*1.1)</f>
        <v>0.82882432052043908</v>
      </c>
      <c r="D81">
        <f t="shared" si="2"/>
        <v>0.81182167274413808</v>
      </c>
      <c r="E81">
        <f t="shared" si="3"/>
        <v>2.8909003140495355E-4</v>
      </c>
    </row>
    <row r="82" spans="1:5" x14ac:dyDescent="0.25">
      <c r="A82" s="1">
        <v>44060</v>
      </c>
      <c r="B82">
        <v>74.8</v>
      </c>
      <c r="C82">
        <f>B82/(MAX($B$5:$B$841)*1.1)</f>
        <v>0.85071779313796003</v>
      </c>
      <c r="D82">
        <f t="shared" si="2"/>
        <v>0.80405256725394025</v>
      </c>
      <c r="E82">
        <f t="shared" si="3"/>
        <v>2.1776433068065896E-3</v>
      </c>
    </row>
    <row r="83" spans="1:5" x14ac:dyDescent="0.25">
      <c r="A83" s="1">
        <v>44067</v>
      </c>
      <c r="B83">
        <v>74.012500000000003</v>
      </c>
      <c r="C83">
        <f>B83/(MAX($B$5:$B$841)*1.1)</f>
        <v>0.84176137252170147</v>
      </c>
      <c r="D83">
        <f t="shared" si="2"/>
        <v>0.81581488253836187</v>
      </c>
      <c r="E83">
        <f t="shared" si="3"/>
        <v>6.7322034245554188E-4</v>
      </c>
    </row>
    <row r="84" spans="1:5" x14ac:dyDescent="0.25">
      <c r="A84" s="1">
        <v>44074</v>
      </c>
      <c r="B84">
        <v>75.432500000000005</v>
      </c>
      <c r="C84">
        <f>B84/(MAX($B$5:$B$841)*1.1)</f>
        <v>0.85791136271228852</v>
      </c>
      <c r="D84">
        <f t="shared" si="2"/>
        <v>0.82273735676276916</v>
      </c>
      <c r="E84">
        <f t="shared" si="3"/>
        <v>1.2372106945368233E-3</v>
      </c>
    </row>
    <row r="85" spans="1:5" x14ac:dyDescent="0.25">
      <c r="A85" s="1">
        <v>44081</v>
      </c>
      <c r="B85">
        <v>75.05</v>
      </c>
      <c r="C85">
        <f>B85/(MAX($B$5:$B$841)*1.1)</f>
        <v>0.85356110127010565</v>
      </c>
      <c r="D85">
        <f t="shared" si="2"/>
        <v>0.80750142777857892</v>
      </c>
      <c r="E85">
        <f t="shared" si="3"/>
        <v>2.1214935221460503E-3</v>
      </c>
    </row>
    <row r="86" spans="1:5" x14ac:dyDescent="0.25">
      <c r="A86" s="1">
        <v>44088</v>
      </c>
      <c r="B86">
        <v>75.745000000000005</v>
      </c>
      <c r="C86">
        <f>B86/(MAX($B$5:$B$841)*1.1)</f>
        <v>0.86146549787747051</v>
      </c>
      <c r="D86">
        <f t="shared" si="2"/>
        <v>0.82086764920647703</v>
      </c>
      <c r="E86">
        <f t="shared" si="3"/>
        <v>1.6481853167128867E-3</v>
      </c>
    </row>
    <row r="87" spans="1:5" x14ac:dyDescent="0.25">
      <c r="A87" s="1">
        <v>44095</v>
      </c>
      <c r="B87">
        <v>78.207499999999996</v>
      </c>
      <c r="C87">
        <f>B87/(MAX($B$5:$B$841)*1.1)</f>
        <v>0.88947208297910441</v>
      </c>
      <c r="D87">
        <f t="shared" si="2"/>
        <v>0.82115352645347739</v>
      </c>
      <c r="E87">
        <f t="shared" si="3"/>
        <v>4.6674251657452936E-3</v>
      </c>
    </row>
    <row r="88" spans="1:5" x14ac:dyDescent="0.25">
      <c r="A88" s="1">
        <v>44102</v>
      </c>
      <c r="B88">
        <v>78.202500000000001</v>
      </c>
      <c r="C88">
        <f>B88/(MAX($B$5:$B$841)*1.1)</f>
        <v>0.88941521681646152</v>
      </c>
      <c r="D88">
        <f t="shared" si="2"/>
        <v>0.82779856180339684</v>
      </c>
      <c r="E88">
        <f t="shared" si="3"/>
        <v>3.7966121749990287E-3</v>
      </c>
    </row>
    <row r="89" spans="1:5" x14ac:dyDescent="0.25">
      <c r="A89" s="1">
        <v>44109</v>
      </c>
      <c r="B89">
        <v>76.767499999999998</v>
      </c>
      <c r="C89">
        <f>B89/(MAX($B$5:$B$841)*1.1)</f>
        <v>0.87309462813794581</v>
      </c>
      <c r="D89">
        <f t="shared" si="2"/>
        <v>0.83383325490512505</v>
      </c>
      <c r="E89">
        <f t="shared" si="3"/>
        <v>1.5414554281268538E-3</v>
      </c>
    </row>
    <row r="90" spans="1:5" x14ac:dyDescent="0.25">
      <c r="A90" s="1">
        <v>44116</v>
      </c>
      <c r="B90">
        <v>77.9375</v>
      </c>
      <c r="C90">
        <f>B90/(MAX($B$5:$B$841)*1.1)</f>
        <v>0.88640131019638724</v>
      </c>
      <c r="D90">
        <f t="shared" si="2"/>
        <v>0.81933052119964278</v>
      </c>
      <c r="E90">
        <f t="shared" si="3"/>
        <v>4.4984907366458172E-3</v>
      </c>
    </row>
    <row r="91" spans="1:5" x14ac:dyDescent="0.25">
      <c r="A91" s="1">
        <v>44123</v>
      </c>
      <c r="B91">
        <v>76.125</v>
      </c>
      <c r="C91">
        <f>B91/(MAX($B$5:$B$841)*1.1)</f>
        <v>0.86578732623833166</v>
      </c>
      <c r="D91">
        <f t="shared" si="2"/>
        <v>0.83169492174581028</v>
      </c>
      <c r="E91">
        <f t="shared" si="3"/>
        <v>1.1622920440816917E-3</v>
      </c>
    </row>
    <row r="92" spans="1:5" x14ac:dyDescent="0.25">
      <c r="A92" s="1">
        <v>44130</v>
      </c>
      <c r="B92">
        <v>79.53</v>
      </c>
      <c r="C92">
        <f>B92/(MAX($B$5:$B$841)*1.1)</f>
        <v>0.90451318299815464</v>
      </c>
      <c r="D92">
        <f t="shared" si="2"/>
        <v>0.8334963959624786</v>
      </c>
      <c r="E92">
        <f t="shared" si="3"/>
        <v>5.0433840408705653E-3</v>
      </c>
    </row>
    <row r="93" spans="1:5" x14ac:dyDescent="0.25">
      <c r="A93" s="1">
        <v>44137</v>
      </c>
      <c r="B93">
        <v>77.41</v>
      </c>
      <c r="C93">
        <f>B93/(MAX($B$5:$B$841)*1.1)</f>
        <v>0.88040193003755995</v>
      </c>
      <c r="D93">
        <f t="shared" si="2"/>
        <v>0.82687772289336869</v>
      </c>
      <c r="E93">
        <f t="shared" si="3"/>
        <v>2.8648407504142949E-3</v>
      </c>
    </row>
    <row r="94" spans="1:5" x14ac:dyDescent="0.25">
      <c r="A94" s="1">
        <v>44144</v>
      </c>
      <c r="B94">
        <v>77.387500000000003</v>
      </c>
      <c r="C94">
        <f>B94/(MAX($B$5:$B$841)*1.1)</f>
        <v>0.8801460323056669</v>
      </c>
      <c r="D94">
        <f t="shared" si="2"/>
        <v>0.83431423333595378</v>
      </c>
      <c r="E94">
        <f t="shared" si="3"/>
        <v>2.1005537968001968E-3</v>
      </c>
    </row>
    <row r="95" spans="1:5" x14ac:dyDescent="0.25">
      <c r="A95" s="1">
        <v>44151</v>
      </c>
      <c r="B95">
        <v>76.2</v>
      </c>
      <c r="C95">
        <f>B95/(MAX($B$5:$B$841)*1.1)</f>
        <v>0.86664031867797542</v>
      </c>
      <c r="D95">
        <f t="shared" si="2"/>
        <v>0.82256640394516345</v>
      </c>
      <c r="E95">
        <f t="shared" si="3"/>
        <v>1.94250995987518E-3</v>
      </c>
    </row>
    <row r="96" spans="1:5" x14ac:dyDescent="0.25">
      <c r="A96" s="1">
        <v>44158</v>
      </c>
      <c r="B96">
        <v>75.852500000000006</v>
      </c>
      <c r="C96">
        <f>B96/(MAX($B$5:$B$841)*1.1)</f>
        <v>0.8626881203742931</v>
      </c>
      <c r="D96">
        <f t="shared" si="2"/>
        <v>0.82878968225677474</v>
      </c>
      <c r="E96">
        <f t="shared" si="3"/>
        <v>1.1491041068072217E-3</v>
      </c>
    </row>
    <row r="97" spans="1:5" x14ac:dyDescent="0.25">
      <c r="A97" s="1">
        <v>44165</v>
      </c>
      <c r="B97">
        <v>74.05</v>
      </c>
      <c r="C97">
        <f>B97/(MAX($B$5:$B$841)*1.1)</f>
        <v>0.84218786874152329</v>
      </c>
      <c r="D97">
        <f t="shared" si="2"/>
        <v>0.83065915280620384</v>
      </c>
      <c r="E97">
        <f t="shared" si="3"/>
        <v>1.3291129111728877E-4</v>
      </c>
    </row>
    <row r="98" spans="1:5" x14ac:dyDescent="0.25">
      <c r="A98" s="1">
        <v>44172</v>
      </c>
      <c r="B98">
        <v>72.944999999999993</v>
      </c>
      <c r="C98">
        <f>B98/(MAX($B$5:$B$841)*1.1)</f>
        <v>0.82962044679743974</v>
      </c>
      <c r="D98">
        <f t="shared" si="2"/>
        <v>0.81286110268661371</v>
      </c>
      <c r="E98">
        <f t="shared" si="3"/>
        <v>2.8087561502507897E-4</v>
      </c>
    </row>
    <row r="99" spans="1:5" x14ac:dyDescent="0.25">
      <c r="A99" s="1">
        <v>44179</v>
      </c>
      <c r="B99">
        <v>73.347499999999997</v>
      </c>
      <c r="C99">
        <f>B99/(MAX($B$5:$B$841)*1.1)</f>
        <v>0.83419817289019416</v>
      </c>
      <c r="D99">
        <f t="shared" si="2"/>
        <v>0.81333256951393684</v>
      </c>
      <c r="E99">
        <f t="shared" si="3"/>
        <v>4.3537340425528058E-4</v>
      </c>
    </row>
    <row r="100" spans="1:5" x14ac:dyDescent="0.25">
      <c r="A100" s="1">
        <v>44186</v>
      </c>
      <c r="B100">
        <v>74.17</v>
      </c>
      <c r="C100">
        <f>B100/(MAX($B$5:$B$841)*1.1)</f>
        <v>0.84355265664495327</v>
      </c>
      <c r="D100">
        <f t="shared" si="2"/>
        <v>0.81396483070310544</v>
      </c>
      <c r="E100">
        <f t="shared" si="3"/>
        <v>8.7543944396508365E-4</v>
      </c>
    </row>
    <row r="101" spans="1:5" x14ac:dyDescent="0.25">
      <c r="A101" s="1">
        <v>44193</v>
      </c>
      <c r="B101">
        <v>74.415000000000006</v>
      </c>
      <c r="C101">
        <f>B101/(MAX($B$5:$B$841)*1.1)</f>
        <v>0.846339098614456</v>
      </c>
      <c r="D101">
        <f t="shared" si="2"/>
        <v>0.81867713514738172</v>
      </c>
      <c r="E101">
        <f t="shared" si="3"/>
        <v>7.6518422285375208E-4</v>
      </c>
    </row>
    <row r="102" spans="1:5" x14ac:dyDescent="0.25">
      <c r="A102" s="1">
        <v>44200</v>
      </c>
      <c r="B102">
        <v>74.155000000000001</v>
      </c>
      <c r="C102">
        <f>B102/(MAX($B$5:$B$841)*1.1)</f>
        <v>0.84338205815702449</v>
      </c>
      <c r="D102">
        <f t="shared" si="2"/>
        <v>0.81247379273206266</v>
      </c>
      <c r="E102">
        <f t="shared" si="3"/>
        <v>9.5532087157989111E-4</v>
      </c>
    </row>
    <row r="103" spans="1:5" x14ac:dyDescent="0.25">
      <c r="A103" s="1">
        <v>44207</v>
      </c>
      <c r="B103">
        <v>73.644999999999996</v>
      </c>
      <c r="C103">
        <f>B103/(MAX($B$5:$B$841)*1.1)</f>
        <v>0.83758170956744737</v>
      </c>
      <c r="D103">
        <f t="shared" si="2"/>
        <v>0.81434206559501265</v>
      </c>
      <c r="E103">
        <f t="shared" si="3"/>
        <v>5.4008105196552139E-4</v>
      </c>
    </row>
    <row r="104" spans="1:5" x14ac:dyDescent="0.25">
      <c r="A104" s="1">
        <v>44214</v>
      </c>
      <c r="B104">
        <v>75.3</v>
      </c>
      <c r="C104">
        <f>B104/(MAX($B$5:$B$841)*1.1)</f>
        <v>0.85640440940225127</v>
      </c>
      <c r="D104">
        <f t="shared" si="2"/>
        <v>0.81631471537942546</v>
      </c>
      <c r="E104">
        <f t="shared" si="3"/>
        <v>1.6071835668437951E-3</v>
      </c>
    </row>
    <row r="105" spans="1:5" x14ac:dyDescent="0.25">
      <c r="A105" s="1">
        <v>44221</v>
      </c>
      <c r="B105">
        <v>75.754999999999995</v>
      </c>
      <c r="C105">
        <f>B105/(MAX($B$5:$B$841)*1.1)</f>
        <v>0.86157923020275617</v>
      </c>
      <c r="D105">
        <f t="shared" si="2"/>
        <v>0.82076303577921594</v>
      </c>
      <c r="E105">
        <f t="shared" si="3"/>
        <v>1.6659617272202366E-3</v>
      </c>
    </row>
    <row r="106" spans="1:5" x14ac:dyDescent="0.25">
      <c r="A106" s="1">
        <v>44228</v>
      </c>
      <c r="B106">
        <v>74.644999999999996</v>
      </c>
      <c r="C106">
        <f>B106/(MAX($B$5:$B$841)*1.1)</f>
        <v>0.84895494209602973</v>
      </c>
      <c r="D106">
        <f t="shared" si="2"/>
        <v>0.82282473959372415</v>
      </c>
      <c r="E106">
        <f t="shared" si="3"/>
        <v>6.8278748281149664E-4</v>
      </c>
    </row>
    <row r="107" spans="1:5" x14ac:dyDescent="0.25">
      <c r="A107" s="1">
        <v>44235</v>
      </c>
      <c r="B107">
        <v>73.717500000000001</v>
      </c>
      <c r="C107">
        <f>B107/(MAX($B$5:$B$841)*1.1)</f>
        <v>0.83840626892576964</v>
      </c>
      <c r="D107">
        <f t="shared" si="2"/>
        <v>0.8127655930138572</v>
      </c>
      <c r="E107">
        <f t="shared" si="3"/>
        <v>6.574442612197266E-4</v>
      </c>
    </row>
    <row r="108" spans="1:5" x14ac:dyDescent="0.25">
      <c r="A108" s="1">
        <v>44242</v>
      </c>
      <c r="B108">
        <v>74.08</v>
      </c>
      <c r="C108">
        <f>B108/(MAX($B$5:$B$841)*1.1)</f>
        <v>0.84252906571738073</v>
      </c>
      <c r="D108">
        <f t="shared" si="2"/>
        <v>0.8124000693927812</v>
      </c>
      <c r="E108">
        <f t="shared" si="3"/>
        <v>9.0775641952773212E-4</v>
      </c>
    </row>
    <row r="109" spans="1:5" x14ac:dyDescent="0.25">
      <c r="A109" s="1">
        <v>44249</v>
      </c>
      <c r="B109">
        <v>74.63</v>
      </c>
      <c r="C109">
        <f>B109/(MAX($B$5:$B$841)*1.1)</f>
        <v>0.84878434360810107</v>
      </c>
      <c r="D109">
        <f t="shared" si="2"/>
        <v>0.82115810455984894</v>
      </c>
      <c r="E109">
        <f t="shared" si="3"/>
        <v>7.6320908395117028E-4</v>
      </c>
    </row>
    <row r="110" spans="1:5" x14ac:dyDescent="0.25">
      <c r="A110" s="1">
        <v>44256</v>
      </c>
      <c r="B110">
        <v>74.202500000000001</v>
      </c>
      <c r="C110">
        <f>B110/(MAX($B$5:$B$841)*1.1)</f>
        <v>0.8439222867021321</v>
      </c>
      <c r="D110">
        <f t="shared" si="2"/>
        <v>0.81800146087719394</v>
      </c>
      <c r="E110">
        <f t="shared" si="3"/>
        <v>6.7188921144678072E-4</v>
      </c>
    </row>
    <row r="111" spans="1:5" x14ac:dyDescent="0.25">
      <c r="A111" s="1">
        <v>44263</v>
      </c>
      <c r="B111">
        <v>73.33</v>
      </c>
      <c r="C111">
        <f>B111/(MAX($B$5:$B$841)*1.1)</f>
        <v>0.83399914132094399</v>
      </c>
      <c r="D111">
        <f t="shared" si="2"/>
        <v>0.81146762202841349</v>
      </c>
      <c r="E111">
        <f t="shared" si="3"/>
        <v>5.076693616296741E-4</v>
      </c>
    </row>
    <row r="112" spans="1:5" x14ac:dyDescent="0.25">
      <c r="A112" s="1">
        <v>44270</v>
      </c>
      <c r="B112">
        <v>74.114999999999995</v>
      </c>
      <c r="C112">
        <f>B112/(MAX($B$5:$B$841)*1.1)</f>
        <v>0.84292712885588106</v>
      </c>
      <c r="D112">
        <f t="shared" si="2"/>
        <v>0.8101306300595208</v>
      </c>
      <c r="E112">
        <f t="shared" si="3"/>
        <v>1.0756103332996601E-3</v>
      </c>
    </row>
    <row r="113" spans="1:5" x14ac:dyDescent="0.25">
      <c r="A113" s="1">
        <v>44277</v>
      </c>
      <c r="B113">
        <v>75.655000000000001</v>
      </c>
      <c r="C113">
        <f>B113/(MAX($B$5:$B$841)*1.1)</f>
        <v>0.86044190694989797</v>
      </c>
      <c r="D113">
        <f t="shared" si="2"/>
        <v>0.81751062088273585</v>
      </c>
      <c r="E113">
        <f t="shared" si="3"/>
        <v>1.8430953233805085E-3</v>
      </c>
    </row>
    <row r="114" spans="1:5" x14ac:dyDescent="0.25">
      <c r="A114" s="1">
        <v>44284</v>
      </c>
      <c r="B114">
        <v>76.552499999999995</v>
      </c>
      <c r="C114">
        <f>B114/(MAX($B$5:$B$841)*1.1)</f>
        <v>0.87064938314430063</v>
      </c>
      <c r="D114">
        <f t="shared" si="2"/>
        <v>0.82356673926773505</v>
      </c>
      <c r="E114">
        <f t="shared" si="3"/>
        <v>2.216775354407498E-3</v>
      </c>
    </row>
    <row r="115" spans="1:5" x14ac:dyDescent="0.25">
      <c r="A115" s="1"/>
      <c r="D115">
        <f t="shared" si="2"/>
        <v>0.82099572634735896</v>
      </c>
    </row>
  </sheetData>
  <mergeCells count="4">
    <mergeCell ref="A1:O1"/>
    <mergeCell ref="A2:B3"/>
    <mergeCell ref="G8:K12"/>
    <mergeCell ref="G14:K1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5B06-B343-4FF9-9B25-2A586EE0F04B}">
  <dimension ref="A1:P115"/>
  <sheetViews>
    <sheetView tabSelected="1" workbookViewId="0">
      <selection activeCell="Q25" sqref="Q25"/>
    </sheetView>
  </sheetViews>
  <sheetFormatPr defaultRowHeight="15" x14ac:dyDescent="0.25"/>
  <cols>
    <col min="1" max="1" width="10.140625" bestFit="1" customWidth="1"/>
    <col min="2" max="2" width="8.28515625" bestFit="1" customWidth="1"/>
    <col min="3" max="4" width="12" bestFit="1" customWidth="1"/>
    <col min="5" max="5" width="12" customWidth="1"/>
    <col min="6" max="7" width="12" bestFit="1" customWidth="1"/>
    <col min="8" max="9" width="12.7109375" bestFit="1" customWidth="1"/>
    <col min="10" max="10" width="11.7109375" bestFit="1" customWidth="1"/>
    <col min="11" max="12" width="12" bestFit="1" customWidth="1"/>
    <col min="13" max="13" width="12.7109375" bestFit="1" customWidth="1"/>
    <col min="14" max="14" width="11" bestFit="1" customWidth="1"/>
    <col min="15" max="16" width="12.7109375" bestFit="1" customWidth="1"/>
  </cols>
  <sheetData>
    <row r="1" spans="1:16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.75" x14ac:dyDescent="0.3">
      <c r="A2" s="3" t="s">
        <v>1</v>
      </c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</row>
    <row r="3" spans="1:16" x14ac:dyDescent="0.25">
      <c r="A3" s="3"/>
      <c r="B3" s="3"/>
      <c r="C3" s="5">
        <v>-0.1695332139364675</v>
      </c>
      <c r="D3" s="5">
        <v>0.24292761998711668</v>
      </c>
      <c r="E3" s="5">
        <v>0.37320993575773159</v>
      </c>
      <c r="F3" s="5">
        <v>-0.7070985736429134</v>
      </c>
      <c r="G3" s="5">
        <v>7.9412437214681341E-3</v>
      </c>
      <c r="H3" s="5">
        <v>4.7411525634882032E-2</v>
      </c>
      <c r="I3" s="5">
        <v>1.285161220866095E-2</v>
      </c>
      <c r="J3" s="5">
        <v>0.24871164913478724</v>
      </c>
      <c r="K3" s="5">
        <v>-0.89956919200376495</v>
      </c>
      <c r="L3" s="5">
        <v>-0.61604862231649871</v>
      </c>
      <c r="M3" s="5">
        <v>0.97746670178780892</v>
      </c>
      <c r="N3" s="5">
        <v>0.99735352005572842</v>
      </c>
      <c r="O3" s="5">
        <v>-0.99921076393292696</v>
      </c>
    </row>
    <row r="4" spans="1:16" ht="60" x14ac:dyDescent="0.25">
      <c r="A4" s="6" t="s">
        <v>2</v>
      </c>
      <c r="B4" s="6" t="s">
        <v>3</v>
      </c>
      <c r="C4" s="6" t="s">
        <v>4</v>
      </c>
      <c r="D4" s="6" t="s">
        <v>5</v>
      </c>
      <c r="E4" s="14" t="s">
        <v>12</v>
      </c>
      <c r="F4" s="6" t="s">
        <v>6</v>
      </c>
      <c r="G4" s="6" t="s">
        <v>7</v>
      </c>
      <c r="H4" s="6" t="s">
        <v>8</v>
      </c>
      <c r="I4" s="6" t="s">
        <v>9</v>
      </c>
      <c r="J4" s="6"/>
      <c r="K4" s="6"/>
      <c r="L4" s="6"/>
      <c r="M4" s="6"/>
      <c r="N4" s="6"/>
      <c r="O4" s="6"/>
      <c r="P4" s="6"/>
    </row>
    <row r="5" spans="1:16" x14ac:dyDescent="0.25">
      <c r="A5" s="1">
        <v>43521</v>
      </c>
      <c r="B5">
        <v>65.94</v>
      </c>
      <c r="C5" s="7">
        <f>B5/(MAX($B$5:$B$841)*1.1)</f>
        <v>0.74995095293472036</v>
      </c>
    </row>
    <row r="6" spans="1:16" x14ac:dyDescent="0.25">
      <c r="A6" s="1">
        <v>43528</v>
      </c>
      <c r="B6">
        <v>66.282499999999999</v>
      </c>
      <c r="C6" s="7">
        <f>B6/(MAX($B$5:$B$841)*1.1)</f>
        <v>0.7538462850757599</v>
      </c>
      <c r="G6" s="8">
        <f>SUM(F14:F841)</f>
        <v>6.7444901331615334E-2</v>
      </c>
      <c r="H6" s="8">
        <f>MAX(B5:B841)*1.1</f>
        <v>87.925750000000008</v>
      </c>
      <c r="I6" s="9">
        <f>D115*H6</f>
        <v>73.713756412800805</v>
      </c>
    </row>
    <row r="7" spans="1:16" x14ac:dyDescent="0.25">
      <c r="A7" s="1">
        <v>43535</v>
      </c>
      <c r="B7">
        <v>64.814999999999998</v>
      </c>
      <c r="C7" s="7">
        <f>B7/(MAX($B$5:$B$841)*1.1)</f>
        <v>0.73715606634006525</v>
      </c>
    </row>
    <row r="8" spans="1:16" x14ac:dyDescent="0.25">
      <c r="A8" s="1">
        <v>43542</v>
      </c>
      <c r="B8">
        <v>64.66</v>
      </c>
      <c r="C8" s="10">
        <f>B8/(MAX($B$5:$B$841)*1.1)</f>
        <v>0.73539321529813495</v>
      </c>
      <c r="H8" s="11" t="s">
        <v>10</v>
      </c>
      <c r="I8" s="11"/>
      <c r="J8" s="11"/>
      <c r="K8" s="11"/>
      <c r="L8" s="11"/>
      <c r="M8" s="12"/>
      <c r="N8" s="12"/>
      <c r="O8" s="12"/>
    </row>
    <row r="9" spans="1:16" x14ac:dyDescent="0.25">
      <c r="A9" s="1">
        <v>43549</v>
      </c>
      <c r="B9">
        <v>65.637500000000003</v>
      </c>
      <c r="C9" s="10">
        <f>B9/(MAX($B$5:$B$841)*1.1)</f>
        <v>0.74651055009482425</v>
      </c>
      <c r="H9" s="11"/>
      <c r="I9" s="11"/>
      <c r="J9" s="11"/>
      <c r="K9" s="11"/>
      <c r="L9" s="11"/>
      <c r="M9" s="12"/>
      <c r="N9" s="12"/>
      <c r="O9" s="12"/>
    </row>
    <row r="10" spans="1:16" x14ac:dyDescent="0.25">
      <c r="A10" s="1">
        <v>43556</v>
      </c>
      <c r="B10">
        <v>65.34</v>
      </c>
      <c r="C10" s="10">
        <f>B10/(MAX($B$5:$B$841)*1.1)</f>
        <v>0.74312701341757104</v>
      </c>
      <c r="H10" s="11"/>
      <c r="I10" s="11"/>
      <c r="J10" s="11"/>
      <c r="K10" s="11"/>
      <c r="L10" s="11"/>
      <c r="M10" s="12"/>
      <c r="N10" s="12"/>
      <c r="O10" s="12"/>
    </row>
    <row r="11" spans="1:16" x14ac:dyDescent="0.25">
      <c r="A11" s="1">
        <v>43563</v>
      </c>
      <c r="B11">
        <v>64.349999999999994</v>
      </c>
      <c r="C11" s="13">
        <f>B11/(MAX($B$5:$B$841)*1.1)</f>
        <v>0.73186751321427446</v>
      </c>
      <c r="H11" s="11"/>
      <c r="I11" s="11"/>
      <c r="J11" s="11"/>
      <c r="K11" s="11"/>
      <c r="L11" s="11"/>
      <c r="M11" s="12"/>
      <c r="N11" s="12"/>
      <c r="O11" s="12"/>
    </row>
    <row r="12" spans="1:16" x14ac:dyDescent="0.25">
      <c r="A12" s="1">
        <v>43570</v>
      </c>
      <c r="B12">
        <v>64.05</v>
      </c>
      <c r="C12" s="13">
        <f>B12/(MAX($B$5:$B$841)*1.1)</f>
        <v>0.72845554345569974</v>
      </c>
      <c r="H12" s="11"/>
      <c r="I12" s="11"/>
      <c r="J12" s="11"/>
      <c r="K12" s="11"/>
      <c r="L12" s="11"/>
      <c r="M12" s="12"/>
      <c r="N12" s="12"/>
      <c r="O12" s="12"/>
    </row>
    <row r="13" spans="1:16" x14ac:dyDescent="0.25">
      <c r="A13" s="1">
        <v>43577</v>
      </c>
      <c r="B13">
        <v>64.734999999999999</v>
      </c>
      <c r="C13" s="13">
        <f>B13/(MAX($B$5:$B$841)*1.1)</f>
        <v>0.73624620773777871</v>
      </c>
      <c r="H13" s="12"/>
      <c r="I13" s="12"/>
      <c r="J13" s="12"/>
      <c r="K13" s="12"/>
      <c r="L13" s="12"/>
      <c r="M13" s="12"/>
      <c r="N13" s="12"/>
      <c r="O13" s="12"/>
    </row>
    <row r="14" spans="1:16" x14ac:dyDescent="0.25">
      <c r="A14" s="1">
        <v>43584</v>
      </c>
      <c r="B14">
        <v>65.077500000000001</v>
      </c>
      <c r="C14">
        <f>B14/(MAX($B$5:$B$841)*1.1)</f>
        <v>0.74014153987881814</v>
      </c>
      <c r="D14">
        <f>TANH(SUM(TANH(SUM(C5*$C$3,C6*$D$3,C7*$E$3))*$L$3,TANH(SUM(C8*$F$3,C9*$G$3,C10*$H$3))*$M$3,TANH(SUM(C11*$I$3,C12*$J$3,C13*$K$3))*$N$3))*$O$3</f>
        <v>0.78904024559348762</v>
      </c>
      <c r="E14">
        <v>0</v>
      </c>
      <c r="F14">
        <f>(C14-D14)*(C14-D14)*E14</f>
        <v>0</v>
      </c>
      <c r="H14" s="11" t="s">
        <v>11</v>
      </c>
      <c r="I14" s="11"/>
      <c r="J14" s="11"/>
      <c r="K14" s="11"/>
      <c r="L14" s="11"/>
      <c r="M14" s="12"/>
      <c r="N14" s="12"/>
      <c r="O14" s="12"/>
    </row>
    <row r="15" spans="1:16" x14ac:dyDescent="0.25">
      <c r="A15" s="1">
        <v>43591</v>
      </c>
      <c r="B15">
        <v>65.075000000000003</v>
      </c>
      <c r="C15">
        <f>B15/(MAX($B$5:$B$841)*1.1)</f>
        <v>0.74011310679749676</v>
      </c>
      <c r="D15">
        <f>TANH(SUM(TANH(SUM(C6*$C$3,C7*$D$3,C8*$E$3))*$L$3,TANH(SUM(C9*$F$3,C10*$G$3,C11*$H$3))*$M$3,TANH(SUM(C12*$I$3,C13*$J$3,C14*$K$3))*$N$3))*$O$3</f>
        <v>0.79087337397652924</v>
      </c>
      <c r="E15">
        <f>E14+1/(114-14)</f>
        <v>0.01</v>
      </c>
      <c r="F15">
        <f t="shared" ref="F15:F78" si="0">(C15-D15)*(C15-D15)*E15</f>
        <v>2.5766047240867621E-5</v>
      </c>
      <c r="H15" s="11"/>
      <c r="I15" s="11"/>
      <c r="J15" s="11"/>
      <c r="K15" s="11"/>
      <c r="L15" s="11"/>
      <c r="M15" s="12"/>
      <c r="N15" s="12"/>
      <c r="O15" s="12"/>
    </row>
    <row r="16" spans="1:16" x14ac:dyDescent="0.25">
      <c r="A16" s="1">
        <v>43598</v>
      </c>
      <c r="B16">
        <v>64.777500000000003</v>
      </c>
      <c r="C16">
        <f>B16/(MAX($B$5:$B$841)*1.1)</f>
        <v>0.73672957012024343</v>
      </c>
      <c r="D16">
        <f>TANH(SUM(TANH(SUM(C7*$C$3,C8*$D$3,C9*$E$3))*$L$3,TANH(SUM(C10*$F$3,C11*$G$3,C12*$H$3))*$M$3,TANH(SUM(C13*$I$3,C14*$J$3,C15*$K$3))*$N$3))*$O$3</f>
        <v>0.79127664931082775</v>
      </c>
      <c r="E16">
        <f t="shared" ref="E16:E79" si="1">E15+1/(114-14)</f>
        <v>0.02</v>
      </c>
      <c r="F16">
        <f t="shared" si="0"/>
        <v>5.9507676964477549E-5</v>
      </c>
      <c r="H16" s="11"/>
      <c r="I16" s="11"/>
      <c r="J16" s="11"/>
      <c r="K16" s="11"/>
      <c r="L16" s="11"/>
      <c r="M16" s="12"/>
      <c r="N16" s="12"/>
      <c r="O16" s="12"/>
    </row>
    <row r="17" spans="1:15" x14ac:dyDescent="0.25">
      <c r="A17" s="1">
        <v>43605</v>
      </c>
      <c r="B17">
        <v>64.472499999999997</v>
      </c>
      <c r="C17">
        <f>B17/(MAX($B$5:$B$841)*1.1)</f>
        <v>0.73326073419902582</v>
      </c>
      <c r="D17">
        <f>TANH(SUM(TANH(SUM(C8*$C$3,C9*$D$3,C10*$E$3))*$L$3,TANH(SUM(C11*$F$3,C12*$G$3,C13*$H$3))*$M$3,TANH(SUM(C14*$I$3,C15*$J$3,C16*$K$3))*$N$3))*$O$3</f>
        <v>0.78826891382620667</v>
      </c>
      <c r="E17">
        <f t="shared" si="1"/>
        <v>0.03</v>
      </c>
      <c r="F17">
        <f t="shared" si="0"/>
        <v>9.0776994776885838E-5</v>
      </c>
      <c r="H17" s="11"/>
      <c r="I17" s="11"/>
      <c r="J17" s="11"/>
      <c r="K17" s="11"/>
      <c r="L17" s="11"/>
      <c r="M17" s="12"/>
      <c r="N17" s="12"/>
      <c r="O17" s="12"/>
    </row>
    <row r="18" spans="1:15" x14ac:dyDescent="0.25">
      <c r="A18" s="1">
        <v>43612</v>
      </c>
      <c r="B18">
        <v>65.430000000000007</v>
      </c>
      <c r="C18">
        <f>B18/(MAX($B$5:$B$841)*1.1)</f>
        <v>0.74415060434514346</v>
      </c>
      <c r="D18">
        <f>TANH(SUM(TANH(SUM(C9*$C$3,C10*$D$3,C11*$E$3))*$L$3,TANH(SUM(C12*$F$3,C13*$G$3,C14*$H$3))*$M$3,TANH(SUM(C15*$I$3,C16*$J$3,C17*$K$3))*$N$3))*$O$3</f>
        <v>0.7853255957722336</v>
      </c>
      <c r="E18">
        <f t="shared" si="1"/>
        <v>0.04</v>
      </c>
      <c r="F18">
        <f t="shared" si="0"/>
        <v>6.7815196760837848E-5</v>
      </c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">
        <v>43619</v>
      </c>
      <c r="B19">
        <v>64.805000000000007</v>
      </c>
      <c r="C19">
        <f>B19/(MAX($B$5:$B$841)*1.1)</f>
        <v>0.73704233401477948</v>
      </c>
      <c r="D19">
        <f>TANH(SUM(TANH(SUM(C10*$C$3,C11*$D$3,C12*$E$3))*$L$3,TANH(SUM(C13*$F$3,C14*$G$3,C15*$H$3))*$M$3,TANH(SUM(C16*$I$3,C17*$J$3,C18*$K$3))*$N$3))*$O$3</f>
        <v>0.78949191294088372</v>
      </c>
      <c r="E19">
        <f t="shared" si="1"/>
        <v>0.05</v>
      </c>
      <c r="F19">
        <f t="shared" si="0"/>
        <v>1.3754791647628193E-4</v>
      </c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">
        <v>43626</v>
      </c>
      <c r="B20">
        <v>64.38</v>
      </c>
      <c r="C20">
        <f>B20/(MAX($B$5:$B$841)*1.1)</f>
        <v>0.7322087101901319</v>
      </c>
      <c r="D20">
        <f>TANH(SUM(TANH(SUM(C11*$C$3,C12*$D$3,C13*$E$3))*$L$3,TANH(SUM(C14*$F$3,C15*$G$3,C16*$H$3))*$M$3,TANH(SUM(C17*$I$3,C18*$J$3,C19*$K$3))*$N$3))*$O$3</f>
        <v>0.78844334941997973</v>
      </c>
      <c r="E20">
        <f t="shared" si="1"/>
        <v>6.0000000000000005E-2</v>
      </c>
      <c r="F20">
        <f t="shared" si="0"/>
        <v>1.897400789586685E-4</v>
      </c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">
        <v>43633</v>
      </c>
      <c r="B21">
        <v>63.024999999999999</v>
      </c>
      <c r="C21">
        <f>B21/(MAX($B$5:$B$841)*1.1)</f>
        <v>0.71679798011390283</v>
      </c>
      <c r="D21">
        <f>TANH(SUM(TANH(SUM(C12*$C$3,C13*$D$3,C14*$E$3))*$L$3,TANH(SUM(C15*$F$3,C16*$G$3,C17*$H$3))*$M$3,TANH(SUM(C18*$I$3,C19*$J$3,C20*$K$3))*$N$3))*$O$3</f>
        <v>0.78848455103951021</v>
      </c>
      <c r="E21">
        <f t="shared" si="1"/>
        <v>7.0000000000000007E-2</v>
      </c>
      <c r="F21">
        <f t="shared" si="0"/>
        <v>3.5972751157504958E-4</v>
      </c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">
        <v>43640</v>
      </c>
      <c r="B22">
        <v>63.24</v>
      </c>
      <c r="C22">
        <f>B22/(MAX($B$5:$B$841)*1.1)</f>
        <v>0.71924322510754812</v>
      </c>
      <c r="D22">
        <f>TANH(SUM(TANH(SUM(C13*$C$3,C14*$D$3,C15*$E$3))*$L$3,TANH(SUM(C16*$F$3,C17*$G$3,C18*$H$3))*$M$3,TANH(SUM(C19*$I$3,C20*$J$3,C21*$K$3))*$N$3))*$O$3</f>
        <v>0.78365310156101142</v>
      </c>
      <c r="E22">
        <f t="shared" si="1"/>
        <v>0.08</v>
      </c>
      <c r="F22">
        <f t="shared" si="0"/>
        <v>3.3189057478003248E-4</v>
      </c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">
        <v>43647</v>
      </c>
      <c r="B23">
        <v>63.802500000000002</v>
      </c>
      <c r="C23">
        <f>B23/(MAX($B$5:$B$841)*1.1)</f>
        <v>0.72564066840487562</v>
      </c>
      <c r="D23">
        <f>TANH(SUM(TANH(SUM(C14*$C$3,C15*$D$3,C16*$E$3))*$L$3,TANH(SUM(C17*$F$3,C18*$G$3,C19*$H$3))*$M$3,TANH(SUM(C20*$I$3,C21*$J$3,C22*$K$3))*$N$3))*$O$3</f>
        <v>0.78448852242092837</v>
      </c>
      <c r="E23">
        <f t="shared" si="1"/>
        <v>0.09</v>
      </c>
      <c r="F23">
        <f t="shared" si="0"/>
        <v>3.1167629300651899E-4</v>
      </c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">
        <v>43654</v>
      </c>
      <c r="B24">
        <v>62.977499999999999</v>
      </c>
      <c r="C24">
        <f>B24/(MAX($B$5:$B$841)*1.1)</f>
        <v>0.71625775156879523</v>
      </c>
      <c r="D24">
        <f>TANH(SUM(TANH(SUM(C15*$C$3,C16*$D$3,C17*$E$3))*$L$3,TANH(SUM(C18*$F$3,C19*$G$3,C20*$H$3))*$M$3,TANH(SUM(C21*$I$3,C22*$J$3,C23*$K$3))*$N$3))*$O$3</f>
        <v>0.78806857394161811</v>
      </c>
      <c r="E24">
        <f t="shared" si="1"/>
        <v>9.9999999999999992E-2</v>
      </c>
      <c r="F24">
        <f t="shared" si="0"/>
        <v>5.1567942098611186E-4</v>
      </c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">
        <v>43661</v>
      </c>
      <c r="B25">
        <v>63.055</v>
      </c>
      <c r="C25">
        <f>B25/(MAX($B$5:$B$841)*1.1)</f>
        <v>0.71713917708976038</v>
      </c>
      <c r="D25">
        <f>TANH(SUM(TANH(SUM(C16*$C$3,C17*$D$3,C18*$E$3))*$L$3,TANH(SUM(C19*$F$3,C20*$G$3,C21*$H$3))*$M$3,TANH(SUM(C22*$I$3,C23*$J$3,C24*$K$3))*$N$3))*$O$3</f>
        <v>0.78449103874631976</v>
      </c>
      <c r="E25">
        <f t="shared" si="1"/>
        <v>0.10999999999999999</v>
      </c>
      <c r="F25">
        <f t="shared" si="0"/>
        <v>4.9899005954647435E-4</v>
      </c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">
        <v>43668</v>
      </c>
      <c r="B26">
        <v>63.3675</v>
      </c>
      <c r="C26">
        <f>B26/(MAX($B$5:$B$841)*1.1)</f>
        <v>0.72069331225494226</v>
      </c>
      <c r="D26">
        <f>TANH(SUM(TANH(SUM(C17*$C$3,C18*$D$3,C19*$E$3))*$L$3,TANH(SUM(C20*$F$3,C21*$G$3,C22*$H$3))*$M$3,TANH(SUM(C23*$I$3,C24*$J$3,C25*$K$3))*$N$3))*$O$3</f>
        <v>0.78454189886670822</v>
      </c>
      <c r="E26">
        <f t="shared" si="1"/>
        <v>0.11999999999999998</v>
      </c>
      <c r="F26">
        <f t="shared" si="0"/>
        <v>4.8919704147842142E-4</v>
      </c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">
        <v>43675</v>
      </c>
      <c r="B27">
        <v>65.272499999999994</v>
      </c>
      <c r="C27">
        <f>B27/(MAX($B$5:$B$841)*1.1)</f>
        <v>0.74235932022189166</v>
      </c>
      <c r="D27">
        <f>TANH(SUM(TANH(SUM(C18*$C$3,C19*$D$3,C20*$E$3))*$L$3,TANH(SUM(C21*$F$3,C22*$G$3,C23*$H$3))*$M$3,TANH(SUM(C24*$I$3,C25*$J$3,C26*$K$3))*$N$3))*$O$3</f>
        <v>0.78095152040135862</v>
      </c>
      <c r="E27">
        <f t="shared" si="1"/>
        <v>0.12999999999999998</v>
      </c>
      <c r="F27">
        <f t="shared" si="0"/>
        <v>1.9361652890996647E-4</v>
      </c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">
        <v>43682</v>
      </c>
      <c r="B28">
        <v>65.282499999999999</v>
      </c>
      <c r="C28">
        <f>B28/(MAX($B$5:$B$841)*1.1)</f>
        <v>0.74247305254717755</v>
      </c>
      <c r="D28">
        <f>TANH(SUM(TANH(SUM(C19*$C$3,C20*$D$3,C21*$E$3))*$L$3,TANH(SUM(C22*$F$3,C23*$G$3,C24*$H$3))*$M$3,TANH(SUM(C25*$I$3,C26*$J$3,C27*$K$3))*$N$3))*$O$3</f>
        <v>0.78613957933393952</v>
      </c>
      <c r="E28">
        <f t="shared" si="1"/>
        <v>0.13999999999999999</v>
      </c>
      <c r="F28">
        <f t="shared" si="0"/>
        <v>2.6694717862666008E-4</v>
      </c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1">
        <v>43689</v>
      </c>
      <c r="B29">
        <v>66.52</v>
      </c>
      <c r="C29">
        <f>B29/(MAX($B$5:$B$841)*1.1)</f>
        <v>0.75654742780129813</v>
      </c>
      <c r="D29">
        <f>TANH(SUM(TANH(SUM(C20*$C$3,C21*$D$3,C22*$E$3))*$L$3,TANH(SUM(C23*$F$3,C24*$G$3,C25*$H$3))*$M$3,TANH(SUM(C26*$I$3,C27*$J$3,C28*$K$3))*$N$3))*$O$3</f>
        <v>0.7854542776199297</v>
      </c>
      <c r="E29">
        <f t="shared" si="1"/>
        <v>0.15</v>
      </c>
      <c r="F29">
        <f t="shared" si="0"/>
        <v>1.2534089496553795E-4</v>
      </c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">
        <v>43696</v>
      </c>
      <c r="B30">
        <v>65.984999999999999</v>
      </c>
      <c r="C30">
        <f>B30/(MAX($B$5:$B$841)*1.1)</f>
        <v>0.75046274839850657</v>
      </c>
      <c r="D30">
        <f>TANH(SUM(TANH(SUM(C21*$C$3,C22*$D$3,C23*$E$3))*$L$3,TANH(SUM(C24*$F$3,C25*$G$3,C26*$H$3))*$M$3,TANH(SUM(C27*$I$3,C28*$J$3,C29*$K$3))*$N$3))*$O$3</f>
        <v>0.78833912348848634</v>
      </c>
      <c r="E30">
        <f t="shared" si="1"/>
        <v>0.16</v>
      </c>
      <c r="F30">
        <f t="shared" si="0"/>
        <v>2.2953916639309433E-4</v>
      </c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">
        <v>43703</v>
      </c>
      <c r="B31">
        <v>66.790000000000006</v>
      </c>
      <c r="C31">
        <f>B31/(MAX($B$5:$B$841)*1.1)</f>
        <v>0.75961820058401552</v>
      </c>
      <c r="D31">
        <f>TANH(SUM(TANH(SUM(C22*$C$3,C23*$D$3,C24*$E$3))*$L$3,TANH(SUM(C25*$F$3,C26*$G$3,C27*$H$3))*$M$3,TANH(SUM(C28*$I$3,C29*$J$3,C30*$K$3))*$N$3))*$O$3</f>
        <v>0.7849912802963569</v>
      </c>
      <c r="E31">
        <f t="shared" si="1"/>
        <v>0.17</v>
      </c>
      <c r="F31">
        <f t="shared" si="0"/>
        <v>1.0944483959510101E-4</v>
      </c>
    </row>
    <row r="32" spans="1:15" x14ac:dyDescent="0.25">
      <c r="A32" s="1">
        <v>43710</v>
      </c>
      <c r="B32">
        <v>65.73</v>
      </c>
      <c r="C32">
        <f>B32/(MAX($B$5:$B$841)*1.1)</f>
        <v>0.74756257410371818</v>
      </c>
      <c r="D32">
        <f>TANH(SUM(TANH(SUM(C23*$C$3,C24*$D$3,C25*$E$3))*$L$3,TANH(SUM(C26*$F$3,C27*$G$3,C28*$H$3))*$M$3,TANH(SUM(C29*$I$3,C30*$J$3,C31*$K$3))*$N$3))*$O$3</f>
        <v>0.78795150720521301</v>
      </c>
      <c r="E32">
        <f t="shared" si="1"/>
        <v>0.18000000000000002</v>
      </c>
      <c r="F32">
        <f t="shared" si="0"/>
        <v>2.9362786507386446E-4</v>
      </c>
    </row>
    <row r="33" spans="1:6" x14ac:dyDescent="0.25">
      <c r="A33" s="1">
        <v>43717</v>
      </c>
      <c r="B33">
        <v>64.337500000000006</v>
      </c>
      <c r="C33">
        <f>B33/(MAX($B$5:$B$841)*1.1)</f>
        <v>0.73172534780766729</v>
      </c>
      <c r="D33">
        <f>TANH(SUM(TANH(SUM(C24*$C$3,C25*$D$3,C26*$E$3))*$L$3,TANH(SUM(C27*$F$3,C28*$G$3,C29*$H$3))*$M$3,TANH(SUM(C30*$I$3,C31*$J$3,C32*$K$3))*$N$3))*$O$3</f>
        <v>0.78902286468891025</v>
      </c>
      <c r="E33">
        <f t="shared" si="1"/>
        <v>0.19000000000000003</v>
      </c>
      <c r="F33">
        <f t="shared" si="0"/>
        <v>6.2377103374370126E-4</v>
      </c>
    </row>
    <row r="34" spans="1:6" x14ac:dyDescent="0.25">
      <c r="A34" s="1">
        <v>43724</v>
      </c>
      <c r="B34">
        <v>64.010000000000005</v>
      </c>
      <c r="C34">
        <f>B34/(MAX($B$5:$B$841)*1.1)</f>
        <v>0.72800061415455652</v>
      </c>
      <c r="D34">
        <f>TANH(SUM(TANH(SUM(C25*$C$3,C26*$D$3,C27*$E$3))*$L$3,TANH(SUM(C28*$F$3,C29*$G$3,C30*$H$3))*$M$3,TANH(SUM(C31*$I$3,C32*$J$3,C33*$K$3))*$N$3))*$O$3</f>
        <v>0.78747954102878381</v>
      </c>
      <c r="E34">
        <f t="shared" si="1"/>
        <v>0.20000000000000004</v>
      </c>
      <c r="F34">
        <f t="shared" si="0"/>
        <v>7.0754854842193559E-4</v>
      </c>
    </row>
    <row r="35" spans="1:6" x14ac:dyDescent="0.25">
      <c r="A35" s="1">
        <v>43731</v>
      </c>
      <c r="B35">
        <v>64.697500000000005</v>
      </c>
      <c r="C35">
        <f>B35/(MAX($B$5:$B$841)*1.1)</f>
        <v>0.73581971151795689</v>
      </c>
      <c r="D35">
        <f>TANH(SUM(TANH(SUM(C26*$C$3,C27*$D$3,C28*$E$3))*$L$3,TANH(SUM(C29*$F$3,C30*$G$3,C31*$H$3))*$M$3,TANH(SUM(C32*$I$3,C33*$J$3,C34*$K$3))*$N$3))*$O$3</f>
        <v>0.79147223389453281</v>
      </c>
      <c r="E35">
        <f t="shared" si="1"/>
        <v>0.21000000000000005</v>
      </c>
      <c r="F35">
        <f t="shared" si="0"/>
        <v>6.5041268184380966E-4</v>
      </c>
    </row>
    <row r="36" spans="1:6" x14ac:dyDescent="0.25">
      <c r="A36" s="1">
        <v>43738</v>
      </c>
      <c r="B36">
        <v>64.614999999999995</v>
      </c>
      <c r="C36">
        <f>B36/(MAX($B$5:$B$841)*1.1)</f>
        <v>0.73488141983434874</v>
      </c>
      <c r="D36">
        <f>TANH(SUM(TANH(SUM(C27*$C$3,C28*$D$3,C29*$E$3))*$L$3,TANH(SUM(C30*$F$3,C31*$G$3,C32*$H$3))*$M$3,TANH(SUM(C33*$I$3,C34*$J$3,C35*$K$3))*$N$3))*$O$3</f>
        <v>0.79315341913024973</v>
      </c>
      <c r="E36">
        <f t="shared" si="1"/>
        <v>0.22000000000000006</v>
      </c>
      <c r="F36">
        <f t="shared" si="0"/>
        <v>7.4703769842712699E-4</v>
      </c>
    </row>
    <row r="37" spans="1:6" x14ac:dyDescent="0.25">
      <c r="A37" s="1">
        <v>43745</v>
      </c>
      <c r="B37">
        <v>64.204999999999998</v>
      </c>
      <c r="C37">
        <f>B37/(MAX($B$5:$B$841)*1.1)</f>
        <v>0.73021839449763004</v>
      </c>
      <c r="D37">
        <f>TANH(SUM(TANH(SUM(C28*$C$3,C29*$D$3,C30*$E$3))*$L$3,TANH(SUM(C31*$F$3,C32*$G$3,C33*$H$3))*$M$3,TANH(SUM(C34*$I$3,C35*$J$3,C36*$K$3))*$N$3))*$O$3</f>
        <v>0.79465582703376703</v>
      </c>
      <c r="E37">
        <f t="shared" si="1"/>
        <v>0.23000000000000007</v>
      </c>
      <c r="F37">
        <f t="shared" si="0"/>
        <v>9.5500202372531754E-4</v>
      </c>
    </row>
    <row r="38" spans="1:6" x14ac:dyDescent="0.25">
      <c r="A38" s="1">
        <v>43752</v>
      </c>
      <c r="B38">
        <v>63.76</v>
      </c>
      <c r="C38">
        <f>B38/(MAX($B$5:$B$841)*1.1)</f>
        <v>0.72515730602241091</v>
      </c>
      <c r="D38">
        <f>TANH(SUM(TANH(SUM(C29*$C$3,C30*$D$3,C31*$E$3))*$L$3,TANH(SUM(C32*$F$3,C33*$G$3,C34*$H$3))*$M$3,TANH(SUM(C35*$I$3,C36*$J$3,C37*$K$3))*$N$3))*$O$3</f>
        <v>0.79099371887220526</v>
      </c>
      <c r="E38">
        <f t="shared" si="1"/>
        <v>0.24000000000000007</v>
      </c>
      <c r="F38">
        <f t="shared" si="0"/>
        <v>1.0402639816628565E-3</v>
      </c>
    </row>
    <row r="39" spans="1:6" x14ac:dyDescent="0.25">
      <c r="A39" s="1">
        <v>43759</v>
      </c>
      <c r="B39">
        <v>63.852499999999999</v>
      </c>
      <c r="C39">
        <f>B39/(MAX($B$5:$B$841)*1.1)</f>
        <v>0.72620933003130472</v>
      </c>
      <c r="D39">
        <f>TANH(SUM(TANH(SUM(C30*$C$3,C31*$D$3,C32*$E$3))*$L$3,TANH(SUM(C33*$F$3,C34*$G$3,C35*$H$3))*$M$3,TANH(SUM(C36*$I$3,C37*$J$3,C38*$K$3))*$N$3))*$O$3</f>
        <v>0.78630718628313423</v>
      </c>
      <c r="E39">
        <f t="shared" si="1"/>
        <v>0.25000000000000006</v>
      </c>
      <c r="F39">
        <f t="shared" si="0"/>
        <v>9.0293808151639091E-4</v>
      </c>
    </row>
    <row r="40" spans="1:6" x14ac:dyDescent="0.25">
      <c r="A40" s="1">
        <v>43766</v>
      </c>
      <c r="B40">
        <v>63.54</v>
      </c>
      <c r="C40">
        <f>B40/(MAX($B$5:$B$841)*1.1)</f>
        <v>0.72265519486612273</v>
      </c>
      <c r="D40">
        <f>TANH(SUM(TANH(SUM(C31*$C$3,C32*$D$3,C33*$E$3))*$L$3,TANH(SUM(C34*$F$3,C35*$G$3,C36*$H$3))*$M$3,TANH(SUM(C37*$I$3,C38*$J$3,C39*$K$3))*$N$3))*$O$3</f>
        <v>0.78401576456569011</v>
      </c>
      <c r="E40">
        <f t="shared" si="1"/>
        <v>0.26000000000000006</v>
      </c>
      <c r="F40">
        <f t="shared" si="0"/>
        <v>9.7893107360242141E-4</v>
      </c>
    </row>
    <row r="41" spans="1:6" x14ac:dyDescent="0.25">
      <c r="A41" s="1">
        <v>43773</v>
      </c>
      <c r="B41">
        <v>63.8</v>
      </c>
      <c r="C41">
        <f>B41/(MAX($B$5:$B$841)*1.1)</f>
        <v>0.72561223532355412</v>
      </c>
      <c r="D41">
        <f>TANH(SUM(TANH(SUM(C32*$C$3,C33*$D$3,C34*$E$3))*$L$3,TANH(SUM(C35*$F$3,C36*$G$3,C37*$H$3))*$M$3,TANH(SUM(C38*$I$3,C39*$J$3,C40*$K$3))*$N$3))*$O$3</f>
        <v>0.78401219510871356</v>
      </c>
      <c r="E41">
        <f t="shared" si="1"/>
        <v>0.27000000000000007</v>
      </c>
      <c r="F41">
        <f t="shared" si="0"/>
        <v>9.2084993178522499E-4</v>
      </c>
    </row>
    <row r="42" spans="1:6" x14ac:dyDescent="0.25">
      <c r="A42" s="1">
        <v>43780</v>
      </c>
      <c r="B42">
        <v>63.767499999999998</v>
      </c>
      <c r="C42">
        <f>B42/(MAX($B$5:$B$841)*1.1)</f>
        <v>0.72524260526637518</v>
      </c>
      <c r="D42">
        <f>TANH(SUM(TANH(SUM(C33*$C$3,C34*$D$3,C35*$E$3))*$L$3,TANH(SUM(C36*$F$3,C37*$G$3,C38*$H$3))*$M$3,TANH(SUM(C39*$I$3,C40*$J$3,C41*$K$3))*$N$3))*$O$3</f>
        <v>0.78599019697702555</v>
      </c>
      <c r="E42">
        <f t="shared" si="1"/>
        <v>0.28000000000000008</v>
      </c>
      <c r="F42">
        <f t="shared" si="0"/>
        <v>1.0332755716202858E-3</v>
      </c>
    </row>
    <row r="43" spans="1:6" x14ac:dyDescent="0.25">
      <c r="A43" s="1">
        <v>43787</v>
      </c>
      <c r="B43">
        <v>63.87</v>
      </c>
      <c r="C43">
        <f>B43/(MAX($B$5:$B$841)*1.1)</f>
        <v>0.72640836160055489</v>
      </c>
      <c r="D43">
        <f>TANH(SUM(TANH(SUM(C34*$C$3,C35*$D$3,C36*$E$3))*$L$3,TANH(SUM(C37*$F$3,C38*$G$3,C39*$H$3))*$M$3,TANH(SUM(C40*$I$3,C41*$J$3,C42*$K$3))*$N$3))*$O$3</f>
        <v>0.78514524174712352</v>
      </c>
      <c r="E43">
        <f t="shared" si="1"/>
        <v>0.29000000000000009</v>
      </c>
      <c r="F43">
        <f t="shared" si="0"/>
        <v>1.0005061159121874E-3</v>
      </c>
    </row>
    <row r="44" spans="1:6" x14ac:dyDescent="0.25">
      <c r="A44" s="1">
        <v>43794</v>
      </c>
      <c r="B44">
        <v>64.317499999999995</v>
      </c>
      <c r="C44">
        <f>B44/(MAX($B$5:$B$841)*1.1)</f>
        <v>0.73149788315709552</v>
      </c>
      <c r="D44">
        <f>TANH(SUM(TANH(SUM(C35*$C$3,C36*$D$3,C37*$E$3))*$L$3,TANH(SUM(C38*$F$3,C39*$G$3,C40*$H$3))*$M$3,TANH(SUM(C41*$I$3,C42*$J$3,C43*$K$3))*$N$3))*$O$3</f>
        <v>0.78375701621725657</v>
      </c>
      <c r="E44">
        <f t="shared" si="1"/>
        <v>0.3000000000000001</v>
      </c>
      <c r="F44">
        <f t="shared" si="0"/>
        <v>8.1930509645988575E-4</v>
      </c>
    </row>
    <row r="45" spans="1:6" x14ac:dyDescent="0.25">
      <c r="A45" s="1">
        <v>43801</v>
      </c>
      <c r="B45">
        <v>63.755000000000003</v>
      </c>
      <c r="C45">
        <f>B45/(MAX($B$5:$B$841)*1.1)</f>
        <v>0.72510043985976802</v>
      </c>
      <c r="D45">
        <f>TANH(SUM(TANH(SUM(C36*$C$3,C37*$D$3,C38*$E$3))*$L$3,TANH(SUM(C39*$F$3,C40*$G$3,C41*$H$3))*$M$3,TANH(SUM(C42*$I$3,C43*$J$3,C44*$K$3))*$N$3))*$O$3</f>
        <v>0.7846703285715515</v>
      </c>
      <c r="E45">
        <f t="shared" si="1"/>
        <v>0.31000000000000011</v>
      </c>
      <c r="F45">
        <f t="shared" si="0"/>
        <v>1.1000572087516238E-3</v>
      </c>
    </row>
    <row r="46" spans="1:6" x14ac:dyDescent="0.25">
      <c r="A46" s="1">
        <v>43808</v>
      </c>
      <c r="B46">
        <v>62.897500000000001</v>
      </c>
      <c r="C46">
        <f>B46/(MAX($B$5:$B$841)*1.1)</f>
        <v>0.71534789296650858</v>
      </c>
      <c r="D46">
        <f>TANH(SUM(TANH(SUM(C37*$C$3,C38*$D$3,C39*$E$3))*$L$3,TANH(SUM(C40*$F$3,C41*$G$3,C42*$H$3))*$M$3,TANH(SUM(C43*$I$3,C44*$J$3,C45*$K$3))*$N$3))*$O$3</f>
        <v>0.78169995979072759</v>
      </c>
      <c r="E46">
        <f t="shared" si="1"/>
        <v>0.32000000000000012</v>
      </c>
      <c r="F46">
        <f t="shared" si="0"/>
        <v>1.4088309669906007E-3</v>
      </c>
    </row>
    <row r="47" spans="1:6" x14ac:dyDescent="0.25">
      <c r="A47" s="1">
        <v>43815</v>
      </c>
      <c r="B47">
        <v>62.252499999999998</v>
      </c>
      <c r="C47">
        <f>B47/(MAX($B$5:$B$841)*1.1)</f>
        <v>0.70801215798557293</v>
      </c>
      <c r="D47">
        <f>TANH(SUM(TANH(SUM(C38*$C$3,C39*$D$3,C40*$E$3))*$L$3,TANH(SUM(C41*$F$3,C42*$G$3,C43*$H$3))*$M$3,TANH(SUM(C44*$I$3,C45*$J$3,C46*$K$3))*$N$3))*$O$3</f>
        <v>0.77998233488392588</v>
      </c>
      <c r="E47">
        <f t="shared" si="1"/>
        <v>0.33000000000000013</v>
      </c>
      <c r="F47">
        <f t="shared" si="0"/>
        <v>1.7093030997174718E-3</v>
      </c>
    </row>
    <row r="48" spans="1:6" x14ac:dyDescent="0.25">
      <c r="A48" s="1">
        <v>43822</v>
      </c>
      <c r="B48">
        <v>62.032499999999999</v>
      </c>
      <c r="C48">
        <f>B48/(MAX($B$5:$B$841)*1.1)</f>
        <v>0.70551004682928486</v>
      </c>
      <c r="D48">
        <f>TANH(SUM(TANH(SUM(C39*$C$3,C40*$D$3,C41*$E$3))*$L$3,TANH(SUM(C42*$F$3,C43*$G$3,C44*$H$3))*$M$3,TANH(SUM(C45*$I$3,C46*$J$3,C47*$K$3))*$N$3))*$O$3</f>
        <v>0.77852668605015651</v>
      </c>
      <c r="E48">
        <f t="shared" si="1"/>
        <v>0.34000000000000014</v>
      </c>
      <c r="F48">
        <f t="shared" si="0"/>
        <v>1.8126860650577177E-3</v>
      </c>
    </row>
    <row r="49" spans="1:6" x14ac:dyDescent="0.25">
      <c r="A49" s="1">
        <v>43829</v>
      </c>
      <c r="B49">
        <v>62.1</v>
      </c>
      <c r="C49">
        <f>B49/(MAX($B$5:$B$841)*1.1)</f>
        <v>0.70627774002496424</v>
      </c>
      <c r="D49">
        <f>TANH(SUM(TANH(SUM(C40*$C$3,C41*$D$3,C42*$E$3))*$L$3,TANH(SUM(C43*$F$3,C44*$G$3,C45*$H$3))*$M$3,TANH(SUM(C46*$I$3,C47*$J$3,C48*$K$3))*$N$3))*$O$3</f>
        <v>0.77902363464184521</v>
      </c>
      <c r="E49">
        <f t="shared" si="1"/>
        <v>0.35000000000000014</v>
      </c>
      <c r="F49">
        <f t="shared" si="0"/>
        <v>1.8521878142636239E-3</v>
      </c>
    </row>
    <row r="50" spans="1:6" x14ac:dyDescent="0.25">
      <c r="A50" s="1">
        <v>43836</v>
      </c>
      <c r="B50">
        <v>61.06</v>
      </c>
      <c r="C50">
        <f>B50/(MAX($B$5:$B$841)*1.1)</f>
        <v>0.69444957819523856</v>
      </c>
      <c r="D50">
        <f>TANH(SUM(TANH(SUM(C41*$C$3,C42*$D$3,C43*$E$3))*$L$3,TANH(SUM(C44*$F$3,C45*$G$3,C46*$H$3))*$M$3,TANH(SUM(C47*$I$3,C48*$J$3,C49*$K$3))*$N$3))*$O$3</f>
        <v>0.78070245527768867</v>
      </c>
      <c r="E50">
        <f t="shared" si="1"/>
        <v>0.36000000000000015</v>
      </c>
      <c r="F50">
        <f t="shared" si="0"/>
        <v>2.6782411698000898E-3</v>
      </c>
    </row>
    <row r="51" spans="1:6" x14ac:dyDescent="0.25">
      <c r="A51" s="1">
        <v>43843</v>
      </c>
      <c r="B51">
        <v>61.555</v>
      </c>
      <c r="C51">
        <f>B51/(MAX($B$5:$B$841)*1.1)</f>
        <v>0.70007932829688679</v>
      </c>
      <c r="D51">
        <f>TANH(SUM(TANH(SUM(C42*$C$3,C43*$D$3,C44*$E$3))*$L$3,TANH(SUM(C45*$F$3,C46*$G$3,C47*$H$3))*$M$3,TANH(SUM(C48*$I$3,C49*$J$3,C50*$K$3))*$N$3))*$O$3</f>
        <v>0.77643847061364413</v>
      </c>
      <c r="E51">
        <f t="shared" si="1"/>
        <v>0.37000000000000016</v>
      </c>
      <c r="F51">
        <f t="shared" si="0"/>
        <v>2.1573658876797969E-3</v>
      </c>
    </row>
    <row r="52" spans="1:6" x14ac:dyDescent="0.25">
      <c r="A52" s="1">
        <v>43850</v>
      </c>
      <c r="B52">
        <v>62.07</v>
      </c>
      <c r="C52">
        <f>B52/(MAX($B$5:$B$841)*1.1)</f>
        <v>0.70593654304910669</v>
      </c>
      <c r="D52">
        <f>TANH(SUM(TANH(SUM(C43*$C$3,C44*$D$3,C45*$E$3))*$L$3,TANH(SUM(C46*$F$3,C47*$G$3,C48*$H$3))*$M$3,TANH(SUM(C49*$I$3,C50*$J$3,C51*$K$3))*$N$3))*$O$3</f>
        <v>0.77664980176857046</v>
      </c>
      <c r="E52">
        <f t="shared" si="1"/>
        <v>0.38000000000000017</v>
      </c>
      <c r="F52">
        <f t="shared" si="0"/>
        <v>1.9001386843158119E-3</v>
      </c>
    </row>
    <row r="53" spans="1:6" x14ac:dyDescent="0.25">
      <c r="A53" s="1">
        <v>43857</v>
      </c>
      <c r="B53">
        <v>63.914999999999999</v>
      </c>
      <c r="C53">
        <f>B53/(MAX($B$5:$B$841)*1.1)</f>
        <v>0.7269201570643411</v>
      </c>
      <c r="D53">
        <f>TANH(SUM(TANH(SUM(C44*$C$3,C45*$D$3,C46*$E$3))*$L$3,TANH(SUM(C47*$F$3,C48*$G$3,C49*$H$3))*$M$3,TANH(SUM(C50*$I$3,C51*$J$3,C52*$K$3))*$N$3))*$O$3</f>
        <v>0.77498162141354598</v>
      </c>
      <c r="E53">
        <f t="shared" si="1"/>
        <v>0.39000000000000018</v>
      </c>
      <c r="F53">
        <f t="shared" si="0"/>
        <v>9.0086269860205836E-4</v>
      </c>
    </row>
    <row r="54" spans="1:6" x14ac:dyDescent="0.25">
      <c r="A54" s="1">
        <v>43864</v>
      </c>
      <c r="B54">
        <v>64.125</v>
      </c>
      <c r="C54">
        <f>B54/(MAX($B$5:$B$841)*1.1)</f>
        <v>0.7293085358953435</v>
      </c>
      <c r="D54">
        <f>TANH(SUM(TANH(SUM(C45*$C$3,C46*$D$3,C47*$E$3))*$L$3,TANH(SUM(C48*$F$3,C49*$G$3,C50*$H$3))*$M$3,TANH(SUM(C51*$I$3,C52*$J$3,C53*$K$3))*$N$3))*$O$3</f>
        <v>0.77927746454775693</v>
      </c>
      <c r="E54">
        <f t="shared" si="1"/>
        <v>0.40000000000000019</v>
      </c>
      <c r="F54">
        <f t="shared" si="0"/>
        <v>9.9875753226799386E-4</v>
      </c>
    </row>
    <row r="55" spans="1:6" x14ac:dyDescent="0.25">
      <c r="A55" s="1">
        <v>43871</v>
      </c>
      <c r="B55">
        <v>63.5625</v>
      </c>
      <c r="C55">
        <f>B55/(MAX($B$5:$B$841)*1.1)</f>
        <v>0.72291109259801589</v>
      </c>
      <c r="D55">
        <f>TANH(SUM(TANH(SUM(C46*$C$3,C47*$D$3,C48*$E$3))*$L$3,TANH(SUM(C49*$F$3,C50*$G$3,C51*$H$3))*$M$3,TANH(SUM(C52*$I$3,C53*$J$3,C54*$K$3))*$N$3))*$O$3</f>
        <v>0.7781635975438741</v>
      </c>
      <c r="E55">
        <f t="shared" si="1"/>
        <v>0.4100000000000002</v>
      </c>
      <c r="F55">
        <f t="shared" si="0"/>
        <v>1.2516641141447557E-3</v>
      </c>
    </row>
    <row r="56" spans="1:6" x14ac:dyDescent="0.25">
      <c r="A56" s="1">
        <v>43878</v>
      </c>
      <c r="B56">
        <v>64.072500000000005</v>
      </c>
      <c r="C56">
        <f>B56/(MAX($B$5:$B$841)*1.1)</f>
        <v>0.7287114411875929</v>
      </c>
      <c r="D56">
        <f>TANH(SUM(TANH(SUM(C47*$C$3,C48*$D$3,C49*$E$3))*$L$3,TANH(SUM(C50*$F$3,C51*$G$3,C52*$H$3))*$M$3,TANH(SUM(C53*$I$3,C54*$J$3,C55*$K$3))*$N$3))*$O$3</f>
        <v>0.7734840295176022</v>
      </c>
      <c r="E56">
        <f t="shared" si="1"/>
        <v>0.42000000000000021</v>
      </c>
      <c r="F56">
        <f t="shared" si="0"/>
        <v>8.4192555962276402E-4</v>
      </c>
    </row>
    <row r="57" spans="1:6" x14ac:dyDescent="0.25">
      <c r="A57" s="1">
        <v>43885</v>
      </c>
      <c r="B57">
        <v>66.877499999999998</v>
      </c>
      <c r="C57">
        <f>B57/(MAX($B$5:$B$841)*1.1)</f>
        <v>0.76061335843026634</v>
      </c>
      <c r="D57">
        <f>TANH(SUM(TANH(SUM(C48*$C$3,C49*$D$3,C50*$E$3))*$L$3,TANH(SUM(C51*$F$3,C52*$G$3,C53*$H$3))*$M$3,TANH(SUM(C54*$I$3,C55*$J$3,C56*$K$3))*$N$3))*$O$3</f>
        <v>0.77576560850282161</v>
      </c>
      <c r="E57">
        <f t="shared" si="1"/>
        <v>0.43000000000000022</v>
      </c>
      <c r="F57">
        <f t="shared" si="0"/>
        <v>9.8723993372338106E-5</v>
      </c>
    </row>
    <row r="58" spans="1:6" x14ac:dyDescent="0.25">
      <c r="A58" s="1">
        <v>43892</v>
      </c>
      <c r="B58">
        <v>68.572500000000005</v>
      </c>
      <c r="C58">
        <f>B58/(MAX($B$5:$B$841)*1.1)</f>
        <v>0.77989098756621356</v>
      </c>
      <c r="D58">
        <f>TANH(SUM(TANH(SUM(C49*$C$3,C50*$D$3,C51*$E$3))*$L$3,TANH(SUM(C52*$F$3,C53*$G$3,C54*$H$3))*$M$3,TANH(SUM(C55*$I$3,C56*$J$3,C57*$K$3))*$N$3))*$O$3</f>
        <v>0.78527395222876595</v>
      </c>
      <c r="E58">
        <f t="shared" si="1"/>
        <v>0.44000000000000022</v>
      </c>
      <c r="F58">
        <f t="shared" si="0"/>
        <v>1.2749575765646633E-5</v>
      </c>
    </row>
    <row r="59" spans="1:6" x14ac:dyDescent="0.25">
      <c r="A59" s="1">
        <v>43899</v>
      </c>
      <c r="B59">
        <v>72.597499999999997</v>
      </c>
      <c r="C59">
        <f>B59/(MAX($B$5:$B$841)*1.1)</f>
        <v>0.82566824849375742</v>
      </c>
      <c r="D59">
        <f>TANH(SUM(TANH(SUM(C50*$C$3,C51*$D$3,C52*$E$3))*$L$3,TANH(SUM(C53*$F$3,C54*$G$3,C55*$H$3))*$M$3,TANH(SUM(C56*$I$3,C57*$J$3,C58*$K$3))*$N$3))*$O$3</f>
        <v>0.79369081757620275</v>
      </c>
      <c r="E59">
        <f t="shared" si="1"/>
        <v>0.45000000000000023</v>
      </c>
      <c r="F59">
        <f t="shared" si="0"/>
        <v>4.6015023963914191E-4</v>
      </c>
    </row>
    <row r="60" spans="1:6" x14ac:dyDescent="0.25">
      <c r="A60" s="1">
        <v>43906</v>
      </c>
      <c r="B60">
        <v>79.932500000000005</v>
      </c>
      <c r="C60">
        <f>B60/(MAX($B$5:$B$841)*1.1)</f>
        <v>0.90909090909090906</v>
      </c>
      <c r="D60">
        <f>TANH(SUM(TANH(SUM(C51*$C$3,C52*$D$3,C53*$E$3))*$L$3,TANH(SUM(C54*$F$3,C55*$G$3,C56*$H$3))*$M$3,TANH(SUM(C57*$I$3,C58*$J$3,C59*$K$3))*$N$3))*$O$3</f>
        <v>0.80569893762001643</v>
      </c>
      <c r="E60">
        <f t="shared" si="1"/>
        <v>0.46000000000000024</v>
      </c>
      <c r="F60">
        <f t="shared" si="0"/>
        <v>4.9173538917334251E-3</v>
      </c>
    </row>
    <row r="61" spans="1:6" x14ac:dyDescent="0.25">
      <c r="A61" s="1">
        <v>43913</v>
      </c>
      <c r="B61">
        <v>78.819999999999993</v>
      </c>
      <c r="C61">
        <f>B61/(MAX($B$5:$B$841)*1.1)</f>
        <v>0.89643818790286112</v>
      </c>
      <c r="D61">
        <f>TANH(SUM(TANH(SUM(C52*$C$3,C53*$D$3,C54*$E$3))*$L$3,TANH(SUM(C55*$F$3,C56*$G$3,C57*$H$3))*$M$3,TANH(SUM(C58*$I$3,C59*$J$3,C60*$K$3))*$N$3))*$O$3</f>
        <v>0.82066872317468742</v>
      </c>
      <c r="E61">
        <f t="shared" si="1"/>
        <v>0.47000000000000025</v>
      </c>
      <c r="F61">
        <f t="shared" si="0"/>
        <v>2.6982755390411619E-3</v>
      </c>
    </row>
    <row r="62" spans="1:6" x14ac:dyDescent="0.25">
      <c r="A62" s="1">
        <v>43920</v>
      </c>
      <c r="B62">
        <v>76.492500000000007</v>
      </c>
      <c r="C62">
        <f>B62/(MAX($B$5:$B$841)*1.1)</f>
        <v>0.86996698919258575</v>
      </c>
      <c r="D62">
        <f>TANH(SUM(TANH(SUM(C53*$C$3,C54*$D$3,C55*$E$3))*$L$3,TANH(SUM(C56*$F$3,C57*$G$3,C58*$H$3))*$M$3,TANH(SUM(C59*$I$3,C60*$J$3,C61*$K$3))*$N$3))*$O$3</f>
        <v>0.812631975623894</v>
      </c>
      <c r="E62">
        <f t="shared" si="1"/>
        <v>0.48000000000000026</v>
      </c>
      <c r="F62">
        <f t="shared" si="0"/>
        <v>1.577905814842593E-3</v>
      </c>
    </row>
    <row r="63" spans="1:6" x14ac:dyDescent="0.25">
      <c r="A63" s="1">
        <v>43927</v>
      </c>
      <c r="B63">
        <v>73.75</v>
      </c>
      <c r="C63">
        <f>B63/(MAX($B$5:$B$841)*1.1)</f>
        <v>0.83877589898294858</v>
      </c>
      <c r="D63">
        <f>TANH(SUM(TANH(SUM(C54*$C$3,C55*$D$3,C56*$E$3))*$L$3,TANH(SUM(C57*$F$3,C58*$G$3,C59*$H$3))*$M$3,TANH(SUM(C60*$I$3,C61*$J$3,C62*$K$3))*$N$3))*$O$3</f>
        <v>0.81256951811992362</v>
      </c>
      <c r="E63">
        <f t="shared" si="1"/>
        <v>0.49000000000000027</v>
      </c>
      <c r="F63">
        <f t="shared" si="0"/>
        <v>3.3651945498958141E-4</v>
      </c>
    </row>
    <row r="64" spans="1:6" x14ac:dyDescent="0.25">
      <c r="A64" s="1">
        <v>43934</v>
      </c>
      <c r="B64">
        <v>73.989999999999995</v>
      </c>
      <c r="C64">
        <f>B64/(MAX($B$5:$B$841)*1.1)</f>
        <v>0.84150547478980831</v>
      </c>
      <c r="D64">
        <f>TANH(SUM(TANH(SUM(C55*$C$3,C56*$D$3,C57*$E$3))*$L$3,TANH(SUM(C58*$F$3,C59*$G$3,C60*$H$3))*$M$3,TANH(SUM(C61*$I$3,C62*$J$3,C63*$K$3))*$N$3))*$O$3</f>
        <v>0.81223426978652735</v>
      </c>
      <c r="E64">
        <f t="shared" si="1"/>
        <v>0.50000000000000022</v>
      </c>
      <c r="F64">
        <f t="shared" si="0"/>
        <v>4.2840172117205016E-4</v>
      </c>
    </row>
    <row r="65" spans="1:6" x14ac:dyDescent="0.25">
      <c r="A65" s="1">
        <v>43941</v>
      </c>
      <c r="B65">
        <v>74.545000000000002</v>
      </c>
      <c r="C65">
        <f>B65/(MAX($B$5:$B$841)*1.1)</f>
        <v>0.84781761884317164</v>
      </c>
      <c r="D65">
        <f>TANH(SUM(TANH(SUM(C56*$C$3,C57*$D$3,C58*$E$3))*$L$3,TANH(SUM(C59*$F$3,C60*$G$3,C61*$H$3))*$M$3,TANH(SUM(C62*$I$3,C63*$J$3,C64*$K$3))*$N$3))*$O$3</f>
        <v>0.82539125123010892</v>
      </c>
      <c r="E65">
        <f t="shared" si="1"/>
        <v>0.51000000000000023</v>
      </c>
      <c r="F65">
        <f t="shared" si="0"/>
        <v>2.565004018012765E-4</v>
      </c>
    </row>
    <row r="66" spans="1:6" x14ac:dyDescent="0.25">
      <c r="A66" s="1">
        <v>43948</v>
      </c>
      <c r="B66">
        <v>74.394999999999996</v>
      </c>
      <c r="C66">
        <f>B66/(MAX($B$5:$B$841)*1.1)</f>
        <v>0.84611163396388422</v>
      </c>
      <c r="D66">
        <f>TANH(SUM(TANH(SUM(C57*$C$3,C58*$D$3,C59*$E$3))*$L$3,TANH(SUM(C60*$F$3,C61*$G$3,C62*$H$3))*$M$3,TANH(SUM(C63*$I$3,C64*$J$3,C65*$K$3))*$N$3))*$O$3</f>
        <v>0.84251363787805178</v>
      </c>
      <c r="E66">
        <f t="shared" si="1"/>
        <v>0.52000000000000024</v>
      </c>
      <c r="F66">
        <f t="shared" si="0"/>
        <v>6.7316994335061109E-6</v>
      </c>
    </row>
    <row r="67" spans="1:6" x14ac:dyDescent="0.25">
      <c r="A67" s="1">
        <v>43955</v>
      </c>
      <c r="B67">
        <v>73.400000000000006</v>
      </c>
      <c r="C67">
        <f>B67/(MAX($B$5:$B$841)*1.1)</f>
        <v>0.83479526759794487</v>
      </c>
      <c r="D67">
        <f>TANH(SUM(TANH(SUM(C58*$C$3,C59*$D$3,C60*$E$3))*$L$3,TANH(SUM(C61*$F$3,C62*$G$3,C63*$H$3))*$M$3,TANH(SUM(C64*$I$3,C65*$J$3,C66*$K$3))*$N$3))*$O$3</f>
        <v>0.84630270749637504</v>
      </c>
      <c r="E67">
        <f t="shared" si="1"/>
        <v>0.53000000000000025</v>
      </c>
      <c r="F67">
        <f t="shared" si="0"/>
        <v>7.0183221698470822E-5</v>
      </c>
    </row>
    <row r="68" spans="1:6" x14ac:dyDescent="0.25">
      <c r="A68" s="1">
        <v>43962</v>
      </c>
      <c r="B68">
        <v>73.58</v>
      </c>
      <c r="C68">
        <f>B68/(MAX($B$5:$B$841)*1.1)</f>
        <v>0.83684244945308961</v>
      </c>
      <c r="D68">
        <f>TANH(SUM(TANH(SUM(C59*$C$3,C60*$D$3,C61*$E$3))*$L$3,TANH(SUM(C62*$F$3,C63*$G$3,C64*$H$3))*$M$3,TANH(SUM(C65*$I$3,C66*$J$3,C67*$K$3))*$N$3))*$O$3</f>
        <v>0.84153571602908728</v>
      </c>
      <c r="E68">
        <f t="shared" si="1"/>
        <v>0.54000000000000026</v>
      </c>
      <c r="F68">
        <f t="shared" si="0"/>
        <v>1.1894445622823516E-5</v>
      </c>
    </row>
    <row r="69" spans="1:6" x14ac:dyDescent="0.25">
      <c r="A69" s="1">
        <v>43969</v>
      </c>
      <c r="B69">
        <v>71.64</v>
      </c>
      <c r="C69">
        <f>B69/(MAX($B$5:$B$841)*1.1)</f>
        <v>0.81477837834763989</v>
      </c>
      <c r="D69">
        <f>TANH(SUM(TANH(SUM(C60*$C$3,C61*$D$3,C62*$E$3))*$L$3,TANH(SUM(C63*$F$3,C64*$G$3,C65*$H$3))*$M$3,TANH(SUM(C66*$I$3,C67*$J$3,C68*$K$3))*$N$3))*$O$3</f>
        <v>0.83352083276519862</v>
      </c>
      <c r="E69">
        <f t="shared" si="1"/>
        <v>0.55000000000000027</v>
      </c>
      <c r="F69">
        <f t="shared" si="0"/>
        <v>1.932037786768468E-4</v>
      </c>
    </row>
    <row r="70" spans="1:6" x14ac:dyDescent="0.25">
      <c r="A70" s="1">
        <v>43976</v>
      </c>
      <c r="B70">
        <v>70.142499999999998</v>
      </c>
      <c r="C70">
        <f>B70/(MAX($B$5:$B$841)*1.1)</f>
        <v>0.7977469626360878</v>
      </c>
      <c r="D70">
        <f>TANH(SUM(TANH(SUM(C61*$C$3,C62*$D$3,C63*$E$3))*$L$3,TANH(SUM(C64*$F$3,C65*$G$3,C66*$H$3))*$M$3,TANH(SUM(C67*$I$3,C68*$J$3,C69*$K$3))*$N$3))*$O$3</f>
        <v>0.82653019285573903</v>
      </c>
      <c r="E70">
        <f t="shared" si="1"/>
        <v>0.56000000000000028</v>
      </c>
      <c r="F70">
        <f t="shared" si="0"/>
        <v>4.639456314513689E-4</v>
      </c>
    </row>
    <row r="71" spans="1:6" x14ac:dyDescent="0.25">
      <c r="A71" s="1">
        <v>43983</v>
      </c>
      <c r="B71">
        <v>68.7</v>
      </c>
      <c r="C71">
        <f>B71/(MAX($B$5:$B$841)*1.1)</f>
        <v>0.7813410747136077</v>
      </c>
      <c r="D71">
        <f>TANH(SUM(TANH(SUM(C62*$C$3,C63*$D$3,C64*$E$3))*$L$3,TANH(SUM(C65*$F$3,C66*$G$3,C67*$H$3))*$M$3,TANH(SUM(C68*$I$3,C69*$J$3,C70*$K$3))*$N$3))*$O$3</f>
        <v>0.82491030828953849</v>
      </c>
      <c r="E71">
        <f t="shared" si="1"/>
        <v>0.57000000000000028</v>
      </c>
      <c r="F71">
        <f t="shared" si="0"/>
        <v>1.0820185252045889E-3</v>
      </c>
    </row>
    <row r="72" spans="1:6" x14ac:dyDescent="0.25">
      <c r="A72" s="1">
        <v>43990</v>
      </c>
      <c r="B72">
        <v>70.2</v>
      </c>
      <c r="C72">
        <f>B72/(MAX($B$5:$B$841)*1.1)</f>
        <v>0.79840092350648129</v>
      </c>
      <c r="D72">
        <f>TANH(SUM(TANH(SUM(C63*$C$3,C64*$D$3,C65*$E$3))*$L$3,TANH(SUM(C66*$F$3,C67*$G$3,C68*$H$3))*$M$3,TANH(SUM(C69*$I$3,C70*$J$3,C71*$K$3))*$N$3))*$O$3</f>
        <v>0.82348515370347397</v>
      </c>
      <c r="E72">
        <f t="shared" si="1"/>
        <v>0.58000000000000029</v>
      </c>
      <c r="F72">
        <f t="shared" si="0"/>
        <v>3.6494679065391755E-4</v>
      </c>
    </row>
    <row r="73" spans="1:6" x14ac:dyDescent="0.25">
      <c r="A73" s="1">
        <v>43997</v>
      </c>
      <c r="B73">
        <v>69.4375</v>
      </c>
      <c r="C73">
        <f>B73/(MAX($B$5:$B$841)*1.1)</f>
        <v>0.78972883370343716</v>
      </c>
      <c r="D73">
        <f>TANH(SUM(TANH(SUM(C64*$C$3,C65*$D$3,C66*$E$3))*$L$3,TANH(SUM(C67*$F$3,C68*$G$3,C69*$H$3))*$M$3,TANH(SUM(C70*$I$3,C71*$J$3,C72*$K$3))*$N$3))*$O$3</f>
        <v>0.82681307070724341</v>
      </c>
      <c r="E73">
        <f t="shared" si="1"/>
        <v>0.5900000000000003</v>
      </c>
      <c r="F73">
        <f t="shared" si="0"/>
        <v>8.1139197415113938E-4</v>
      </c>
    </row>
    <row r="74" spans="1:6" x14ac:dyDescent="0.25">
      <c r="A74" s="1">
        <v>44004</v>
      </c>
      <c r="B74">
        <v>69.8</v>
      </c>
      <c r="C74">
        <f>B74/(MAX($B$5:$B$841)*1.1)</f>
        <v>0.79385163049504825</v>
      </c>
      <c r="D74">
        <f>TANH(SUM(TANH(SUM(C65*$C$3,C66*$D$3,C67*$E$3))*$L$3,TANH(SUM(C68*$F$3,C69*$G$3,C70*$H$3))*$M$3,TANH(SUM(C71*$I$3,C72*$J$3,C73*$K$3))*$N$3))*$O$3</f>
        <v>0.82347931619006087</v>
      </c>
      <c r="E74">
        <f t="shared" si="1"/>
        <v>0.60000000000000031</v>
      </c>
      <c r="F74">
        <f t="shared" si="0"/>
        <v>5.2667985578547347E-4</v>
      </c>
    </row>
    <row r="75" spans="1:6" x14ac:dyDescent="0.25">
      <c r="A75" s="1">
        <v>44011</v>
      </c>
      <c r="B75">
        <v>71.37</v>
      </c>
      <c r="C75">
        <f>B75/(MAX($B$5:$B$841)*1.1)</f>
        <v>0.81170760556492261</v>
      </c>
      <c r="D75">
        <f>TANH(SUM(TANH(SUM(C66*$C$3,C67*$D$3,C68*$E$3))*$L$3,TANH(SUM(C69*$F$3,C70*$G$3,C71*$H$3))*$M$3,TANH(SUM(C72*$I$3,C73*$J$3,C74*$K$3))*$N$3))*$O$3</f>
        <v>0.8211026425351805</v>
      </c>
      <c r="E75">
        <f t="shared" si="1"/>
        <v>0.61000000000000032</v>
      </c>
      <c r="F75">
        <f t="shared" si="0"/>
        <v>5.3842699000232767E-5</v>
      </c>
    </row>
    <row r="76" spans="1:6" x14ac:dyDescent="0.25">
      <c r="A76" s="1">
        <v>44018</v>
      </c>
      <c r="B76">
        <v>70.727500000000006</v>
      </c>
      <c r="C76">
        <f>B76/(MAX($B$5:$B$841)*1.1)</f>
        <v>0.80440030366530846</v>
      </c>
      <c r="D76">
        <f>TANH(SUM(TANH(SUM(C67*$C$3,C68*$D$3,C69*$E$3))*$L$3,TANH(SUM(C70*$F$3,C71*$G$3,C72*$H$3))*$M$3,TANH(SUM(C73*$I$3,C74*$J$3,C75*$K$3))*$N$3))*$O$3</f>
        <v>0.8207907598792924</v>
      </c>
      <c r="E76">
        <f t="shared" si="1"/>
        <v>0.62000000000000033</v>
      </c>
      <c r="F76">
        <f t="shared" si="0"/>
        <v>1.6656117403956544E-4</v>
      </c>
    </row>
    <row r="77" spans="1:6" x14ac:dyDescent="0.25">
      <c r="A77" s="1">
        <v>44025</v>
      </c>
      <c r="B77">
        <v>71.872500000000002</v>
      </c>
      <c r="C77">
        <f>B77/(MAX($B$5:$B$841)*1.1)</f>
        <v>0.81742265491053523</v>
      </c>
      <c r="D77">
        <f>TANH(SUM(TANH(SUM(C68*$C$3,C69*$D$3,C70*$E$3))*$L$3,TANH(SUM(C71*$F$3,C72*$G$3,C73*$H$3))*$M$3,TANH(SUM(C74*$I$3,C75*$J$3,C76*$K$3))*$N$3))*$O$3</f>
        <v>0.81294426917593732</v>
      </c>
      <c r="E77">
        <f t="shared" si="1"/>
        <v>0.63000000000000034</v>
      </c>
      <c r="F77">
        <f t="shared" si="0"/>
        <v>1.2635241436345556E-5</v>
      </c>
    </row>
    <row r="78" spans="1:6" x14ac:dyDescent="0.25">
      <c r="A78" s="1">
        <v>44032</v>
      </c>
      <c r="B78">
        <v>71.734999999999999</v>
      </c>
      <c r="C78">
        <f>B78/(MAX($B$5:$B$841)*1.1)</f>
        <v>0.8158588354378552</v>
      </c>
      <c r="D78">
        <f>TANH(SUM(TANH(SUM(C69*$C$3,C70*$D$3,C71*$E$3))*$L$3,TANH(SUM(C72*$F$3,C73*$G$3,C74*$H$3))*$M$3,TANH(SUM(C75*$I$3,C76*$J$3,C77*$K$3))*$N$3))*$O$3</f>
        <v>0.81819618498426905</v>
      </c>
      <c r="E78">
        <f t="shared" si="1"/>
        <v>0.64000000000000035</v>
      </c>
      <c r="F78">
        <f t="shared" si="0"/>
        <v>3.496449857357453E-6</v>
      </c>
    </row>
    <row r="79" spans="1:6" x14ac:dyDescent="0.25">
      <c r="A79" s="1">
        <v>44039</v>
      </c>
      <c r="B79">
        <v>74.42</v>
      </c>
      <c r="C79">
        <f>B79/(MAX($B$5:$B$841)*1.1)</f>
        <v>0.84639596477709877</v>
      </c>
      <c r="D79">
        <f>TANH(SUM(TANH(SUM(C70*$C$3,C71*$D$3,C72*$E$3))*$L$3,TANH(SUM(C73*$F$3,C74*$G$3,C75*$H$3))*$M$3,TANH(SUM(C76*$I$3,C77*$J$3,C78*$K$3))*$N$3))*$O$3</f>
        <v>0.81623755324739933</v>
      </c>
      <c r="E79">
        <f t="shared" si="1"/>
        <v>0.65000000000000036</v>
      </c>
      <c r="F79">
        <f t="shared" ref="F79:F114" si="2">(C79-D79)*(C79-D79)*E79</f>
        <v>5.9119436089656086E-4</v>
      </c>
    </row>
    <row r="80" spans="1:6" x14ac:dyDescent="0.25">
      <c r="A80" s="1">
        <v>44046</v>
      </c>
      <c r="B80">
        <v>73.727500000000006</v>
      </c>
      <c r="C80">
        <f>B80/(MAX($B$5:$B$841)*1.1)</f>
        <v>0.83852000125105552</v>
      </c>
      <c r="D80">
        <f>TANH(SUM(TANH(SUM(C71*$C$3,C72*$D$3,C73*$E$3))*$L$3,TANH(SUM(C74*$F$3,C75*$G$3,C76*$H$3))*$M$3,TANH(SUM(C77*$I$3,C78*$J$3,C79*$K$3))*$N$3))*$O$3</f>
        <v>0.82450840333814723</v>
      </c>
      <c r="E80">
        <f t="shared" ref="E80:E114" si="3">E79+1/(114-14)</f>
        <v>0.66000000000000036</v>
      </c>
      <c r="F80">
        <f t="shared" si="2"/>
        <v>1.295744182081906E-4</v>
      </c>
    </row>
    <row r="81" spans="1:6" x14ac:dyDescent="0.25">
      <c r="A81" s="1">
        <v>44053</v>
      </c>
      <c r="B81">
        <v>72.875</v>
      </c>
      <c r="C81">
        <f>B81/(MAX($B$5:$B$841)*1.1)</f>
        <v>0.82882432052043908</v>
      </c>
      <c r="D81">
        <f>TANH(SUM(TANH(SUM(C72*$C$3,C73*$D$3,C74*$E$3))*$L$3,TANH(SUM(C75*$F$3,C76*$G$3,C77*$H$3))*$M$3,TANH(SUM(C78*$I$3,C79*$J$3,C80*$K$3))*$N$3))*$O$3</f>
        <v>0.82327164860685165</v>
      </c>
      <c r="E81">
        <f t="shared" si="3"/>
        <v>0.67000000000000037</v>
      </c>
      <c r="F81">
        <f t="shared" si="2"/>
        <v>2.0657550804561668E-5</v>
      </c>
    </row>
    <row r="82" spans="1:6" x14ac:dyDescent="0.25">
      <c r="A82" s="1">
        <v>44060</v>
      </c>
      <c r="B82">
        <v>74.8</v>
      </c>
      <c r="C82">
        <f>B82/(MAX($B$5:$B$841)*1.1)</f>
        <v>0.85071779313796003</v>
      </c>
      <c r="D82">
        <f>TANH(SUM(TANH(SUM(C73*$C$3,C74*$D$3,C75*$E$3))*$L$3,TANH(SUM(C76*$F$3,C77*$G$3,C78*$H$3))*$M$3,TANH(SUM(C79*$I$3,C80*$J$3,C81*$K$3))*$N$3))*$O$3</f>
        <v>0.82185877120012496</v>
      </c>
      <c r="E82">
        <f t="shared" si="3"/>
        <v>0.68000000000000038</v>
      </c>
      <c r="F82">
        <f t="shared" si="2"/>
        <v>5.6633334010174356E-4</v>
      </c>
    </row>
    <row r="83" spans="1:6" x14ac:dyDescent="0.25">
      <c r="A83" s="1">
        <v>44067</v>
      </c>
      <c r="B83">
        <v>74.012500000000003</v>
      </c>
      <c r="C83">
        <f>B83/(MAX($B$5:$B$841)*1.1)</f>
        <v>0.84176137252170147</v>
      </c>
      <c r="D83">
        <f>TANH(SUM(TANH(SUM(C74*$C$3,C75*$D$3,C76*$E$3))*$L$3,TANH(SUM(C77*$F$3,C78*$G$3,C79*$H$3))*$M$3,TANH(SUM(C80*$I$3,C81*$J$3,C82*$K$3))*$N$3))*$O$3</f>
        <v>0.82919293470670041</v>
      </c>
      <c r="E83">
        <f t="shared" si="3"/>
        <v>0.69000000000000039</v>
      </c>
      <c r="F83">
        <f t="shared" si="2"/>
        <v>1.0899628408558852E-4</v>
      </c>
    </row>
    <row r="84" spans="1:6" x14ac:dyDescent="0.25">
      <c r="A84" s="1">
        <v>44074</v>
      </c>
      <c r="B84">
        <v>75.432500000000005</v>
      </c>
      <c r="C84">
        <f>B84/(MAX($B$5:$B$841)*1.1)</f>
        <v>0.85791136271228852</v>
      </c>
      <c r="D84">
        <f>TANH(SUM(TANH(SUM(C75*$C$3,C76*$D$3,C77*$E$3))*$L$3,TANH(SUM(C78*$F$3,C79*$G$3,C80*$H$3))*$M$3,TANH(SUM(C81*$I$3,C82*$J$3,C83*$K$3))*$N$3))*$O$3</f>
        <v>0.82580931540827307</v>
      </c>
      <c r="E84">
        <f t="shared" si="3"/>
        <v>0.7000000000000004</v>
      </c>
      <c r="F84">
        <f t="shared" si="2"/>
        <v>7.2137900877647214E-4</v>
      </c>
    </row>
    <row r="85" spans="1:6" x14ac:dyDescent="0.25">
      <c r="A85" s="1">
        <v>44081</v>
      </c>
      <c r="B85">
        <v>75.05</v>
      </c>
      <c r="C85">
        <f>B85/(MAX($B$5:$B$841)*1.1)</f>
        <v>0.85356110127010565</v>
      </c>
      <c r="D85">
        <f>TANH(SUM(TANH(SUM(C76*$C$3,C77*$D$3,C78*$E$3))*$L$3,TANH(SUM(C79*$F$3,C80*$G$3,C81*$H$3))*$M$3,TANH(SUM(C82*$I$3,C83*$J$3,C84*$K$3))*$N$3))*$O$3</f>
        <v>0.83531956300285604</v>
      </c>
      <c r="E85">
        <f t="shared" si="3"/>
        <v>0.71000000000000041</v>
      </c>
      <c r="F85">
        <f t="shared" si="2"/>
        <v>2.3625514003242784E-4</v>
      </c>
    </row>
    <row r="86" spans="1:6" x14ac:dyDescent="0.25">
      <c r="A86" s="1">
        <v>44088</v>
      </c>
      <c r="B86">
        <v>75.745000000000005</v>
      </c>
      <c r="C86">
        <f>B86/(MAX($B$5:$B$841)*1.1)</f>
        <v>0.86146549787747051</v>
      </c>
      <c r="D86">
        <f>TANH(SUM(TANH(SUM(C77*$C$3,C78*$D$3,C79*$E$3))*$L$3,TANH(SUM(C80*$F$3,C81*$G$3,C82*$H$3))*$M$3,TANH(SUM(C83*$I$3,C84*$J$3,C85*$K$3))*$N$3))*$O$3</f>
        <v>0.83353540730938469</v>
      </c>
      <c r="E86">
        <f t="shared" si="3"/>
        <v>0.72000000000000042</v>
      </c>
      <c r="F86">
        <f t="shared" si="2"/>
        <v>5.6166477058186331E-4</v>
      </c>
    </row>
    <row r="87" spans="1:6" x14ac:dyDescent="0.25">
      <c r="A87" s="1">
        <v>44095</v>
      </c>
      <c r="B87">
        <v>78.207499999999996</v>
      </c>
      <c r="C87">
        <f>B87/(MAX($B$5:$B$841)*1.1)</f>
        <v>0.88947208297910441</v>
      </c>
      <c r="D87">
        <f>TANH(SUM(TANH(SUM(C78*$C$3,C79*$D$3,C80*$E$3))*$L$3,TANH(SUM(C81*$F$3,C82*$G$3,C83*$H$3))*$M$3,TANH(SUM(C84*$I$3,C85*$J$3,C86*$K$3))*$N$3))*$O$3</f>
        <v>0.83464141822975335</v>
      </c>
      <c r="E87">
        <f t="shared" si="3"/>
        <v>0.73000000000000043</v>
      </c>
      <c r="F87">
        <f t="shared" si="2"/>
        <v>2.1946733117046827E-3</v>
      </c>
    </row>
    <row r="88" spans="1:6" x14ac:dyDescent="0.25">
      <c r="A88" s="1">
        <v>44102</v>
      </c>
      <c r="B88">
        <v>78.202500000000001</v>
      </c>
      <c r="C88">
        <f>B88/(MAX($B$5:$B$841)*1.1)</f>
        <v>0.88941521681646152</v>
      </c>
      <c r="D88">
        <f>TANH(SUM(TANH(SUM(C79*$C$3,C80*$D$3,C81*$E$3))*$L$3,TANH(SUM(C82*$F$3,C83*$G$3,C84*$H$3))*$M$3,TANH(SUM(C85*$I$3,C86*$J$3,C87*$K$3))*$N$3))*$O$3</f>
        <v>0.84124935638199883</v>
      </c>
      <c r="E88">
        <f t="shared" si="3"/>
        <v>0.74000000000000044</v>
      </c>
      <c r="F88">
        <f t="shared" si="2"/>
        <v>1.7167630824301838E-3</v>
      </c>
    </row>
    <row r="89" spans="1:6" x14ac:dyDescent="0.25">
      <c r="A89" s="1">
        <v>44109</v>
      </c>
      <c r="B89">
        <v>76.767499999999998</v>
      </c>
      <c r="C89">
        <f>B89/(MAX($B$5:$B$841)*1.1)</f>
        <v>0.87309462813794581</v>
      </c>
      <c r="D89">
        <f>TANH(SUM(TANH(SUM(C80*$C$3,C81*$D$3,C82*$E$3))*$L$3,TANH(SUM(C83*$F$3,C84*$G$3,C85*$H$3))*$M$3,TANH(SUM(C86*$I$3,C87*$J$3,C88*$K$3))*$N$3))*$O$3</f>
        <v>0.83951259415289359</v>
      </c>
      <c r="E89">
        <f t="shared" si="3"/>
        <v>0.75000000000000044</v>
      </c>
      <c r="F89">
        <f t="shared" si="2"/>
        <v>8.4581475492990208E-4</v>
      </c>
    </row>
    <row r="90" spans="1:6" x14ac:dyDescent="0.25">
      <c r="A90" s="1">
        <v>44116</v>
      </c>
      <c r="B90">
        <v>77.9375</v>
      </c>
      <c r="C90">
        <f>B90/(MAX($B$5:$B$841)*1.1)</f>
        <v>0.88640131019638724</v>
      </c>
      <c r="D90">
        <f>TANH(SUM(TANH(SUM(C81*$C$3,C82*$D$3,C83*$E$3))*$L$3,TANH(SUM(C84*$F$3,C85*$G$3,C86*$H$3))*$M$3,TANH(SUM(C87*$I$3,C88*$J$3,C89*$K$3))*$N$3))*$O$3</f>
        <v>0.83919205081131487</v>
      </c>
      <c r="E90">
        <f t="shared" si="3"/>
        <v>0.76000000000000045</v>
      </c>
      <c r="F90">
        <f t="shared" si="2"/>
        <v>1.6938227704821538E-3</v>
      </c>
    </row>
    <row r="91" spans="1:6" x14ac:dyDescent="0.25">
      <c r="A91" s="1">
        <v>44123</v>
      </c>
      <c r="B91">
        <v>76.125</v>
      </c>
      <c r="C91">
        <f>B91/(MAX($B$5:$B$841)*1.1)</f>
        <v>0.86578732623833166</v>
      </c>
      <c r="D91">
        <f>TANH(SUM(TANH(SUM(C82*$C$3,C83*$D$3,C84*$E$3))*$L$3,TANH(SUM(C85*$F$3,C86*$G$3,C87*$H$3))*$M$3,TANH(SUM(C88*$I$3,C89*$J$3,C90*$K$3))*$N$3))*$O$3</f>
        <v>0.84172826086768149</v>
      </c>
      <c r="E91">
        <f t="shared" si="3"/>
        <v>0.77000000000000046</v>
      </c>
      <c r="F91">
        <f t="shared" si="2"/>
        <v>4.4570574241209823E-4</v>
      </c>
    </row>
    <row r="92" spans="1:6" x14ac:dyDescent="0.25">
      <c r="A92" s="1">
        <v>44130</v>
      </c>
      <c r="B92">
        <v>79.53</v>
      </c>
      <c r="C92">
        <f>B92/(MAX($B$5:$B$841)*1.1)</f>
        <v>0.90451318299815464</v>
      </c>
      <c r="D92">
        <f>TANH(SUM(TANH(SUM(C83*$C$3,C84*$D$3,C85*$E$3))*$L$3,TANH(SUM(C86*$F$3,C87*$G$3,C88*$H$3))*$M$3,TANH(SUM(C89*$I$3,C90*$J$3,C91*$K$3))*$N$3))*$O$3</f>
        <v>0.83877143644514607</v>
      </c>
      <c r="E92">
        <f t="shared" si="3"/>
        <v>0.78000000000000047</v>
      </c>
      <c r="F92">
        <f t="shared" si="2"/>
        <v>3.3711422470752133E-3</v>
      </c>
    </row>
    <row r="93" spans="1:6" x14ac:dyDescent="0.25">
      <c r="A93" s="1">
        <v>44137</v>
      </c>
      <c r="B93">
        <v>77.41</v>
      </c>
      <c r="C93">
        <f>B93/(MAX($B$5:$B$841)*1.1)</f>
        <v>0.88040193003755995</v>
      </c>
      <c r="D93">
        <f>TANH(SUM(TANH(SUM(C84*$C$3,C85*$D$3,C86*$E$3))*$L$3,TANH(SUM(C87*$F$3,C88*$G$3,C89*$H$3))*$M$3,TANH(SUM(C90*$I$3,C91*$J$3,C92*$K$3))*$N$3))*$O$3</f>
        <v>0.85116355792695098</v>
      </c>
      <c r="E93">
        <f t="shared" si="3"/>
        <v>0.79000000000000048</v>
      </c>
      <c r="F93">
        <f t="shared" si="2"/>
        <v>6.7535709890596558E-4</v>
      </c>
    </row>
    <row r="94" spans="1:6" x14ac:dyDescent="0.25">
      <c r="A94" s="1">
        <v>44144</v>
      </c>
      <c r="B94">
        <v>77.387500000000003</v>
      </c>
      <c r="C94">
        <f>B94/(MAX($B$5:$B$841)*1.1)</f>
        <v>0.8801460323056669</v>
      </c>
      <c r="D94">
        <f>TANH(SUM(TANH(SUM(C85*$C$3,C86*$D$3,C87*$E$3))*$L$3,TANH(SUM(C88*$F$3,C89*$G$3,C90*$H$3))*$M$3,TANH(SUM(C91*$I$3,C92*$J$3,C93*$K$3))*$N$3))*$O$3</f>
        <v>0.84667851821329299</v>
      </c>
      <c r="E94">
        <f t="shared" si="3"/>
        <v>0.80000000000000049</v>
      </c>
      <c r="F94">
        <f t="shared" si="2"/>
        <v>8.9605959961859799E-4</v>
      </c>
    </row>
    <row r="95" spans="1:6" x14ac:dyDescent="0.25">
      <c r="A95" s="1">
        <v>44151</v>
      </c>
      <c r="B95">
        <v>76.2</v>
      </c>
      <c r="C95">
        <f>B95/(MAX($B$5:$B$841)*1.1)</f>
        <v>0.86664031867797542</v>
      </c>
      <c r="D95">
        <f>TANH(SUM(TANH(SUM(C86*$C$3,C87*$D$3,C88*$E$3))*$L$3,TANH(SUM(C89*$F$3,C90*$G$3,C91*$H$3))*$M$3,TANH(SUM(C92*$I$3,C93*$J$3,C94*$K$3))*$N$3))*$O$3</f>
        <v>0.84643968981826345</v>
      </c>
      <c r="E95">
        <f t="shared" si="3"/>
        <v>0.8100000000000005</v>
      </c>
      <c r="F95">
        <f t="shared" si="2"/>
        <v>3.3053297912554087E-4</v>
      </c>
    </row>
    <row r="96" spans="1:6" x14ac:dyDescent="0.25">
      <c r="A96" s="1">
        <v>44158</v>
      </c>
      <c r="B96">
        <v>75.852500000000006</v>
      </c>
      <c r="C96">
        <f>B96/(MAX($B$5:$B$841)*1.1)</f>
        <v>0.8626881203742931</v>
      </c>
      <c r="D96">
        <f>TANH(SUM(TANH(SUM(C87*$C$3,C88*$D$3,C89*$E$3))*$L$3,TANH(SUM(C90*$F$3,C91*$G$3,C92*$H$3))*$M$3,TANH(SUM(C93*$I$3,C94*$J$3,C95*$K$3))*$N$3))*$O$3</f>
        <v>0.84389330433486087</v>
      </c>
      <c r="E96">
        <f t="shared" si="3"/>
        <v>0.82000000000000051</v>
      </c>
      <c r="F96">
        <f t="shared" si="2"/>
        <v>2.8966099016400132E-4</v>
      </c>
    </row>
    <row r="97" spans="1:6" x14ac:dyDescent="0.25">
      <c r="A97" s="1">
        <v>44165</v>
      </c>
      <c r="B97">
        <v>74.05</v>
      </c>
      <c r="C97">
        <f>B97/(MAX($B$5:$B$841)*1.1)</f>
        <v>0.84218786874152329</v>
      </c>
      <c r="D97">
        <f>TANH(SUM(TANH(SUM(C88*$C$3,C89*$D$3,C90*$E$3))*$L$3,TANH(SUM(C91*$F$3,C92*$G$3,C93*$H$3))*$M$3,TANH(SUM(C94*$I$3,C95*$J$3,C96*$K$3))*$N$3))*$O$3</f>
        <v>0.84115836745810957</v>
      </c>
      <c r="E97">
        <f t="shared" si="3"/>
        <v>0.83000000000000052</v>
      </c>
      <c r="F97">
        <f t="shared" si="2"/>
        <v>8.7969450081692154E-7</v>
      </c>
    </row>
    <row r="98" spans="1:6" x14ac:dyDescent="0.25">
      <c r="A98" s="1">
        <v>44172</v>
      </c>
      <c r="B98">
        <v>72.944999999999993</v>
      </c>
      <c r="C98">
        <f>B98/(MAX($B$5:$B$841)*1.1)</f>
        <v>0.82962044679743974</v>
      </c>
      <c r="D98">
        <f>TANH(SUM(TANH(SUM(C89*$C$3,C90*$D$3,C91*$E$3))*$L$3,TANH(SUM(C92*$F$3,C93*$G$3,C94*$H$3))*$M$3,TANH(SUM(C95*$I$3,C96*$J$3,C97*$K$3))*$N$3))*$O$3</f>
        <v>0.84281479379810642</v>
      </c>
      <c r="E98">
        <f t="shared" si="3"/>
        <v>0.84000000000000052</v>
      </c>
      <c r="F98">
        <f t="shared" si="2"/>
        <v>1.4623626593016171E-4</v>
      </c>
    </row>
    <row r="99" spans="1:6" x14ac:dyDescent="0.25">
      <c r="A99" s="1">
        <v>44179</v>
      </c>
      <c r="B99">
        <v>73.347499999999997</v>
      </c>
      <c r="C99">
        <f>B99/(MAX($B$5:$B$841)*1.1)</f>
        <v>0.83419817289019416</v>
      </c>
      <c r="D99">
        <f>TANH(SUM(TANH(SUM(C90*$C$3,C91*$D$3,C92*$E$3))*$L$3,TANH(SUM(C93*$F$3,C94*$G$3,C95*$H$3))*$M$3,TANH(SUM(C96*$I$3,C97*$J$3,C98*$K$3))*$N$3))*$O$3</f>
        <v>0.8391681574251838</v>
      </c>
      <c r="E99">
        <f t="shared" si="3"/>
        <v>0.85000000000000053</v>
      </c>
      <c r="F99">
        <f t="shared" si="2"/>
        <v>2.0995634336330826E-5</v>
      </c>
    </row>
    <row r="100" spans="1:6" x14ac:dyDescent="0.25">
      <c r="A100" s="1">
        <v>44186</v>
      </c>
      <c r="B100">
        <v>74.17</v>
      </c>
      <c r="C100">
        <f>B100/(MAX($B$5:$B$841)*1.1)</f>
        <v>0.84355265664495327</v>
      </c>
      <c r="D100">
        <f>TANH(SUM(TANH(SUM(C91*$C$3,C92*$D$3,C93*$E$3))*$L$3,TANH(SUM(C94*$F$3,C95*$G$3,C96*$H$3))*$M$3,TANH(SUM(C97*$I$3,C98*$J$3,C99*$K$3))*$N$3))*$O$3</f>
        <v>0.84146896459563125</v>
      </c>
      <c r="E100">
        <f t="shared" si="3"/>
        <v>0.86000000000000054</v>
      </c>
      <c r="F100">
        <f t="shared" si="2"/>
        <v>3.7339243985106983E-6</v>
      </c>
    </row>
    <row r="101" spans="1:6" x14ac:dyDescent="0.25">
      <c r="A101" s="1">
        <v>44193</v>
      </c>
      <c r="B101">
        <v>74.415000000000006</v>
      </c>
      <c r="C101">
        <f>B101/(MAX($B$5:$B$841)*1.1)</f>
        <v>0.846339098614456</v>
      </c>
      <c r="D101">
        <f>TANH(SUM(TANH(SUM(C92*$C$3,C93*$D$3,C94*$E$3))*$L$3,TANH(SUM(C95*$F$3,C96*$G$3,C97*$H$3))*$M$3,TANH(SUM(C98*$I$3,C99*$J$3,C100*$K$3))*$N$3))*$O$3</f>
        <v>0.8393866032958468</v>
      </c>
      <c r="E101">
        <f t="shared" si="3"/>
        <v>0.87000000000000055</v>
      </c>
      <c r="F101">
        <f t="shared" si="2"/>
        <v>4.2053356305096069E-5</v>
      </c>
    </row>
    <row r="102" spans="1:6" x14ac:dyDescent="0.25">
      <c r="A102" s="1">
        <v>44200</v>
      </c>
      <c r="B102">
        <v>74.155000000000001</v>
      </c>
      <c r="C102">
        <f>B102/(MAX($B$5:$B$841)*1.1)</f>
        <v>0.84338205815702449</v>
      </c>
      <c r="D102">
        <f>TANH(SUM(TANH(SUM(C93*$C$3,C94*$D$3,C95*$E$3))*$L$3,TANH(SUM(C96*$F$3,C97*$G$3,C98*$H$3))*$M$3,TANH(SUM(C99*$I$3,C100*$J$3,C101*$K$3))*$N$3))*$O$3</f>
        <v>0.83882185927993891</v>
      </c>
      <c r="E102">
        <f t="shared" si="3"/>
        <v>0.88000000000000056</v>
      </c>
      <c r="F102">
        <f t="shared" si="2"/>
        <v>1.8299964142743936E-5</v>
      </c>
    </row>
    <row r="103" spans="1:6" x14ac:dyDescent="0.25">
      <c r="A103" s="1">
        <v>44207</v>
      </c>
      <c r="B103">
        <v>73.644999999999996</v>
      </c>
      <c r="C103">
        <f>B103/(MAX($B$5:$B$841)*1.1)</f>
        <v>0.83758170956744737</v>
      </c>
      <c r="D103">
        <f>TANH(SUM(TANH(SUM(C94*$C$3,C95*$D$3,C96*$E$3))*$L$3,TANH(SUM(C97*$F$3,C98*$G$3,C99*$H$3))*$M$3,TANH(SUM(C100*$I$3,C101*$J$3,C102*$K$3))*$N$3))*$O$3</f>
        <v>0.8341074611324043</v>
      </c>
      <c r="E103">
        <f t="shared" si="3"/>
        <v>0.89000000000000057</v>
      </c>
      <c r="F103">
        <f t="shared" si="2"/>
        <v>1.0742657947675315E-5</v>
      </c>
    </row>
    <row r="104" spans="1:6" x14ac:dyDescent="0.25">
      <c r="A104" s="1">
        <v>44214</v>
      </c>
      <c r="B104">
        <v>75.3</v>
      </c>
      <c r="C104">
        <f>B104/(MAX($B$5:$B$841)*1.1)</f>
        <v>0.85640440940225127</v>
      </c>
      <c r="D104">
        <f>TANH(SUM(TANH(SUM(C95*$C$3,C96*$D$3,C97*$E$3))*$L$3,TANH(SUM(C98*$F$3,C99*$G$3,C100*$H$3))*$M$3,TANH(SUM(C101*$I$3,C102*$J$3,C103*$K$3))*$N$3))*$O$3</f>
        <v>0.82990738490023364</v>
      </c>
      <c r="E104">
        <f t="shared" si="3"/>
        <v>0.90000000000000058</v>
      </c>
      <c r="F104">
        <f t="shared" si="2"/>
        <v>6.3188307671447079E-4</v>
      </c>
    </row>
    <row r="105" spans="1:6" x14ac:dyDescent="0.25">
      <c r="A105" s="1">
        <v>44221</v>
      </c>
      <c r="B105">
        <v>75.754999999999995</v>
      </c>
      <c r="C105">
        <f>B105/(MAX($B$5:$B$841)*1.1)</f>
        <v>0.86157923020275617</v>
      </c>
      <c r="D105">
        <f>TANH(SUM(TANH(SUM(C96*$C$3,C97*$D$3,C98*$E$3))*$L$3,TANH(SUM(C99*$F$3,C100*$G$3,C101*$H$3))*$M$3,TANH(SUM(C102*$I$3,C103*$J$3,C104*$K$3))*$N$3))*$O$3</f>
        <v>0.83336783536232584</v>
      </c>
      <c r="E105">
        <f t="shared" si="3"/>
        <v>0.91000000000000059</v>
      </c>
      <c r="F105">
        <f t="shared" si="2"/>
        <v>7.2425334694682056E-4</v>
      </c>
    </row>
    <row r="106" spans="1:6" x14ac:dyDescent="0.25">
      <c r="A106" s="1">
        <v>44228</v>
      </c>
      <c r="B106">
        <v>74.644999999999996</v>
      </c>
      <c r="C106">
        <f>B106/(MAX($B$5:$B$841)*1.1)</f>
        <v>0.84895494209602973</v>
      </c>
      <c r="D106">
        <f>TANH(SUM(TANH(SUM(C97*$C$3,C98*$D$3,C99*$E$3))*$L$3,TANH(SUM(C100*$F$3,C101*$G$3,C102*$H$3))*$M$3,TANH(SUM(C103*$I$3,C104*$J$3,C105*$K$3))*$N$3))*$O$3</f>
        <v>0.83522435492800617</v>
      </c>
      <c r="E106">
        <f t="shared" si="3"/>
        <v>0.9200000000000006</v>
      </c>
      <c r="F106">
        <f t="shared" si="2"/>
        <v>1.7344670206039781E-4</v>
      </c>
    </row>
    <row r="107" spans="1:6" x14ac:dyDescent="0.25">
      <c r="A107" s="1">
        <v>44235</v>
      </c>
      <c r="B107">
        <v>73.717500000000001</v>
      </c>
      <c r="C107">
        <f>B107/(MAX($B$5:$B$841)*1.1)</f>
        <v>0.83840626892576964</v>
      </c>
      <c r="D107">
        <f>TANH(SUM(TANH(SUM(C98*$C$3,C99*$D$3,C100*$E$3))*$L$3,TANH(SUM(C101*$F$3,C102*$G$3,C103*$H$3))*$M$3,TANH(SUM(C104*$I$3,C105*$J$3,C106*$K$3))*$N$3))*$O$3</f>
        <v>0.83389446059855743</v>
      </c>
      <c r="E107">
        <f t="shared" si="3"/>
        <v>0.9300000000000006</v>
      </c>
      <c r="F107">
        <f t="shared" si="2"/>
        <v>1.8931465374796335E-5</v>
      </c>
    </row>
    <row r="108" spans="1:6" x14ac:dyDescent="0.25">
      <c r="A108" s="1">
        <v>44242</v>
      </c>
      <c r="B108">
        <v>74.08</v>
      </c>
      <c r="C108">
        <f>B108/(MAX($B$5:$B$841)*1.1)</f>
        <v>0.84252906571738073</v>
      </c>
      <c r="D108">
        <f>TANH(SUM(TANH(SUM(C99*$C$3,C100*$D$3,C101*$E$3))*$L$3,TANH(SUM(C102*$F$3,C103*$G$3,C104*$H$3))*$M$3,TANH(SUM(C105*$I$3,C106*$J$3,C107*$K$3))*$N$3))*$O$3</f>
        <v>0.83217022210364533</v>
      </c>
      <c r="E108">
        <f t="shared" si="3"/>
        <v>0.94000000000000061</v>
      </c>
      <c r="F108">
        <f t="shared" si="2"/>
        <v>1.0086730255299719E-4</v>
      </c>
    </row>
    <row r="109" spans="1:6" x14ac:dyDescent="0.25">
      <c r="A109" s="1">
        <v>44249</v>
      </c>
      <c r="B109">
        <v>74.63</v>
      </c>
      <c r="C109">
        <f>B109/(MAX($B$5:$B$841)*1.1)</f>
        <v>0.84878434360810107</v>
      </c>
      <c r="D109">
        <f>TANH(SUM(TANH(SUM(C100*$C$3,C101*$D$3,C102*$E$3))*$L$3,TANH(SUM(C103*$F$3,C104*$G$3,C105*$H$3))*$M$3,TANH(SUM(C106*$I$3,C107*$J$3,C108*$K$3))*$N$3))*$O$3</f>
        <v>0.83233664427537635</v>
      </c>
      <c r="E109">
        <f t="shared" si="3"/>
        <v>0.95000000000000062</v>
      </c>
      <c r="F109">
        <f t="shared" si="2"/>
        <v>2.5700047267272769E-4</v>
      </c>
    </row>
    <row r="110" spans="1:6" x14ac:dyDescent="0.25">
      <c r="A110" s="1">
        <v>44256</v>
      </c>
      <c r="B110">
        <v>74.202500000000001</v>
      </c>
      <c r="C110">
        <f>B110/(MAX($B$5:$B$841)*1.1)</f>
        <v>0.8439222867021321</v>
      </c>
      <c r="D110">
        <f>TANH(SUM(TANH(SUM(C101*$C$3,C102*$D$3,C103*$E$3))*$L$3,TANH(SUM(C104*$F$3,C105*$G$3,C106*$H$3))*$M$3,TANH(SUM(C107*$I$3,C108*$J$3,C109*$K$3))*$N$3))*$O$3</f>
        <v>0.83594543088102968</v>
      </c>
      <c r="E110">
        <f t="shared" si="3"/>
        <v>0.96000000000000063</v>
      </c>
      <c r="F110">
        <f t="shared" si="2"/>
        <v>6.1085019639029283E-5</v>
      </c>
    </row>
    <row r="111" spans="1:6" x14ac:dyDescent="0.25">
      <c r="A111" s="1">
        <v>44263</v>
      </c>
      <c r="B111">
        <v>73.33</v>
      </c>
      <c r="C111">
        <f>B111/(MAX($B$5:$B$841)*1.1)</f>
        <v>0.83399914132094399</v>
      </c>
      <c r="D111">
        <f>TANH(SUM(TANH(SUM(C102*$C$3,C103*$D$3,C104*$E$3))*$L$3,TANH(SUM(C105*$F$3,C106*$G$3,C107*$H$3))*$M$3,TANH(SUM(C108*$I$3,C109*$J$3,C110*$K$3))*$N$3))*$O$3</f>
        <v>0.83649971236345599</v>
      </c>
      <c r="E111">
        <f t="shared" si="3"/>
        <v>0.97000000000000064</v>
      </c>
      <c r="F111">
        <f t="shared" si="2"/>
        <v>6.0652698724900723E-6</v>
      </c>
    </row>
    <row r="112" spans="1:6" x14ac:dyDescent="0.25">
      <c r="A112" s="1">
        <v>44270</v>
      </c>
      <c r="B112">
        <v>74.114999999999995</v>
      </c>
      <c r="C112">
        <f>B112/(MAX($B$5:$B$841)*1.1)</f>
        <v>0.84292712885588106</v>
      </c>
      <c r="D112">
        <f>TANH(SUM(TANH(SUM(C103*$C$3,C104*$D$3,C105*$E$3))*$L$3,TANH(SUM(C106*$F$3,C107*$G$3,C108*$H$3))*$M$3,TANH(SUM(C109*$I$3,C110*$J$3,C111*$K$3))*$N$3))*$O$3</f>
        <v>0.833941310919177</v>
      </c>
      <c r="E112">
        <f t="shared" si="3"/>
        <v>0.98000000000000065</v>
      </c>
      <c r="F112">
        <f t="shared" si="2"/>
        <v>7.913002551176052E-5</v>
      </c>
    </row>
    <row r="113" spans="1:6" x14ac:dyDescent="0.25">
      <c r="A113" s="1">
        <v>44277</v>
      </c>
      <c r="B113">
        <v>75.655000000000001</v>
      </c>
      <c r="C113">
        <f>B113/(MAX($B$5:$B$841)*1.1)</f>
        <v>0.86044190694989797</v>
      </c>
      <c r="D113">
        <f>TANH(SUM(TANH(SUM(C104*$C$3,C105*$D$3,C106*$E$3))*$L$3,TANH(SUM(C107*$F$3,C108*$G$3,C109*$H$3))*$M$3,TANH(SUM(C110*$I$3,C111*$J$3,C112*$K$3))*$N$3))*$O$3</f>
        <v>0.83356620741700438</v>
      </c>
      <c r="E113">
        <f t="shared" si="3"/>
        <v>0.99000000000000066</v>
      </c>
      <c r="F113">
        <f t="shared" si="2"/>
        <v>7.1508019312855361E-4</v>
      </c>
    </row>
    <row r="114" spans="1:6" x14ac:dyDescent="0.25">
      <c r="A114" s="1">
        <v>44284</v>
      </c>
      <c r="B114">
        <v>76.552499999999995</v>
      </c>
      <c r="C114">
        <f>B114/(MAX($B$5:$B$841)*1.1)</f>
        <v>0.87064938314430063</v>
      </c>
      <c r="D114">
        <f>TANH(SUM(TANH(SUM(C105*$C$3,C106*$D$3,C107*$E$3))*$L$3,TANH(SUM(C108*$F$3,C109*$G$3,C110*$H$3))*$M$3,TANH(SUM(C111*$I$3,C112*$J$3,C113*$K$3))*$N$3))*$O$3</f>
        <v>0.83606870264456112</v>
      </c>
      <c r="E114">
        <f t="shared" si="3"/>
        <v>1.0000000000000007</v>
      </c>
      <c r="F114">
        <f t="shared" si="2"/>
        <v>1.1958234638250647E-3</v>
      </c>
    </row>
    <row r="115" spans="1:6" x14ac:dyDescent="0.25">
      <c r="A115" s="1"/>
      <c r="D115">
        <f>TANH(SUM(TANH(SUM(C106*$C$3,C107*$D$3,C108*$E$3))*$L$3,TANH(SUM(C109*$F$3,C110*$G$3,C111*$H$3))*$M$3,TANH(SUM(C112*$I$3,C113*$J$3,C114*$K$3))*$N$3))*$O$3</f>
        <v>0.83836369223806229</v>
      </c>
    </row>
  </sheetData>
  <mergeCells count="4">
    <mergeCell ref="A1:P1"/>
    <mergeCell ref="A2:B3"/>
    <mergeCell ref="H8:L12"/>
    <mergeCell ref="H14:L1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Семинар 1</vt:lpstr>
      <vt:lpstr>3 - Прогноз</vt:lpstr>
      <vt:lpstr>Вторая пара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Букин Николай Андреевич</dc:creator>
  <cp:lastModifiedBy>Букин Николай Андреевич</cp:lastModifiedBy>
  <dcterms:created xsi:type="dcterms:W3CDTF">2024-03-13T11:21:11Z</dcterms:created>
  <dcterms:modified xsi:type="dcterms:W3CDTF">2024-03-13T13:42:07Z</dcterms:modified>
</cp:coreProperties>
</file>