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5049\Downloads\"/>
    </mc:Choice>
  </mc:AlternateContent>
  <xr:revisionPtr revIDLastSave="0" documentId="13_ncr:1_{AABEE6BB-2149-44B2-B965-BF2E1CC52792}" xr6:coauthVersionLast="36" xr6:coauthVersionMax="36" xr10:uidLastSave="{00000000-0000-0000-0000-000000000000}"/>
  <bookViews>
    <workbookView xWindow="0" yWindow="0" windowWidth="28800" windowHeight="13620" activeTab="1" xr2:uid="{00000000-000D-0000-FFFF-FFFF00000000}"/>
  </bookViews>
  <sheets>
    <sheet name="1 семинар" sheetId="1" r:id="rId1"/>
    <sheet name="2 семинар" sheetId="2" r:id="rId2"/>
  </sheets>
  <definedNames>
    <definedName name="solver_adj" localSheetId="1" hidden="1">'2 семинар'!$N$3:$N$8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'2 семинар'!$N$3:$N$8</definedName>
    <definedName name="solver_lhs2" localSheetId="1" hidden="1">'2 семинар'!$N$3:$N$8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'2 семинар'!$P$8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hs1" localSheetId="1" hidden="1">'2 семинар'!$E$7</definedName>
    <definedName name="solver_rhs2" localSheetId="1" hidden="1">'2 семинар'!$E$6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</workbook>
</file>

<file path=xl/calcChain.xml><?xml version="1.0" encoding="utf-8"?>
<calcChain xmlns="http://schemas.openxmlformats.org/spreadsheetml/2006/main">
  <c r="L7" i="2" l="1"/>
  <c r="L14" i="2"/>
  <c r="L22" i="2"/>
  <c r="L24" i="2"/>
  <c r="L25" i="2"/>
  <c r="L29" i="2"/>
  <c r="B20" i="2" l="1"/>
  <c r="F33" i="2"/>
  <c r="H33" i="2" s="1"/>
  <c r="F23" i="2"/>
  <c r="H23" i="2" s="1"/>
  <c r="B23" i="2"/>
  <c r="P4" i="2" l="1"/>
  <c r="B33" i="2"/>
  <c r="F20" i="2"/>
  <c r="H20" i="2" s="1"/>
  <c r="P7" i="2"/>
  <c r="P6" i="2"/>
  <c r="P3" i="2"/>
  <c r="P5" i="2"/>
  <c r="F40" i="2" l="1"/>
  <c r="H40" i="2" s="1"/>
  <c r="B40" i="2"/>
  <c r="F29" i="2"/>
  <c r="B29" i="2"/>
  <c r="F25" i="2"/>
  <c r="B25" i="2"/>
  <c r="F11" i="2"/>
  <c r="H11" i="2" s="1"/>
  <c r="B11" i="2"/>
  <c r="F15" i="2"/>
  <c r="H15" i="2" s="1"/>
  <c r="B15" i="2"/>
  <c r="F28" i="2"/>
  <c r="B28" i="2"/>
  <c r="B41" i="2"/>
  <c r="F41" i="2"/>
  <c r="H41" i="2" s="1"/>
  <c r="F37" i="2"/>
  <c r="H37" i="2" s="1"/>
  <c r="B37" i="2"/>
  <c r="F10" i="2"/>
  <c r="H10" i="2" s="1"/>
  <c r="B10" i="2"/>
  <c r="F42" i="2"/>
  <c r="H42" i="2" s="1"/>
  <c r="B42" i="2"/>
  <c r="F13" i="2"/>
  <c r="H13" i="2" s="1"/>
  <c r="B13" i="2"/>
  <c r="F39" i="2"/>
  <c r="H39" i="2" s="1"/>
  <c r="B39" i="2"/>
  <c r="F24" i="2"/>
  <c r="B24" i="2"/>
  <c r="F36" i="2"/>
  <c r="H36" i="2" s="1"/>
  <c r="B36" i="2"/>
  <c r="B22" i="2"/>
  <c r="F22" i="2"/>
  <c r="B9" i="2"/>
  <c r="F9" i="2"/>
  <c r="H9" i="2" s="1"/>
  <c r="F3" i="2"/>
  <c r="H3" i="2" s="1"/>
  <c r="E3" i="2"/>
  <c r="B3" i="2"/>
  <c r="E4" i="2"/>
  <c r="F27" i="2"/>
  <c r="B27" i="2"/>
  <c r="F26" i="2"/>
  <c r="B26" i="2"/>
  <c r="B38" i="2"/>
  <c r="F38" i="2"/>
  <c r="H38" i="2" s="1"/>
  <c r="F35" i="2"/>
  <c r="H35" i="2" s="1"/>
  <c r="B35" i="2"/>
  <c r="F8" i="2"/>
  <c r="H8" i="2" s="1"/>
  <c r="B8" i="2"/>
  <c r="F34" i="2"/>
  <c r="H34" i="2" s="1"/>
  <c r="B34" i="2"/>
  <c r="B19" i="2"/>
  <c r="F19" i="2"/>
  <c r="H19" i="2" s="1"/>
  <c r="F7" i="2"/>
  <c r="B7" i="2"/>
  <c r="F21" i="2"/>
  <c r="H21" i="2" s="1"/>
  <c r="B21" i="2"/>
  <c r="F32" i="2"/>
  <c r="H32" i="2" s="1"/>
  <c r="B32" i="2"/>
  <c r="F18" i="2"/>
  <c r="H18" i="2" s="1"/>
  <c r="B18" i="2"/>
  <c r="F6" i="2"/>
  <c r="H6" i="2" s="1"/>
  <c r="B6" i="2"/>
  <c r="F14" i="2"/>
  <c r="B14" i="2"/>
  <c r="B12" i="2"/>
  <c r="F12" i="2"/>
  <c r="H12" i="2" s="1"/>
  <c r="F31" i="2"/>
  <c r="H31" i="2" s="1"/>
  <c r="B31" i="2"/>
  <c r="F17" i="2"/>
  <c r="H17" i="2" s="1"/>
  <c r="B17" i="2"/>
  <c r="F5" i="2"/>
  <c r="H5" i="2" s="1"/>
  <c r="B5" i="2"/>
  <c r="F30" i="2"/>
  <c r="H30" i="2" s="1"/>
  <c r="B30" i="2"/>
  <c r="F16" i="2"/>
  <c r="H16" i="2" s="1"/>
  <c r="B16" i="2"/>
  <c r="F4" i="2"/>
  <c r="H4" i="2" s="1"/>
  <c r="B4" i="2"/>
  <c r="G7" i="1"/>
  <c r="F7" i="1"/>
  <c r="G6" i="1"/>
  <c r="F6" i="1"/>
  <c r="G5" i="1"/>
  <c r="F5" i="1"/>
  <c r="G4" i="1"/>
  <c r="I4" i="1" s="1"/>
  <c r="F4" i="1"/>
  <c r="G3" i="1"/>
  <c r="F3" i="1"/>
  <c r="E5" i="2" l="1"/>
  <c r="E7" i="2" s="1"/>
  <c r="I6" i="1"/>
  <c r="I8" i="1"/>
  <c r="H4" i="1"/>
  <c r="H8" i="1" s="1"/>
  <c r="M162" i="1" l="1"/>
  <c r="M156" i="1"/>
  <c r="M150" i="1"/>
  <c r="M144" i="1"/>
  <c r="M138" i="1"/>
  <c r="M132" i="1"/>
  <c r="M126" i="1"/>
  <c r="M120" i="1"/>
  <c r="M114" i="1"/>
  <c r="M108" i="1"/>
  <c r="M102" i="1"/>
  <c r="M96" i="1"/>
  <c r="M90" i="1"/>
  <c r="M84" i="1"/>
  <c r="M78" i="1"/>
  <c r="M72" i="1"/>
  <c r="M66" i="1"/>
  <c r="M60" i="1"/>
  <c r="M54" i="1"/>
  <c r="M48" i="1"/>
  <c r="M42" i="1"/>
  <c r="M36" i="1"/>
  <c r="M30" i="1"/>
  <c r="M24" i="1"/>
  <c r="M18" i="1"/>
  <c r="M12" i="1"/>
  <c r="M6" i="1"/>
  <c r="M161" i="1"/>
  <c r="M155" i="1"/>
  <c r="M149" i="1"/>
  <c r="M143" i="1"/>
  <c r="M137" i="1"/>
  <c r="M131" i="1"/>
  <c r="M125" i="1"/>
  <c r="M119" i="1"/>
  <c r="M113" i="1"/>
  <c r="M107" i="1"/>
  <c r="M101" i="1"/>
  <c r="M95" i="1"/>
  <c r="M89" i="1"/>
  <c r="M83" i="1"/>
  <c r="M77" i="1"/>
  <c r="M71" i="1"/>
  <c r="M65" i="1"/>
  <c r="M59" i="1"/>
  <c r="M53" i="1"/>
  <c r="M47" i="1"/>
  <c r="M41" i="1"/>
  <c r="M35" i="1"/>
  <c r="M29" i="1"/>
  <c r="M23" i="1"/>
  <c r="M17" i="1"/>
  <c r="M11" i="1"/>
  <c r="M5" i="1"/>
  <c r="M166" i="1"/>
  <c r="M160" i="1"/>
  <c r="M154" i="1"/>
  <c r="M148" i="1"/>
  <c r="M142" i="1"/>
  <c r="M136" i="1"/>
  <c r="M130" i="1"/>
  <c r="M124" i="1"/>
  <c r="M118" i="1"/>
  <c r="M112" i="1"/>
  <c r="M106" i="1"/>
  <c r="M100" i="1"/>
  <c r="M94" i="1"/>
  <c r="M88" i="1"/>
  <c r="M82" i="1"/>
  <c r="M76" i="1"/>
  <c r="M70" i="1"/>
  <c r="M64" i="1"/>
  <c r="M58" i="1"/>
  <c r="M52" i="1"/>
  <c r="M46" i="1"/>
  <c r="M40" i="1"/>
  <c r="M34" i="1"/>
  <c r="M28" i="1"/>
  <c r="M22" i="1"/>
  <c r="M16" i="1"/>
  <c r="M10" i="1"/>
  <c r="M4" i="1"/>
  <c r="M165" i="1"/>
  <c r="M159" i="1"/>
  <c r="M153" i="1"/>
  <c r="M147" i="1"/>
  <c r="M141" i="1"/>
  <c r="M135" i="1"/>
  <c r="M129" i="1"/>
  <c r="M123" i="1"/>
  <c r="M117" i="1"/>
  <c r="M111" i="1"/>
  <c r="M105" i="1"/>
  <c r="M99" i="1"/>
  <c r="M93" i="1"/>
  <c r="M87" i="1"/>
  <c r="M81" i="1"/>
  <c r="M75" i="1"/>
  <c r="M69" i="1"/>
  <c r="M63" i="1"/>
  <c r="M57" i="1"/>
  <c r="M51" i="1"/>
  <c r="M45" i="1"/>
  <c r="M39" i="1"/>
  <c r="M33" i="1"/>
  <c r="M27" i="1"/>
  <c r="M21" i="1"/>
  <c r="M15" i="1"/>
  <c r="M9" i="1"/>
  <c r="M3" i="1"/>
  <c r="M164" i="1"/>
  <c r="M158" i="1"/>
  <c r="M152" i="1"/>
  <c r="M146" i="1"/>
  <c r="M140" i="1"/>
  <c r="M134" i="1"/>
  <c r="M128" i="1"/>
  <c r="M122" i="1"/>
  <c r="M116" i="1"/>
  <c r="M110" i="1"/>
  <c r="M104" i="1"/>
  <c r="M98" i="1"/>
  <c r="M92" i="1"/>
  <c r="M86" i="1"/>
  <c r="M80" i="1"/>
  <c r="M74" i="1"/>
  <c r="M68" i="1"/>
  <c r="M62" i="1"/>
  <c r="M56" i="1"/>
  <c r="M50" i="1"/>
  <c r="M44" i="1"/>
  <c r="M38" i="1"/>
  <c r="M32" i="1"/>
  <c r="M26" i="1"/>
  <c r="M20" i="1"/>
  <c r="M14" i="1"/>
  <c r="M8" i="1"/>
  <c r="M163" i="1"/>
  <c r="M157" i="1"/>
  <c r="M151" i="1"/>
  <c r="M145" i="1"/>
  <c r="M139" i="1"/>
  <c r="M133" i="1"/>
  <c r="M127" i="1"/>
  <c r="M121" i="1"/>
  <c r="M115" i="1"/>
  <c r="M109" i="1"/>
  <c r="M103" i="1"/>
  <c r="M97" i="1"/>
  <c r="M91" i="1"/>
  <c r="M85" i="1"/>
  <c r="M79" i="1"/>
  <c r="M73" i="1"/>
  <c r="M67" i="1"/>
  <c r="M61" i="1"/>
  <c r="M55" i="1"/>
  <c r="M49" i="1"/>
  <c r="M43" i="1"/>
  <c r="M37" i="1"/>
  <c r="M31" i="1"/>
  <c r="M25" i="1"/>
  <c r="M19" i="1"/>
  <c r="M13" i="1"/>
  <c r="M7" i="1"/>
  <c r="K162" i="1"/>
  <c r="K156" i="1"/>
  <c r="K150" i="1"/>
  <c r="K144" i="1"/>
  <c r="K138" i="1"/>
  <c r="K132" i="1"/>
  <c r="K126" i="1"/>
  <c r="K120" i="1"/>
  <c r="K114" i="1"/>
  <c r="K108" i="1"/>
  <c r="K102" i="1"/>
  <c r="K96" i="1"/>
  <c r="K90" i="1"/>
  <c r="K84" i="1"/>
  <c r="K78" i="1"/>
  <c r="K72" i="1"/>
  <c r="K66" i="1"/>
  <c r="K60" i="1"/>
  <c r="K54" i="1"/>
  <c r="K48" i="1"/>
  <c r="K42" i="1"/>
  <c r="K36" i="1"/>
  <c r="K30" i="1"/>
  <c r="K24" i="1"/>
  <c r="K18" i="1"/>
  <c r="K12" i="1"/>
  <c r="K6" i="1"/>
  <c r="K161" i="1"/>
  <c r="K155" i="1"/>
  <c r="K149" i="1"/>
  <c r="K143" i="1"/>
  <c r="K137" i="1"/>
  <c r="K131" i="1"/>
  <c r="K125" i="1"/>
  <c r="K119" i="1"/>
  <c r="K113" i="1"/>
  <c r="K107" i="1"/>
  <c r="K101" i="1"/>
  <c r="K95" i="1"/>
  <c r="K89" i="1"/>
  <c r="K83" i="1"/>
  <c r="K77" i="1"/>
  <c r="K71" i="1"/>
  <c r="K65" i="1"/>
  <c r="K59" i="1"/>
  <c r="K53" i="1"/>
  <c r="K47" i="1"/>
  <c r="K41" i="1"/>
  <c r="K35" i="1"/>
  <c r="K29" i="1"/>
  <c r="K23" i="1"/>
  <c r="K17" i="1"/>
  <c r="K11" i="1"/>
  <c r="K5" i="1"/>
  <c r="K163" i="1"/>
  <c r="K61" i="1"/>
  <c r="K7" i="1"/>
  <c r="K166" i="1"/>
  <c r="K160" i="1"/>
  <c r="K154" i="1"/>
  <c r="K148" i="1"/>
  <c r="K142" i="1"/>
  <c r="K136" i="1"/>
  <c r="K130" i="1"/>
  <c r="K124" i="1"/>
  <c r="K118" i="1"/>
  <c r="K112" i="1"/>
  <c r="K106" i="1"/>
  <c r="K100" i="1"/>
  <c r="K94" i="1"/>
  <c r="K88" i="1"/>
  <c r="K82" i="1"/>
  <c r="K76" i="1"/>
  <c r="K70" i="1"/>
  <c r="K64" i="1"/>
  <c r="K58" i="1"/>
  <c r="K52" i="1"/>
  <c r="K46" i="1"/>
  <c r="K40" i="1"/>
  <c r="K34" i="1"/>
  <c r="K28" i="1"/>
  <c r="K22" i="1"/>
  <c r="K16" i="1"/>
  <c r="K10" i="1"/>
  <c r="K4" i="1"/>
  <c r="K139" i="1"/>
  <c r="K43" i="1"/>
  <c r="K151" i="1"/>
  <c r="K145" i="1"/>
  <c r="K133" i="1"/>
  <c r="K121" i="1"/>
  <c r="K115" i="1"/>
  <c r="K109" i="1"/>
  <c r="K103" i="1"/>
  <c r="K97" i="1"/>
  <c r="K91" i="1"/>
  <c r="K85" i="1"/>
  <c r="K67" i="1"/>
  <c r="K49" i="1"/>
  <c r="K37" i="1"/>
  <c r="K31" i="1"/>
  <c r="K13" i="1"/>
  <c r="K165" i="1"/>
  <c r="K159" i="1"/>
  <c r="K153" i="1"/>
  <c r="K147" i="1"/>
  <c r="K141" i="1"/>
  <c r="K135" i="1"/>
  <c r="K129" i="1"/>
  <c r="K123" i="1"/>
  <c r="K117" i="1"/>
  <c r="K111" i="1"/>
  <c r="K105" i="1"/>
  <c r="K99" i="1"/>
  <c r="K93" i="1"/>
  <c r="K87" i="1"/>
  <c r="K81" i="1"/>
  <c r="K75" i="1"/>
  <c r="K69" i="1"/>
  <c r="K63" i="1"/>
  <c r="K57" i="1"/>
  <c r="K51" i="1"/>
  <c r="K45" i="1"/>
  <c r="K39" i="1"/>
  <c r="K33" i="1"/>
  <c r="K27" i="1"/>
  <c r="K21" i="1"/>
  <c r="K15" i="1"/>
  <c r="K9" i="1"/>
  <c r="K3" i="1"/>
  <c r="K79" i="1"/>
  <c r="K157" i="1"/>
  <c r="K73" i="1"/>
  <c r="K25" i="1"/>
  <c r="K164" i="1"/>
  <c r="K158" i="1"/>
  <c r="K152" i="1"/>
  <c r="K146" i="1"/>
  <c r="K140" i="1"/>
  <c r="K134" i="1"/>
  <c r="K128" i="1"/>
  <c r="K122" i="1"/>
  <c r="K116" i="1"/>
  <c r="K110" i="1"/>
  <c r="K104" i="1"/>
  <c r="K98" i="1"/>
  <c r="K92" i="1"/>
  <c r="K86" i="1"/>
  <c r="K80" i="1"/>
  <c r="K74" i="1"/>
  <c r="K68" i="1"/>
  <c r="K62" i="1"/>
  <c r="K56" i="1"/>
  <c r="K50" i="1"/>
  <c r="K44" i="1"/>
  <c r="K38" i="1"/>
  <c r="K32" i="1"/>
  <c r="K26" i="1"/>
  <c r="K20" i="1"/>
  <c r="K14" i="1"/>
  <c r="K8" i="1"/>
  <c r="K127" i="1"/>
  <c r="K55" i="1"/>
  <c r="K19" i="1"/>
  <c r="E6" i="2"/>
  <c r="L166" i="1"/>
  <c r="L163" i="1"/>
  <c r="L160" i="1"/>
  <c r="L157" i="1"/>
  <c r="L154" i="1"/>
  <c r="L151" i="1"/>
  <c r="L148" i="1"/>
  <c r="L145" i="1"/>
  <c r="L142" i="1"/>
  <c r="L139" i="1"/>
  <c r="L136" i="1"/>
  <c r="L133" i="1"/>
  <c r="L130" i="1"/>
  <c r="L127" i="1"/>
  <c r="L124" i="1"/>
  <c r="L121" i="1"/>
  <c r="L118" i="1"/>
  <c r="L112" i="1"/>
  <c r="L109" i="1"/>
  <c r="L106" i="1"/>
  <c r="L165" i="1"/>
  <c r="L162" i="1"/>
  <c r="L159" i="1"/>
  <c r="L156" i="1"/>
  <c r="L153" i="1"/>
  <c r="L150" i="1"/>
  <c r="L147" i="1"/>
  <c r="L144" i="1"/>
  <c r="L141" i="1"/>
  <c r="L138" i="1"/>
  <c r="L135" i="1"/>
  <c r="L132" i="1"/>
  <c r="L129" i="1"/>
  <c r="L126" i="1"/>
  <c r="L123" i="1"/>
  <c r="L120" i="1"/>
  <c r="L117" i="1"/>
  <c r="L114" i="1"/>
  <c r="L111" i="1"/>
  <c r="L108" i="1"/>
  <c r="L105" i="1"/>
  <c r="L102" i="1"/>
  <c r="L99" i="1"/>
  <c r="L96" i="1"/>
  <c r="L93" i="1"/>
  <c r="L90" i="1"/>
  <c r="L87" i="1"/>
  <c r="L84" i="1"/>
  <c r="L81" i="1"/>
  <c r="L78" i="1"/>
  <c r="L75" i="1"/>
  <c r="L72" i="1"/>
  <c r="L69" i="1"/>
  <c r="L66" i="1"/>
  <c r="L63" i="1"/>
  <c r="L60" i="1"/>
  <c r="L57" i="1"/>
  <c r="L54" i="1"/>
  <c r="L51" i="1"/>
  <c r="L48" i="1"/>
  <c r="L45" i="1"/>
  <c r="L42" i="1"/>
  <c r="L39" i="1"/>
  <c r="L36" i="1"/>
  <c r="L33" i="1"/>
  <c r="L30" i="1"/>
  <c r="L27" i="1"/>
  <c r="L24" i="1"/>
  <c r="L21" i="1"/>
  <c r="L18" i="1"/>
  <c r="L15" i="1"/>
  <c r="L12" i="1"/>
  <c r="L9" i="1"/>
  <c r="L6" i="1"/>
  <c r="L3" i="1"/>
  <c r="L161" i="1"/>
  <c r="L119" i="1"/>
  <c r="L98" i="1"/>
  <c r="L86" i="1"/>
  <c r="L77" i="1"/>
  <c r="L71" i="1"/>
  <c r="L65" i="1"/>
  <c r="L56" i="1"/>
  <c r="L50" i="1"/>
  <c r="L44" i="1"/>
  <c r="L38" i="1"/>
  <c r="L32" i="1"/>
  <c r="L23" i="1"/>
  <c r="L17" i="1"/>
  <c r="L11" i="1"/>
  <c r="L8" i="1"/>
  <c r="L164" i="1"/>
  <c r="L158" i="1"/>
  <c r="L155" i="1"/>
  <c r="L152" i="1"/>
  <c r="L149" i="1"/>
  <c r="L146" i="1"/>
  <c r="L143" i="1"/>
  <c r="L140" i="1"/>
  <c r="L137" i="1"/>
  <c r="L134" i="1"/>
  <c r="L131" i="1"/>
  <c r="L128" i="1"/>
  <c r="L125" i="1"/>
  <c r="L122" i="1"/>
  <c r="L116" i="1"/>
  <c r="L113" i="1"/>
  <c r="L110" i="1"/>
  <c r="L107" i="1"/>
  <c r="L104" i="1"/>
  <c r="L101" i="1"/>
  <c r="L95" i="1"/>
  <c r="L92" i="1"/>
  <c r="L89" i="1"/>
  <c r="L83" i="1"/>
  <c r="L80" i="1"/>
  <c r="L74" i="1"/>
  <c r="L68" i="1"/>
  <c r="L62" i="1"/>
  <c r="L59" i="1"/>
  <c r="L53" i="1"/>
  <c r="L47" i="1"/>
  <c r="L41" i="1"/>
  <c r="L35" i="1"/>
  <c r="L29" i="1"/>
  <c r="L26" i="1"/>
  <c r="L20" i="1"/>
  <c r="L14" i="1"/>
  <c r="L5" i="1"/>
  <c r="L100" i="1"/>
  <c r="L73" i="1"/>
  <c r="L55" i="1"/>
  <c r="L37" i="1"/>
  <c r="L13" i="1"/>
  <c r="L115" i="1"/>
  <c r="L28" i="1"/>
  <c r="L16" i="1"/>
  <c r="L103" i="1"/>
  <c r="L94" i="1"/>
  <c r="L85" i="1"/>
  <c r="L76" i="1"/>
  <c r="L67" i="1"/>
  <c r="L58" i="1"/>
  <c r="L49" i="1"/>
  <c r="L40" i="1"/>
  <c r="L10" i="1"/>
  <c r="L91" i="1"/>
  <c r="L82" i="1"/>
  <c r="L64" i="1"/>
  <c r="L46" i="1"/>
  <c r="L25" i="1"/>
  <c r="L31" i="1"/>
  <c r="L4" i="1"/>
  <c r="L97" i="1"/>
  <c r="L88" i="1"/>
  <c r="L79" i="1"/>
  <c r="L70" i="1"/>
  <c r="L61" i="1"/>
  <c r="L52" i="1"/>
  <c r="L43" i="1"/>
  <c r="L34" i="1"/>
  <c r="L19" i="1"/>
  <c r="L22" i="1"/>
  <c r="L7" i="1"/>
  <c r="H6" i="1"/>
  <c r="K3" i="2" l="1"/>
  <c r="C33" i="2"/>
  <c r="G33" i="2" s="1"/>
  <c r="C34" i="2"/>
  <c r="G34" i="2" s="1"/>
  <c r="C9" i="2"/>
  <c r="G9" i="2" s="1"/>
  <c r="C12" i="2"/>
  <c r="G12" i="2" s="1"/>
  <c r="C37" i="2"/>
  <c r="G37" i="2" s="1"/>
  <c r="C22" i="2"/>
  <c r="G22" i="2" s="1"/>
  <c r="I22" i="2" s="1"/>
  <c r="C27" i="2"/>
  <c r="G27" i="2" s="1"/>
  <c r="C8" i="2"/>
  <c r="G8" i="2" s="1"/>
  <c r="C28" i="2"/>
  <c r="G28" i="2" s="1"/>
  <c r="C6" i="2"/>
  <c r="G6" i="2" s="1"/>
  <c r="C38" i="2"/>
  <c r="G38" i="2" s="1"/>
  <c r="C24" i="2"/>
  <c r="G24" i="2" s="1"/>
  <c r="I24" i="2" s="1"/>
  <c r="C42" i="2"/>
  <c r="G42" i="2" s="1"/>
  <c r="C15" i="2"/>
  <c r="G15" i="2" s="1"/>
  <c r="C40" i="2"/>
  <c r="G40" i="2" s="1"/>
  <c r="C26" i="2"/>
  <c r="G26" i="2" s="1"/>
  <c r="C4" i="2"/>
  <c r="G4" i="2" s="1"/>
  <c r="C3" i="2"/>
  <c r="G3" i="2" s="1"/>
  <c r="C16" i="2"/>
  <c r="G16" i="2" s="1"/>
  <c r="C41" i="2"/>
  <c r="G41" i="2" s="1"/>
  <c r="C7" i="2"/>
  <c r="G7" i="2" s="1"/>
  <c r="I7" i="2" s="1"/>
  <c r="C31" i="2"/>
  <c r="G31" i="2" s="1"/>
  <c r="C13" i="2"/>
  <c r="G13" i="2" s="1"/>
  <c r="C35" i="2"/>
  <c r="G35" i="2" s="1"/>
  <c r="C18" i="2"/>
  <c r="G18" i="2" s="1"/>
  <c r="C39" i="2"/>
  <c r="G39" i="2" s="1"/>
  <c r="C25" i="2"/>
  <c r="G25" i="2" s="1"/>
  <c r="I25" i="2" s="1"/>
  <c r="C36" i="2"/>
  <c r="G36" i="2" s="1"/>
  <c r="C10" i="2"/>
  <c r="G10" i="2" s="1"/>
  <c r="C11" i="2"/>
  <c r="G11" i="2" s="1"/>
  <c r="C5" i="2"/>
  <c r="G5" i="2" s="1"/>
  <c r="C29" i="2"/>
  <c r="G29" i="2" s="1"/>
  <c r="I29" i="2" s="1"/>
  <c r="C20" i="2"/>
  <c r="G20" i="2" s="1"/>
  <c r="C30" i="2"/>
  <c r="G30" i="2" s="1"/>
  <c r="C14" i="2"/>
  <c r="G14" i="2" s="1"/>
  <c r="I14" i="2" s="1"/>
  <c r="C17" i="2"/>
  <c r="G17" i="2" s="1"/>
  <c r="C23" i="2"/>
  <c r="G23" i="2" s="1"/>
  <c r="C32" i="2"/>
  <c r="G32" i="2" s="1"/>
  <c r="C21" i="2"/>
  <c r="G21" i="2" s="1"/>
  <c r="C19" i="2"/>
  <c r="G19" i="2" s="1"/>
  <c r="J133" i="1"/>
  <c r="J166" i="1"/>
  <c r="J163" i="1"/>
  <c r="J160" i="1"/>
  <c r="J157" i="1"/>
  <c r="J154" i="1"/>
  <c r="J151" i="1"/>
  <c r="J148" i="1"/>
  <c r="J145" i="1"/>
  <c r="J142" i="1"/>
  <c r="J139" i="1"/>
  <c r="J136" i="1"/>
  <c r="J130" i="1"/>
  <c r="J127" i="1"/>
  <c r="J124" i="1"/>
  <c r="J121" i="1"/>
  <c r="J118" i="1"/>
  <c r="J115" i="1"/>
  <c r="J112" i="1"/>
  <c r="J109" i="1"/>
  <c r="J106" i="1"/>
  <c r="J66" i="1"/>
  <c r="J54" i="1"/>
  <c r="J39" i="1"/>
  <c r="J165" i="1"/>
  <c r="J162" i="1"/>
  <c r="J159" i="1"/>
  <c r="J156" i="1"/>
  <c r="J153" i="1"/>
  <c r="J150" i="1"/>
  <c r="J147" i="1"/>
  <c r="J144" i="1"/>
  <c r="J141" i="1"/>
  <c r="J138" i="1"/>
  <c r="J135" i="1"/>
  <c r="J132" i="1"/>
  <c r="J129" i="1"/>
  <c r="J126" i="1"/>
  <c r="J123" i="1"/>
  <c r="J120" i="1"/>
  <c r="J117" i="1"/>
  <c r="J114" i="1"/>
  <c r="J111" i="1"/>
  <c r="J108" i="1"/>
  <c r="J105" i="1"/>
  <c r="J99" i="1"/>
  <c r="J96" i="1"/>
  <c r="J93" i="1"/>
  <c r="J90" i="1"/>
  <c r="J87" i="1"/>
  <c r="J84" i="1"/>
  <c r="J81" i="1"/>
  <c r="J78" i="1"/>
  <c r="J75" i="1"/>
  <c r="J72" i="1"/>
  <c r="J69" i="1"/>
  <c r="J63" i="1"/>
  <c r="J60" i="1"/>
  <c r="J51" i="1"/>
  <c r="J48" i="1"/>
  <c r="J45" i="1"/>
  <c r="J36" i="1"/>
  <c r="J102" i="1"/>
  <c r="J57" i="1"/>
  <c r="J42" i="1"/>
  <c r="J35" i="1"/>
  <c r="J20" i="1"/>
  <c r="J164" i="1"/>
  <c r="J161" i="1"/>
  <c r="J158" i="1"/>
  <c r="J155" i="1"/>
  <c r="J152" i="1"/>
  <c r="J149" i="1"/>
  <c r="J146" i="1"/>
  <c r="J143" i="1"/>
  <c r="J140" i="1"/>
  <c r="J137" i="1"/>
  <c r="J134" i="1"/>
  <c r="J131" i="1"/>
  <c r="J128" i="1"/>
  <c r="J125" i="1"/>
  <c r="J122" i="1"/>
  <c r="J119" i="1"/>
  <c r="J116" i="1"/>
  <c r="J113" i="1"/>
  <c r="J110" i="1"/>
  <c r="J107" i="1"/>
  <c r="J104" i="1"/>
  <c r="J101" i="1"/>
  <c r="J98" i="1"/>
  <c r="J95" i="1"/>
  <c r="J92" i="1"/>
  <c r="J89" i="1"/>
  <c r="J86" i="1"/>
  <c r="J83" i="1"/>
  <c r="J80" i="1"/>
  <c r="J77" i="1"/>
  <c r="J74" i="1"/>
  <c r="J71" i="1"/>
  <c r="J68" i="1"/>
  <c r="J65" i="1"/>
  <c r="J62" i="1"/>
  <c r="J59" i="1"/>
  <c r="J56" i="1"/>
  <c r="J53" i="1"/>
  <c r="J50" i="1"/>
  <c r="J47" i="1"/>
  <c r="J44" i="1"/>
  <c r="J41" i="1"/>
  <c r="J38" i="1"/>
  <c r="J32" i="1"/>
  <c r="J26" i="1"/>
  <c r="J23" i="1"/>
  <c r="J17" i="1"/>
  <c r="J3" i="1"/>
  <c r="J33" i="1"/>
  <c r="J29" i="1"/>
  <c r="J10" i="1"/>
  <c r="J100" i="1"/>
  <c r="J91" i="1"/>
  <c r="J82" i="1"/>
  <c r="J73" i="1"/>
  <c r="J64" i="1"/>
  <c r="J55" i="1"/>
  <c r="J46" i="1"/>
  <c r="J37" i="1"/>
  <c r="J25" i="1"/>
  <c r="J21" i="1"/>
  <c r="J6" i="1"/>
  <c r="J13" i="1"/>
  <c r="J9" i="1"/>
  <c r="J22" i="1"/>
  <c r="J28" i="1"/>
  <c r="J24" i="1"/>
  <c r="J16" i="1"/>
  <c r="J5" i="1"/>
  <c r="J31" i="1"/>
  <c r="J8" i="1"/>
  <c r="J27" i="1"/>
  <c r="J19" i="1"/>
  <c r="J103" i="1"/>
  <c r="J94" i="1"/>
  <c r="J85" i="1"/>
  <c r="J76" i="1"/>
  <c r="J67" i="1"/>
  <c r="J58" i="1"/>
  <c r="J49" i="1"/>
  <c r="J40" i="1"/>
  <c r="J12" i="1"/>
  <c r="J15" i="1"/>
  <c r="J11" i="1"/>
  <c r="J4" i="1"/>
  <c r="J97" i="1"/>
  <c r="J88" i="1"/>
  <c r="J79" i="1"/>
  <c r="J70" i="1"/>
  <c r="J61" i="1"/>
  <c r="J52" i="1"/>
  <c r="J43" i="1"/>
  <c r="J34" i="1"/>
  <c r="J30" i="1"/>
  <c r="J18" i="1"/>
  <c r="J14" i="1"/>
  <c r="J7" i="1"/>
  <c r="K7" i="2" l="1"/>
  <c r="K5" i="2"/>
  <c r="K6" i="2"/>
  <c r="K4" i="2"/>
  <c r="K8" i="2"/>
  <c r="N2" i="1"/>
  <c r="P8" i="2" l="1"/>
</calcChain>
</file>

<file path=xl/sharedStrings.xml><?xml version="1.0" encoding="utf-8"?>
<sst xmlns="http://schemas.openxmlformats.org/spreadsheetml/2006/main" count="50" uniqueCount="38">
  <si>
    <t>Дата</t>
  </si>
  <si>
    <t>Обьем</t>
  </si>
  <si>
    <t>Цена</t>
  </si>
  <si>
    <t>Amazon</t>
  </si>
  <si>
    <t>Поиск выбросов</t>
  </si>
  <si>
    <t>Квартили</t>
  </si>
  <si>
    <t>Цены</t>
  </si>
  <si>
    <t>Объема</t>
  </si>
  <si>
    <t>Межквартильное</t>
  </si>
  <si>
    <t>Граница нижняя</t>
  </si>
  <si>
    <t>Граница верхняя</t>
  </si>
  <si>
    <t>Выброс снизу</t>
  </si>
  <si>
    <t>Выброс сверху</t>
  </si>
  <si>
    <t>Всего выбросов</t>
  </si>
  <si>
    <r>
      <t xml:space="preserve">Неупорядоченная выборка с </t>
    </r>
    <r>
      <rPr>
        <b/>
        <sz val="9"/>
        <color theme="1"/>
        <rFont val="Calibri"/>
        <family val="2"/>
        <charset val="204"/>
        <scheme val="minor"/>
      </rPr>
      <t>четырьмя</t>
    </r>
    <r>
      <rPr>
        <sz val="9"/>
        <color theme="1"/>
        <rFont val="Calibri"/>
        <family val="2"/>
        <charset val="204"/>
        <scheme val="minor"/>
      </rPr>
      <t xml:space="preserve"> выбросами и </t>
    </r>
    <r>
      <rPr>
        <b/>
        <sz val="9"/>
        <color theme="1"/>
        <rFont val="Calibri"/>
        <family val="2"/>
        <charset val="204"/>
        <scheme val="minor"/>
      </rPr>
      <t>пятью</t>
    </r>
    <r>
      <rPr>
        <sz val="9"/>
        <color theme="1"/>
        <rFont val="Calibri"/>
        <family val="2"/>
        <charset val="204"/>
        <scheme val="minor"/>
      </rPr>
      <t xml:space="preserve"> пропусками</t>
    </r>
  </si>
  <si>
    <t>Пропуски</t>
  </si>
  <si>
    <t>Выбросы</t>
  </si>
  <si>
    <t>Этап 1 - Маркировка</t>
  </si>
  <si>
    <t>Этап 2 - Ad-hoc анализ, восстановление данных, формирование очищенной выборки и повторная маркировка</t>
  </si>
  <si>
    <t>Этап 3 - Вычисление основных статистик очищенной выборки и подсчет числа импутаций</t>
  </si>
  <si>
    <t>Этап 4 - Создание синтетической выборки на основании таблицы импутаций заполненной нулями</t>
  </si>
  <si>
    <t>Этап 5 - вычисление суммы квадратов разниц основных статистик очищенной и синтетической выборок</t>
  </si>
  <si>
    <t>Этап 6 - подбор значений импутаций эволюционным методом в промежутке квартильных границ</t>
  </si>
  <si>
    <t>Этап 7 - уточнение значений импутаций методом ОПГ</t>
  </si>
  <si>
    <t>Тест простой функцией</t>
  </si>
  <si>
    <t>По квартилям</t>
  </si>
  <si>
    <t>Первый квартиль</t>
  </si>
  <si>
    <t>Среднее</t>
  </si>
  <si>
    <t>Импутации подбирают таким образом, чтобы уменьшалась сумма квадратов разниц</t>
  </si>
  <si>
    <t>Третий квартиль</t>
  </si>
  <si>
    <t>Медиана</t>
  </si>
  <si>
    <t>Асимметрия</t>
  </si>
  <si>
    <t>Нижняя граница</t>
  </si>
  <si>
    <t>Эксцесс</t>
  </si>
  <si>
    <t>Верхняя граница</t>
  </si>
  <si>
    <t>Станд. Откл.</t>
  </si>
  <si>
    <t>Импутаций</t>
  </si>
  <si>
    <t>Сум. кв. разн.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</si>
</sst>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Border="1"/>
    <xf numFmtId="164" fontId="0" fillId="0" borderId="24" xfId="0" applyNumberFormat="1" applyBorder="1"/>
    <xf numFmtId="164" fontId="0" fillId="0" borderId="15" xfId="0" applyNumberFormat="1" applyBorder="1"/>
    <xf numFmtId="0" fontId="0" fillId="0" borderId="16" xfId="0" applyBorder="1"/>
    <xf numFmtId="164" fontId="0" fillId="0" borderId="23" xfId="0" applyNumberFormat="1" applyBorder="1"/>
    <xf numFmtId="0" fontId="0" fillId="0" borderId="24" xfId="0" applyBorder="1"/>
    <xf numFmtId="0" fontId="0" fillId="0" borderId="15" xfId="0" applyBorder="1"/>
    <xf numFmtId="164" fontId="0" fillId="0" borderId="16" xfId="0" applyNumberFormat="1" applyBorder="1"/>
    <xf numFmtId="164" fontId="0" fillId="0" borderId="0" xfId="0" applyNumberFormat="1"/>
    <xf numFmtId="164" fontId="0" fillId="33" borderId="16" xfId="0" applyNumberFormat="1" applyFill="1" applyBorder="1"/>
    <xf numFmtId="0" fontId="0" fillId="0" borderId="23" xfId="0" applyBorder="1"/>
    <xf numFmtId="164" fontId="0" fillId="33" borderId="24" xfId="0" applyNumberFormat="1" applyFill="1" applyBorder="1"/>
    <xf numFmtId="164" fontId="0" fillId="35" borderId="24" xfId="0" applyNumberFormat="1" applyFill="1" applyBorder="1"/>
    <xf numFmtId="0" fontId="0" fillId="0" borderId="19" xfId="0" applyBorder="1"/>
    <xf numFmtId="164" fontId="0" fillId="0" borderId="20" xfId="0" applyNumberFormat="1" applyBorder="1"/>
    <xf numFmtId="164" fontId="0" fillId="33" borderId="0" xfId="0" applyNumberFormat="1" applyFill="1"/>
    <xf numFmtId="0" fontId="0" fillId="0" borderId="12" xfId="0" applyFill="1" applyBorder="1"/>
    <xf numFmtId="0" fontId="0" fillId="0" borderId="14" xfId="0" applyBorder="1"/>
    <xf numFmtId="164" fontId="0" fillId="33" borderId="20" xfId="0" applyNumberFormat="1" applyFill="1" applyBorder="1"/>
    <xf numFmtId="0" fontId="0" fillId="34" borderId="14" xfId="0" applyFill="1" applyBorder="1"/>
    <xf numFmtId="164" fontId="0" fillId="0" borderId="23" xfId="0" applyNumberFormat="1" applyBorder="1" applyAlignment="1">
      <alignment horizontal="right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/>
    <xf numFmtId="0" fontId="0" fillId="0" borderId="20" xfId="0" applyBorder="1"/>
    <xf numFmtId="164" fontId="0" fillId="0" borderId="19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34" borderId="15" xfId="0" applyFill="1" applyBorder="1" applyAlignment="1">
      <alignment horizontal="center" vertical="center" wrapText="1"/>
    </xf>
    <xf numFmtId="0" fontId="0" fillId="34" borderId="16" xfId="0" applyFill="1" applyBorder="1" applyAlignment="1">
      <alignment horizontal="center" vertical="center" wrapText="1"/>
    </xf>
    <xf numFmtId="0" fontId="0" fillId="34" borderId="23" xfId="0" applyFill="1" applyBorder="1" applyAlignment="1">
      <alignment horizontal="center" vertical="center" wrapText="1"/>
    </xf>
    <xf numFmtId="0" fontId="0" fillId="34" borderId="24" xfId="0" applyFill="1" applyBorder="1" applyAlignment="1">
      <alignment horizontal="center" vertical="center" wrapText="1"/>
    </xf>
    <xf numFmtId="0" fontId="0" fillId="34" borderId="19" xfId="0" applyFill="1" applyBorder="1" applyAlignment="1">
      <alignment horizontal="center" vertical="center" wrapText="1"/>
    </xf>
    <xf numFmtId="0" fontId="0" fillId="34" borderId="20" xfId="0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164" fontId="0" fillId="0" borderId="0" xfId="0" applyNumberFormat="1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6"/>
  <sheetViews>
    <sheetView workbookViewId="0">
      <selection activeCell="E20" sqref="E20"/>
    </sheetView>
  </sheetViews>
  <sheetFormatPr defaultRowHeight="15" x14ac:dyDescent="0.25"/>
  <cols>
    <col min="1" max="1" width="10.140625" bestFit="1" customWidth="1"/>
    <col min="2" max="2" width="4.5703125" customWidth="1"/>
    <col min="3" max="3" width="8.5703125" bestFit="1" customWidth="1"/>
    <col min="4" max="4" width="6.5703125" bestFit="1" customWidth="1"/>
  </cols>
  <sheetData>
    <row r="1" spans="1:15" x14ac:dyDescent="0.25">
      <c r="A1" s="33" t="s">
        <v>0</v>
      </c>
      <c r="B1" s="2"/>
      <c r="C1" s="32" t="s">
        <v>3</v>
      </c>
      <c r="D1" s="32"/>
      <c r="E1" t="s">
        <v>4</v>
      </c>
      <c r="J1" s="32" t="s">
        <v>11</v>
      </c>
      <c r="K1" s="32"/>
      <c r="L1" s="32" t="s">
        <v>12</v>
      </c>
      <c r="M1" s="32"/>
      <c r="N1" s="32" t="s">
        <v>13</v>
      </c>
      <c r="O1" s="32"/>
    </row>
    <row r="2" spans="1:15" x14ac:dyDescent="0.25">
      <c r="A2" s="33"/>
      <c r="B2" s="2"/>
      <c r="C2" t="s">
        <v>2</v>
      </c>
      <c r="D2" t="s">
        <v>1</v>
      </c>
      <c r="E2" t="s">
        <v>5</v>
      </c>
      <c r="F2" t="s">
        <v>6</v>
      </c>
      <c r="G2" t="s">
        <v>7</v>
      </c>
      <c r="H2" t="s">
        <v>6</v>
      </c>
      <c r="I2" t="s">
        <v>7</v>
      </c>
      <c r="J2" t="s">
        <v>6</v>
      </c>
      <c r="K2" t="s">
        <v>7</v>
      </c>
      <c r="L2" t="s">
        <v>6</v>
      </c>
      <c r="M2" t="s">
        <v>7</v>
      </c>
      <c r="N2" s="32">
        <f>COUNTIF(J3:M433,"ВЫБРОС")</f>
        <v>13</v>
      </c>
      <c r="O2" s="32"/>
    </row>
    <row r="3" spans="1:15" x14ac:dyDescent="0.25">
      <c r="A3" s="1">
        <v>44378</v>
      </c>
      <c r="B3" s="1"/>
      <c r="C3">
        <v>12579.2</v>
      </c>
      <c r="D3">
        <v>1120</v>
      </c>
      <c r="E3">
        <v>4</v>
      </c>
      <c r="F3">
        <f t="shared" ref="F3:G7" si="0">_xlfn.QUARTILE.INC(C:C,$E3)</f>
        <v>13946.4</v>
      </c>
      <c r="G3">
        <f t="shared" si="0"/>
        <v>31720</v>
      </c>
      <c r="H3" s="32" t="s">
        <v>8</v>
      </c>
      <c r="I3" s="32"/>
      <c r="J3">
        <f>IF(C3&lt;H$6,"ВЫБРОС",0)</f>
        <v>0</v>
      </c>
      <c r="K3">
        <f>IF(D3&lt;I$6,"ВЫБРОС",0)</f>
        <v>0</v>
      </c>
      <c r="L3">
        <f>IF(C3&gt;H$8,"ВЫБРОС",0)</f>
        <v>0</v>
      </c>
      <c r="M3">
        <f>IF(D3&gt;I$8,"ВЫБРОС",0)</f>
        <v>0</v>
      </c>
    </row>
    <row r="4" spans="1:15" x14ac:dyDescent="0.25">
      <c r="A4" s="1">
        <v>44379</v>
      </c>
      <c r="B4" s="1"/>
      <c r="C4">
        <v>12850</v>
      </c>
      <c r="D4">
        <v>2660</v>
      </c>
      <c r="E4">
        <v>3</v>
      </c>
      <c r="F4">
        <f t="shared" si="0"/>
        <v>12702.387500000001</v>
      </c>
      <c r="G4">
        <f t="shared" si="0"/>
        <v>4965</v>
      </c>
      <c r="H4">
        <f>F4-F6</f>
        <v>747.88750000000073</v>
      </c>
      <c r="I4">
        <f>G4-G6</f>
        <v>2905</v>
      </c>
      <c r="J4">
        <f t="shared" ref="J4:K67" si="1">IF(C4&lt;H$6,"ВЫБРОС",0)</f>
        <v>0</v>
      </c>
      <c r="K4">
        <f t="shared" si="1"/>
        <v>0</v>
      </c>
      <c r="L4">
        <f t="shared" ref="L4:M67" si="2">IF(C4&gt;H$8,"ВЫБРОС",0)</f>
        <v>0</v>
      </c>
      <c r="M4">
        <f t="shared" si="2"/>
        <v>0</v>
      </c>
    </row>
    <row r="5" spans="1:15" x14ac:dyDescent="0.25">
      <c r="A5" s="1">
        <v>44383</v>
      </c>
      <c r="B5" s="1"/>
      <c r="C5">
        <v>13642</v>
      </c>
      <c r="D5">
        <v>11760</v>
      </c>
      <c r="E5">
        <v>2</v>
      </c>
      <c r="F5">
        <f t="shared" si="0"/>
        <v>12340.05</v>
      </c>
      <c r="G5">
        <f t="shared" si="0"/>
        <v>3190</v>
      </c>
      <c r="H5" s="32" t="s">
        <v>9</v>
      </c>
      <c r="I5" s="32"/>
      <c r="J5">
        <f t="shared" si="1"/>
        <v>0</v>
      </c>
      <c r="K5">
        <f t="shared" si="1"/>
        <v>0</v>
      </c>
      <c r="L5">
        <f t="shared" si="2"/>
        <v>0</v>
      </c>
      <c r="M5" t="str">
        <f t="shared" si="2"/>
        <v>ВЫБРОС</v>
      </c>
    </row>
    <row r="6" spans="1:15" x14ac:dyDescent="0.25">
      <c r="A6" s="1">
        <v>44384</v>
      </c>
      <c r="B6" s="1"/>
      <c r="C6">
        <v>13799.55</v>
      </c>
      <c r="D6">
        <v>5620</v>
      </c>
      <c r="E6">
        <v>1</v>
      </c>
      <c r="F6">
        <f t="shared" si="0"/>
        <v>11954.5</v>
      </c>
      <c r="G6">
        <f t="shared" si="0"/>
        <v>2060</v>
      </c>
      <c r="H6">
        <f>F6-H4*1.5</f>
        <v>10832.668749999999</v>
      </c>
      <c r="I6">
        <f>G6-I4*1.5</f>
        <v>-2297.5</v>
      </c>
      <c r="J6">
        <f t="shared" si="1"/>
        <v>0</v>
      </c>
      <c r="K6">
        <f t="shared" si="1"/>
        <v>0</v>
      </c>
      <c r="L6">
        <f t="shared" si="2"/>
        <v>0</v>
      </c>
      <c r="M6">
        <f t="shared" si="2"/>
        <v>0</v>
      </c>
    </row>
    <row r="7" spans="1:15" x14ac:dyDescent="0.25">
      <c r="A7" s="1">
        <v>44385</v>
      </c>
      <c r="B7" s="1"/>
      <c r="C7">
        <v>13946.4</v>
      </c>
      <c r="D7">
        <v>11160</v>
      </c>
      <c r="E7">
        <v>0</v>
      </c>
      <c r="F7">
        <f t="shared" si="0"/>
        <v>10683.5</v>
      </c>
      <c r="G7">
        <f t="shared" si="0"/>
        <v>220</v>
      </c>
      <c r="H7" s="32" t="s">
        <v>10</v>
      </c>
      <c r="I7" s="32"/>
      <c r="J7">
        <f t="shared" si="1"/>
        <v>0</v>
      </c>
      <c r="K7">
        <f t="shared" si="1"/>
        <v>0</v>
      </c>
      <c r="L7" t="str">
        <f t="shared" si="2"/>
        <v>ВЫБРОС</v>
      </c>
      <c r="M7" t="str">
        <f t="shared" si="2"/>
        <v>ВЫБРОС</v>
      </c>
    </row>
    <row r="8" spans="1:15" x14ac:dyDescent="0.25">
      <c r="A8" s="1">
        <v>44386</v>
      </c>
      <c r="B8" s="1"/>
      <c r="C8">
        <v>13787.25</v>
      </c>
      <c r="D8">
        <v>6900</v>
      </c>
      <c r="H8">
        <f>F4+H4*1.5</f>
        <v>13824.218750000002</v>
      </c>
      <c r="I8">
        <f>G4+I4*1.5</f>
        <v>9322.5</v>
      </c>
      <c r="J8">
        <f t="shared" si="1"/>
        <v>0</v>
      </c>
      <c r="K8">
        <f t="shared" si="1"/>
        <v>0</v>
      </c>
      <c r="L8">
        <f t="shared" si="2"/>
        <v>0</v>
      </c>
      <c r="M8">
        <f t="shared" si="2"/>
        <v>0</v>
      </c>
    </row>
    <row r="9" spans="1:15" x14ac:dyDescent="0.25">
      <c r="A9" s="1">
        <v>44389</v>
      </c>
      <c r="B9" s="1"/>
      <c r="C9">
        <v>13814.15</v>
      </c>
      <c r="D9">
        <v>5720</v>
      </c>
      <c r="J9">
        <f t="shared" si="1"/>
        <v>0</v>
      </c>
      <c r="K9">
        <f t="shared" si="1"/>
        <v>0</v>
      </c>
      <c r="L9">
        <f t="shared" si="2"/>
        <v>0</v>
      </c>
      <c r="M9">
        <f t="shared" si="2"/>
        <v>0</v>
      </c>
    </row>
    <row r="10" spans="1:15" x14ac:dyDescent="0.25">
      <c r="A10" s="1">
        <v>44390</v>
      </c>
      <c r="B10" s="1"/>
      <c r="C10">
        <v>13667.4</v>
      </c>
      <c r="D10">
        <v>2100</v>
      </c>
      <c r="J10">
        <f t="shared" si="1"/>
        <v>0</v>
      </c>
      <c r="K10">
        <f t="shared" si="1"/>
        <v>0</v>
      </c>
      <c r="L10">
        <f t="shared" si="2"/>
        <v>0</v>
      </c>
      <c r="M10">
        <f t="shared" si="2"/>
        <v>0</v>
      </c>
    </row>
    <row r="11" spans="1:15" x14ac:dyDescent="0.25">
      <c r="A11" s="1">
        <v>44391</v>
      </c>
      <c r="B11" s="1"/>
      <c r="C11">
        <v>13638.55</v>
      </c>
      <c r="D11">
        <v>2580</v>
      </c>
      <c r="J11">
        <f t="shared" si="1"/>
        <v>0</v>
      </c>
      <c r="K11">
        <f t="shared" si="1"/>
        <v>0</v>
      </c>
      <c r="L11">
        <f t="shared" si="2"/>
        <v>0</v>
      </c>
      <c r="M11">
        <f t="shared" si="2"/>
        <v>0</v>
      </c>
    </row>
    <row r="12" spans="1:15" x14ac:dyDescent="0.25">
      <c r="A12" s="1">
        <v>44392</v>
      </c>
      <c r="B12" s="1"/>
      <c r="C12">
        <v>13484.5</v>
      </c>
      <c r="D12">
        <v>2220</v>
      </c>
      <c r="J12">
        <f t="shared" si="1"/>
        <v>0</v>
      </c>
      <c r="K12">
        <f t="shared" si="1"/>
        <v>0</v>
      </c>
      <c r="L12">
        <f t="shared" si="2"/>
        <v>0</v>
      </c>
      <c r="M12">
        <f t="shared" si="2"/>
        <v>0</v>
      </c>
    </row>
    <row r="13" spans="1:15" x14ac:dyDescent="0.25">
      <c r="A13" s="1">
        <v>44393</v>
      </c>
      <c r="B13" s="1"/>
      <c r="C13">
        <v>13236</v>
      </c>
      <c r="D13">
        <v>1080</v>
      </c>
      <c r="J13">
        <f t="shared" si="1"/>
        <v>0</v>
      </c>
      <c r="K13">
        <f t="shared" si="1"/>
        <v>0</v>
      </c>
      <c r="L13">
        <f t="shared" si="2"/>
        <v>0</v>
      </c>
      <c r="M13">
        <f t="shared" si="2"/>
        <v>0</v>
      </c>
    </row>
    <row r="14" spans="1:15" x14ac:dyDescent="0.25">
      <c r="A14" s="1">
        <v>44396</v>
      </c>
      <c r="B14" s="1"/>
      <c r="C14">
        <v>13265</v>
      </c>
      <c r="D14">
        <v>2580</v>
      </c>
      <c r="J14">
        <f t="shared" si="1"/>
        <v>0</v>
      </c>
      <c r="K14">
        <f t="shared" si="1"/>
        <v>0</v>
      </c>
      <c r="L14">
        <f t="shared" si="2"/>
        <v>0</v>
      </c>
      <c r="M14">
        <f t="shared" si="2"/>
        <v>0</v>
      </c>
    </row>
    <row r="15" spans="1:15" x14ac:dyDescent="0.25">
      <c r="A15" s="1">
        <v>44397</v>
      </c>
      <c r="B15" s="1"/>
      <c r="C15">
        <v>13256.35</v>
      </c>
      <c r="D15">
        <v>5160</v>
      </c>
      <c r="J15">
        <f t="shared" si="1"/>
        <v>0</v>
      </c>
      <c r="K15">
        <f t="shared" si="1"/>
        <v>0</v>
      </c>
      <c r="L15">
        <f t="shared" si="2"/>
        <v>0</v>
      </c>
      <c r="M15">
        <f t="shared" si="2"/>
        <v>0</v>
      </c>
    </row>
    <row r="16" spans="1:15" x14ac:dyDescent="0.25">
      <c r="A16" s="1">
        <v>44398</v>
      </c>
      <c r="B16" s="1"/>
      <c r="C16">
        <v>13250</v>
      </c>
      <c r="D16">
        <v>960</v>
      </c>
      <c r="J16">
        <f t="shared" si="1"/>
        <v>0</v>
      </c>
      <c r="K16">
        <f t="shared" si="1"/>
        <v>0</v>
      </c>
      <c r="L16">
        <f t="shared" si="2"/>
        <v>0</v>
      </c>
      <c r="M16">
        <f t="shared" si="2"/>
        <v>0</v>
      </c>
    </row>
    <row r="17" spans="1:13" x14ac:dyDescent="0.25">
      <c r="A17" s="1">
        <v>44399</v>
      </c>
      <c r="B17" s="1"/>
      <c r="C17">
        <v>13421.75</v>
      </c>
      <c r="D17">
        <v>1640</v>
      </c>
      <c r="J17">
        <f t="shared" si="1"/>
        <v>0</v>
      </c>
      <c r="K17">
        <f t="shared" si="1"/>
        <v>0</v>
      </c>
      <c r="L17">
        <f t="shared" si="2"/>
        <v>0</v>
      </c>
      <c r="M17">
        <f t="shared" si="2"/>
        <v>0</v>
      </c>
    </row>
    <row r="18" spans="1:13" x14ac:dyDescent="0.25">
      <c r="A18" s="1">
        <v>44400</v>
      </c>
      <c r="B18" s="1"/>
      <c r="C18">
        <v>13455.35</v>
      </c>
      <c r="D18">
        <v>1140</v>
      </c>
      <c r="J18">
        <f t="shared" si="1"/>
        <v>0</v>
      </c>
      <c r="K18">
        <f t="shared" si="1"/>
        <v>0</v>
      </c>
      <c r="L18">
        <f t="shared" si="2"/>
        <v>0</v>
      </c>
      <c r="M18">
        <f t="shared" si="2"/>
        <v>0</v>
      </c>
    </row>
    <row r="19" spans="1:13" x14ac:dyDescent="0.25">
      <c r="A19" s="1">
        <v>44403</v>
      </c>
      <c r="B19" s="1"/>
      <c r="C19">
        <v>13624.05</v>
      </c>
      <c r="D19">
        <v>1900</v>
      </c>
      <c r="J19">
        <f t="shared" si="1"/>
        <v>0</v>
      </c>
      <c r="K19">
        <f t="shared" si="1"/>
        <v>0</v>
      </c>
      <c r="L19">
        <f t="shared" si="2"/>
        <v>0</v>
      </c>
      <c r="M19">
        <f t="shared" si="2"/>
        <v>0</v>
      </c>
    </row>
    <row r="20" spans="1:13" x14ac:dyDescent="0.25">
      <c r="A20" s="1">
        <v>44404</v>
      </c>
      <c r="B20" s="1"/>
      <c r="C20">
        <v>13374.15</v>
      </c>
      <c r="D20">
        <v>2240</v>
      </c>
      <c r="J20">
        <f t="shared" si="1"/>
        <v>0</v>
      </c>
      <c r="K20">
        <f t="shared" si="1"/>
        <v>0</v>
      </c>
      <c r="L20">
        <f t="shared" si="2"/>
        <v>0</v>
      </c>
      <c r="M20">
        <f t="shared" si="2"/>
        <v>0</v>
      </c>
    </row>
    <row r="21" spans="1:13" x14ac:dyDescent="0.25">
      <c r="A21" s="1">
        <v>44405</v>
      </c>
      <c r="B21" s="1"/>
      <c r="C21">
        <v>13331.6</v>
      </c>
      <c r="D21">
        <v>2320</v>
      </c>
      <c r="J21">
        <f t="shared" si="1"/>
        <v>0</v>
      </c>
      <c r="K21">
        <f t="shared" si="1"/>
        <v>0</v>
      </c>
      <c r="L21">
        <f t="shared" si="2"/>
        <v>0</v>
      </c>
      <c r="M21">
        <f t="shared" si="2"/>
        <v>0</v>
      </c>
    </row>
    <row r="22" spans="1:13" x14ac:dyDescent="0.25">
      <c r="A22" s="1">
        <v>44406</v>
      </c>
      <c r="B22" s="1"/>
      <c r="C22">
        <v>12314.05</v>
      </c>
      <c r="D22">
        <v>12100</v>
      </c>
      <c r="J22">
        <f t="shared" si="1"/>
        <v>0</v>
      </c>
      <c r="K22">
        <f t="shared" si="1"/>
        <v>0</v>
      </c>
      <c r="L22">
        <f t="shared" si="2"/>
        <v>0</v>
      </c>
      <c r="M22" t="str">
        <f t="shared" si="2"/>
        <v>ВЫБРОС</v>
      </c>
    </row>
    <row r="23" spans="1:13" x14ac:dyDescent="0.25">
      <c r="A23" s="1">
        <v>44407</v>
      </c>
      <c r="B23" s="1"/>
      <c r="C23">
        <v>12188.7</v>
      </c>
      <c r="D23">
        <v>14060</v>
      </c>
      <c r="J23">
        <f t="shared" si="1"/>
        <v>0</v>
      </c>
      <c r="K23">
        <f t="shared" si="1"/>
        <v>0</v>
      </c>
      <c r="L23">
        <f t="shared" si="2"/>
        <v>0</v>
      </c>
      <c r="M23" t="str">
        <f t="shared" si="2"/>
        <v>ВЫБРОС</v>
      </c>
    </row>
    <row r="24" spans="1:13" x14ac:dyDescent="0.25">
      <c r="A24" s="1">
        <v>44410</v>
      </c>
      <c r="B24" s="1"/>
      <c r="C24">
        <v>12148.9</v>
      </c>
      <c r="D24">
        <v>6340</v>
      </c>
      <c r="J24">
        <f t="shared" si="1"/>
        <v>0</v>
      </c>
      <c r="K24">
        <f t="shared" si="1"/>
        <v>0</v>
      </c>
      <c r="L24">
        <f t="shared" si="2"/>
        <v>0</v>
      </c>
      <c r="M24">
        <f t="shared" si="2"/>
        <v>0</v>
      </c>
    </row>
    <row r="25" spans="1:13" x14ac:dyDescent="0.25">
      <c r="A25" s="1">
        <v>44411</v>
      </c>
      <c r="B25" s="1"/>
      <c r="C25">
        <v>12317.55</v>
      </c>
      <c r="D25">
        <v>5620</v>
      </c>
      <c r="J25">
        <f t="shared" si="1"/>
        <v>0</v>
      </c>
      <c r="K25">
        <f t="shared" si="1"/>
        <v>0</v>
      </c>
      <c r="L25">
        <f t="shared" si="2"/>
        <v>0</v>
      </c>
      <c r="M25">
        <f t="shared" si="2"/>
        <v>0</v>
      </c>
    </row>
    <row r="26" spans="1:13" x14ac:dyDescent="0.25">
      <c r="A26" s="1">
        <v>44412</v>
      </c>
      <c r="B26" s="1"/>
      <c r="C26">
        <v>12290</v>
      </c>
      <c r="D26">
        <v>2880</v>
      </c>
      <c r="J26">
        <f t="shared" si="1"/>
        <v>0</v>
      </c>
      <c r="K26">
        <f t="shared" si="1"/>
        <v>0</v>
      </c>
      <c r="L26">
        <f t="shared" si="2"/>
        <v>0</v>
      </c>
      <c r="M26">
        <f t="shared" si="2"/>
        <v>0</v>
      </c>
    </row>
    <row r="27" spans="1:13" x14ac:dyDescent="0.25">
      <c r="A27" s="1">
        <v>44413</v>
      </c>
      <c r="B27" s="1"/>
      <c r="C27">
        <v>12343.1</v>
      </c>
      <c r="D27">
        <v>3360</v>
      </c>
      <c r="J27">
        <f t="shared" si="1"/>
        <v>0</v>
      </c>
      <c r="K27">
        <f t="shared" si="1"/>
        <v>0</v>
      </c>
      <c r="L27">
        <f t="shared" si="2"/>
        <v>0</v>
      </c>
      <c r="M27">
        <f t="shared" si="2"/>
        <v>0</v>
      </c>
    </row>
    <row r="28" spans="1:13" x14ac:dyDescent="0.25">
      <c r="A28" s="1">
        <v>44414</v>
      </c>
      <c r="B28" s="1"/>
      <c r="C28">
        <v>12263.75</v>
      </c>
      <c r="D28">
        <v>3340</v>
      </c>
      <c r="J28">
        <f t="shared" si="1"/>
        <v>0</v>
      </c>
      <c r="K28">
        <f t="shared" si="1"/>
        <v>0</v>
      </c>
      <c r="L28">
        <f t="shared" si="2"/>
        <v>0</v>
      </c>
      <c r="M28">
        <f t="shared" si="2"/>
        <v>0</v>
      </c>
    </row>
    <row r="29" spans="1:13" x14ac:dyDescent="0.25">
      <c r="A29" s="1">
        <v>44417</v>
      </c>
      <c r="B29" s="1"/>
      <c r="C29">
        <v>12288.4</v>
      </c>
      <c r="D29">
        <v>4220</v>
      </c>
      <c r="J29">
        <f t="shared" si="1"/>
        <v>0</v>
      </c>
      <c r="K29">
        <f t="shared" si="1"/>
        <v>0</v>
      </c>
      <c r="L29">
        <f t="shared" si="2"/>
        <v>0</v>
      </c>
      <c r="M29">
        <f t="shared" si="2"/>
        <v>0</v>
      </c>
    </row>
    <row r="30" spans="1:13" x14ac:dyDescent="0.25">
      <c r="A30" s="1">
        <v>44418</v>
      </c>
      <c r="B30" s="1"/>
      <c r="C30">
        <v>12288.75</v>
      </c>
      <c r="D30">
        <v>3280</v>
      </c>
      <c r="J30">
        <f t="shared" si="1"/>
        <v>0</v>
      </c>
      <c r="K30">
        <f t="shared" si="1"/>
        <v>0</v>
      </c>
      <c r="L30">
        <f t="shared" si="2"/>
        <v>0</v>
      </c>
      <c r="M30">
        <f t="shared" si="2"/>
        <v>0</v>
      </c>
    </row>
    <row r="31" spans="1:13" x14ac:dyDescent="0.25">
      <c r="A31" s="1">
        <v>44419</v>
      </c>
      <c r="B31" s="1"/>
      <c r="C31">
        <v>12088.45</v>
      </c>
      <c r="D31">
        <v>11200</v>
      </c>
      <c r="J31">
        <f t="shared" si="1"/>
        <v>0</v>
      </c>
      <c r="K31">
        <f t="shared" si="1"/>
        <v>0</v>
      </c>
      <c r="L31">
        <f t="shared" si="2"/>
        <v>0</v>
      </c>
      <c r="M31" t="str">
        <f t="shared" si="2"/>
        <v>ВЫБРОС</v>
      </c>
    </row>
    <row r="32" spans="1:13" x14ac:dyDescent="0.25">
      <c r="A32" s="1">
        <v>44420</v>
      </c>
      <c r="B32" s="1"/>
      <c r="C32">
        <v>12169.45</v>
      </c>
      <c r="D32">
        <v>4300</v>
      </c>
      <c r="J32">
        <f t="shared" si="1"/>
        <v>0</v>
      </c>
      <c r="K32">
        <f t="shared" si="1"/>
        <v>0</v>
      </c>
      <c r="L32">
        <f t="shared" si="2"/>
        <v>0</v>
      </c>
      <c r="M32">
        <f t="shared" si="2"/>
        <v>0</v>
      </c>
    </row>
    <row r="33" spans="1:13" x14ac:dyDescent="0.25">
      <c r="A33" s="1">
        <v>44421</v>
      </c>
      <c r="B33" s="1"/>
      <c r="C33">
        <v>12042.65</v>
      </c>
      <c r="D33">
        <v>2220</v>
      </c>
      <c r="J33">
        <f t="shared" si="1"/>
        <v>0</v>
      </c>
      <c r="K33">
        <f t="shared" si="1"/>
        <v>0</v>
      </c>
      <c r="L33">
        <f t="shared" si="2"/>
        <v>0</v>
      </c>
      <c r="M33">
        <f t="shared" si="2"/>
        <v>0</v>
      </c>
    </row>
    <row r="34" spans="1:13" x14ac:dyDescent="0.25">
      <c r="A34" s="1">
        <v>44424</v>
      </c>
      <c r="B34" s="1"/>
      <c r="C34">
        <v>12100</v>
      </c>
      <c r="D34">
        <v>3760</v>
      </c>
      <c r="J34">
        <f t="shared" si="1"/>
        <v>0</v>
      </c>
      <c r="K34">
        <f t="shared" si="1"/>
        <v>0</v>
      </c>
      <c r="L34">
        <f t="shared" si="2"/>
        <v>0</v>
      </c>
      <c r="M34">
        <f t="shared" si="2"/>
        <v>0</v>
      </c>
    </row>
    <row r="35" spans="1:13" x14ac:dyDescent="0.25">
      <c r="A35" s="1">
        <v>44425</v>
      </c>
      <c r="B35" s="1"/>
      <c r="C35">
        <v>11897.45</v>
      </c>
      <c r="D35">
        <v>3360</v>
      </c>
      <c r="J35">
        <f t="shared" si="1"/>
        <v>0</v>
      </c>
      <c r="K35">
        <f t="shared" si="1"/>
        <v>0</v>
      </c>
      <c r="L35">
        <f t="shared" si="2"/>
        <v>0</v>
      </c>
      <c r="M35">
        <f t="shared" si="2"/>
        <v>0</v>
      </c>
    </row>
    <row r="36" spans="1:13" x14ac:dyDescent="0.25">
      <c r="A36" s="1">
        <v>44426</v>
      </c>
      <c r="B36" s="1"/>
      <c r="C36">
        <v>11825</v>
      </c>
      <c r="D36">
        <v>3040</v>
      </c>
      <c r="J36">
        <f t="shared" si="1"/>
        <v>0</v>
      </c>
      <c r="K36">
        <f t="shared" si="1"/>
        <v>0</v>
      </c>
      <c r="L36">
        <f t="shared" si="2"/>
        <v>0</v>
      </c>
      <c r="M36">
        <f t="shared" si="2"/>
        <v>0</v>
      </c>
    </row>
    <row r="37" spans="1:13" x14ac:dyDescent="0.25">
      <c r="A37" s="1">
        <v>44427</v>
      </c>
      <c r="B37" s="1"/>
      <c r="C37">
        <v>11827.35</v>
      </c>
      <c r="D37">
        <v>4080</v>
      </c>
      <c r="J37">
        <f t="shared" si="1"/>
        <v>0</v>
      </c>
      <c r="K37">
        <f t="shared" si="1"/>
        <v>0</v>
      </c>
      <c r="L37">
        <f t="shared" si="2"/>
        <v>0</v>
      </c>
      <c r="M37">
        <f t="shared" si="2"/>
        <v>0</v>
      </c>
    </row>
    <row r="38" spans="1:13" x14ac:dyDescent="0.25">
      <c r="A38" s="1">
        <v>44428</v>
      </c>
      <c r="B38" s="1"/>
      <c r="C38">
        <v>11876.05</v>
      </c>
      <c r="D38">
        <v>2520</v>
      </c>
      <c r="J38">
        <f t="shared" si="1"/>
        <v>0</v>
      </c>
      <c r="K38">
        <f t="shared" si="1"/>
        <v>0</v>
      </c>
      <c r="L38">
        <f t="shared" si="2"/>
        <v>0</v>
      </c>
      <c r="M38">
        <f t="shared" si="2"/>
        <v>0</v>
      </c>
    </row>
    <row r="39" spans="1:13" x14ac:dyDescent="0.25">
      <c r="A39" s="1">
        <v>44431</v>
      </c>
      <c r="B39" s="1"/>
      <c r="C39">
        <v>12115</v>
      </c>
      <c r="D39">
        <v>3220</v>
      </c>
      <c r="J39">
        <f t="shared" si="1"/>
        <v>0</v>
      </c>
      <c r="K39">
        <f t="shared" si="1"/>
        <v>0</v>
      </c>
      <c r="L39">
        <f t="shared" si="2"/>
        <v>0</v>
      </c>
      <c r="M39">
        <f t="shared" si="2"/>
        <v>0</v>
      </c>
    </row>
    <row r="40" spans="1:13" x14ac:dyDescent="0.25">
      <c r="A40" s="1">
        <v>44432</v>
      </c>
      <c r="B40" s="1"/>
      <c r="C40">
        <v>12194.15</v>
      </c>
      <c r="D40">
        <v>6280</v>
      </c>
      <c r="J40">
        <f t="shared" si="1"/>
        <v>0</v>
      </c>
      <c r="K40">
        <f t="shared" si="1"/>
        <v>0</v>
      </c>
      <c r="L40">
        <f t="shared" si="2"/>
        <v>0</v>
      </c>
      <c r="M40">
        <f t="shared" si="2"/>
        <v>0</v>
      </c>
    </row>
    <row r="41" spans="1:13" x14ac:dyDescent="0.25">
      <c r="A41" s="1">
        <v>44433</v>
      </c>
      <c r="B41" s="1"/>
      <c r="C41">
        <v>12200.05</v>
      </c>
      <c r="D41">
        <v>2000</v>
      </c>
      <c r="J41">
        <f t="shared" si="1"/>
        <v>0</v>
      </c>
      <c r="K41">
        <f t="shared" si="1"/>
        <v>0</v>
      </c>
      <c r="L41">
        <f t="shared" si="2"/>
        <v>0</v>
      </c>
      <c r="M41">
        <f t="shared" si="2"/>
        <v>0</v>
      </c>
    </row>
    <row r="42" spans="1:13" x14ac:dyDescent="0.25">
      <c r="A42" s="1">
        <v>44434</v>
      </c>
      <c r="B42" s="1"/>
      <c r="C42">
        <v>12292.5</v>
      </c>
      <c r="D42">
        <v>3380</v>
      </c>
      <c r="J42">
        <f t="shared" si="1"/>
        <v>0</v>
      </c>
      <c r="K42">
        <f t="shared" si="1"/>
        <v>0</v>
      </c>
      <c r="L42">
        <f t="shared" si="2"/>
        <v>0</v>
      </c>
      <c r="M42">
        <f t="shared" si="2"/>
        <v>0</v>
      </c>
    </row>
    <row r="43" spans="1:13" x14ac:dyDescent="0.25">
      <c r="A43" s="1">
        <v>44435</v>
      </c>
      <c r="B43" s="1"/>
      <c r="C43">
        <v>12336.8</v>
      </c>
      <c r="D43">
        <v>6060</v>
      </c>
      <c r="J43">
        <f t="shared" si="1"/>
        <v>0</v>
      </c>
      <c r="K43">
        <f t="shared" si="1"/>
        <v>0</v>
      </c>
      <c r="L43">
        <f t="shared" si="2"/>
        <v>0</v>
      </c>
      <c r="M43">
        <f t="shared" si="2"/>
        <v>0</v>
      </c>
    </row>
    <row r="44" spans="1:13" x14ac:dyDescent="0.25">
      <c r="A44" s="1">
        <v>44438</v>
      </c>
      <c r="B44" s="1"/>
      <c r="C44">
        <v>12593.9</v>
      </c>
      <c r="D44">
        <v>6360</v>
      </c>
      <c r="J44">
        <f t="shared" si="1"/>
        <v>0</v>
      </c>
      <c r="K44">
        <f t="shared" si="1"/>
        <v>0</v>
      </c>
      <c r="L44">
        <f t="shared" si="2"/>
        <v>0</v>
      </c>
      <c r="M44">
        <f t="shared" si="2"/>
        <v>0</v>
      </c>
    </row>
    <row r="45" spans="1:13" x14ac:dyDescent="0.25">
      <c r="A45" s="1">
        <v>44439</v>
      </c>
      <c r="B45" s="1"/>
      <c r="C45">
        <v>12700.7</v>
      </c>
      <c r="D45">
        <v>8340</v>
      </c>
      <c r="J45">
        <f t="shared" si="1"/>
        <v>0</v>
      </c>
      <c r="K45">
        <f t="shared" si="1"/>
        <v>0</v>
      </c>
      <c r="L45">
        <f t="shared" si="2"/>
        <v>0</v>
      </c>
      <c r="M45">
        <f t="shared" si="2"/>
        <v>0</v>
      </c>
    </row>
    <row r="46" spans="1:13" x14ac:dyDescent="0.25">
      <c r="A46" s="1">
        <v>44440</v>
      </c>
      <c r="B46" s="1"/>
      <c r="C46">
        <v>12707.45</v>
      </c>
      <c r="D46">
        <v>5220</v>
      </c>
      <c r="J46">
        <f t="shared" si="1"/>
        <v>0</v>
      </c>
      <c r="K46">
        <f t="shared" si="1"/>
        <v>0</v>
      </c>
      <c r="L46">
        <f t="shared" si="2"/>
        <v>0</v>
      </c>
      <c r="M46">
        <f t="shared" si="2"/>
        <v>0</v>
      </c>
    </row>
    <row r="47" spans="1:13" x14ac:dyDescent="0.25">
      <c r="A47" s="1">
        <v>44441</v>
      </c>
      <c r="B47" s="1"/>
      <c r="C47">
        <v>12604.5</v>
      </c>
      <c r="D47">
        <v>2500</v>
      </c>
      <c r="J47">
        <f t="shared" si="1"/>
        <v>0</v>
      </c>
      <c r="K47">
        <f t="shared" si="1"/>
        <v>0</v>
      </c>
      <c r="L47">
        <f t="shared" si="2"/>
        <v>0</v>
      </c>
      <c r="M47">
        <f t="shared" si="2"/>
        <v>0</v>
      </c>
    </row>
    <row r="48" spans="1:13" x14ac:dyDescent="0.25">
      <c r="A48" s="1">
        <v>44442</v>
      </c>
      <c r="B48" s="1"/>
      <c r="C48">
        <v>12615</v>
      </c>
      <c r="D48">
        <v>1540</v>
      </c>
      <c r="J48">
        <f t="shared" si="1"/>
        <v>0</v>
      </c>
      <c r="K48">
        <f t="shared" si="1"/>
        <v>0</v>
      </c>
      <c r="L48">
        <f t="shared" si="2"/>
        <v>0</v>
      </c>
      <c r="M48">
        <f t="shared" si="2"/>
        <v>0</v>
      </c>
    </row>
    <row r="49" spans="1:13" x14ac:dyDescent="0.25">
      <c r="A49" s="1">
        <v>44446</v>
      </c>
      <c r="B49" s="1"/>
      <c r="C49">
        <v>12847.25</v>
      </c>
      <c r="D49">
        <v>3340</v>
      </c>
      <c r="J49">
        <f t="shared" si="1"/>
        <v>0</v>
      </c>
      <c r="K49">
        <f t="shared" si="1"/>
        <v>0</v>
      </c>
      <c r="L49">
        <f t="shared" si="2"/>
        <v>0</v>
      </c>
      <c r="M49">
        <f t="shared" si="2"/>
        <v>0</v>
      </c>
    </row>
    <row r="50" spans="1:13" x14ac:dyDescent="0.25">
      <c r="A50" s="1">
        <v>44447</v>
      </c>
      <c r="B50" s="1"/>
      <c r="C50">
        <v>12863.95</v>
      </c>
      <c r="D50">
        <v>3060</v>
      </c>
      <c r="J50">
        <f t="shared" si="1"/>
        <v>0</v>
      </c>
      <c r="K50">
        <f t="shared" si="1"/>
        <v>0</v>
      </c>
      <c r="L50">
        <f t="shared" si="2"/>
        <v>0</v>
      </c>
      <c r="M50">
        <f t="shared" si="2"/>
        <v>0</v>
      </c>
    </row>
    <row r="51" spans="1:13" x14ac:dyDescent="0.25">
      <c r="A51" s="1">
        <v>44448</v>
      </c>
      <c r="B51" s="1"/>
      <c r="C51">
        <v>12719.4</v>
      </c>
      <c r="D51">
        <v>1740</v>
      </c>
      <c r="J51">
        <f t="shared" si="1"/>
        <v>0</v>
      </c>
      <c r="K51">
        <f t="shared" si="1"/>
        <v>0</v>
      </c>
      <c r="L51">
        <f t="shared" si="2"/>
        <v>0</v>
      </c>
      <c r="M51">
        <f t="shared" si="2"/>
        <v>0</v>
      </c>
    </row>
    <row r="52" spans="1:13" x14ac:dyDescent="0.25">
      <c r="A52" s="1">
        <v>44449</v>
      </c>
      <c r="B52" s="1"/>
      <c r="C52">
        <v>12708.75</v>
      </c>
      <c r="D52">
        <v>2820</v>
      </c>
      <c r="J52">
        <f t="shared" si="1"/>
        <v>0</v>
      </c>
      <c r="K52">
        <f t="shared" si="1"/>
        <v>0</v>
      </c>
      <c r="L52">
        <f t="shared" si="2"/>
        <v>0</v>
      </c>
      <c r="M52">
        <f t="shared" si="2"/>
        <v>0</v>
      </c>
    </row>
    <row r="53" spans="1:13" x14ac:dyDescent="0.25">
      <c r="A53" s="1">
        <v>44452</v>
      </c>
      <c r="B53" s="1"/>
      <c r="C53">
        <v>12542.6</v>
      </c>
      <c r="D53">
        <v>1680</v>
      </c>
      <c r="J53">
        <f t="shared" si="1"/>
        <v>0</v>
      </c>
      <c r="K53">
        <f t="shared" si="1"/>
        <v>0</v>
      </c>
      <c r="L53">
        <f t="shared" si="2"/>
        <v>0</v>
      </c>
      <c r="M53">
        <f t="shared" si="2"/>
        <v>0</v>
      </c>
    </row>
    <row r="54" spans="1:13" x14ac:dyDescent="0.25">
      <c r="A54" s="1">
        <v>44453</v>
      </c>
      <c r="B54" s="1"/>
      <c r="C54">
        <v>12601.6</v>
      </c>
      <c r="D54">
        <v>1680</v>
      </c>
      <c r="J54">
        <f t="shared" si="1"/>
        <v>0</v>
      </c>
      <c r="K54">
        <f t="shared" si="1"/>
        <v>0</v>
      </c>
      <c r="L54">
        <f t="shared" si="2"/>
        <v>0</v>
      </c>
      <c r="M54">
        <f t="shared" si="2"/>
        <v>0</v>
      </c>
    </row>
    <row r="55" spans="1:13" x14ac:dyDescent="0.25">
      <c r="A55" s="1">
        <v>44454</v>
      </c>
      <c r="B55" s="1"/>
      <c r="C55">
        <v>12533.35</v>
      </c>
      <c r="D55">
        <v>1500</v>
      </c>
      <c r="J55">
        <f t="shared" si="1"/>
        <v>0</v>
      </c>
      <c r="K55">
        <f t="shared" si="1"/>
        <v>0</v>
      </c>
      <c r="L55">
        <f t="shared" si="2"/>
        <v>0</v>
      </c>
      <c r="M55">
        <f t="shared" si="2"/>
        <v>0</v>
      </c>
    </row>
    <row r="56" spans="1:13" x14ac:dyDescent="0.25">
      <c r="A56" s="1">
        <v>44455</v>
      </c>
      <c r="B56" s="1"/>
      <c r="C56">
        <v>12632.35</v>
      </c>
      <c r="D56">
        <v>1280</v>
      </c>
      <c r="J56">
        <f t="shared" si="1"/>
        <v>0</v>
      </c>
      <c r="K56">
        <f t="shared" si="1"/>
        <v>0</v>
      </c>
      <c r="L56">
        <f t="shared" si="2"/>
        <v>0</v>
      </c>
      <c r="M56">
        <f t="shared" si="2"/>
        <v>0</v>
      </c>
    </row>
    <row r="57" spans="1:13" x14ac:dyDescent="0.25">
      <c r="A57" s="1">
        <v>44456</v>
      </c>
      <c r="B57" s="1"/>
      <c r="C57">
        <v>12587.75</v>
      </c>
      <c r="D57">
        <v>840</v>
      </c>
      <c r="J57">
        <f t="shared" si="1"/>
        <v>0</v>
      </c>
      <c r="K57">
        <f t="shared" si="1"/>
        <v>0</v>
      </c>
      <c r="L57">
        <f t="shared" si="2"/>
        <v>0</v>
      </c>
      <c r="M57">
        <f t="shared" si="2"/>
        <v>0</v>
      </c>
    </row>
    <row r="58" spans="1:13" x14ac:dyDescent="0.25">
      <c r="A58" s="1">
        <v>44459</v>
      </c>
      <c r="B58" s="1"/>
      <c r="C58">
        <v>12335.7</v>
      </c>
      <c r="D58">
        <v>14560</v>
      </c>
      <c r="J58">
        <f t="shared" si="1"/>
        <v>0</v>
      </c>
      <c r="K58">
        <f t="shared" si="1"/>
        <v>0</v>
      </c>
      <c r="L58">
        <f t="shared" si="2"/>
        <v>0</v>
      </c>
      <c r="M58" t="str">
        <f t="shared" si="2"/>
        <v>ВЫБРОС</v>
      </c>
    </row>
    <row r="59" spans="1:13" x14ac:dyDescent="0.25">
      <c r="A59" s="1">
        <v>44460</v>
      </c>
      <c r="B59" s="1"/>
      <c r="C59">
        <v>12235.25</v>
      </c>
      <c r="D59">
        <v>2060</v>
      </c>
      <c r="J59">
        <f t="shared" si="1"/>
        <v>0</v>
      </c>
      <c r="K59">
        <f t="shared" si="1"/>
        <v>0</v>
      </c>
      <c r="L59">
        <f t="shared" si="2"/>
        <v>0</v>
      </c>
      <c r="M59">
        <f t="shared" si="2"/>
        <v>0</v>
      </c>
    </row>
    <row r="60" spans="1:13" x14ac:dyDescent="0.25">
      <c r="A60" s="1">
        <v>44461</v>
      </c>
      <c r="B60" s="1"/>
      <c r="C60">
        <v>12351.9</v>
      </c>
      <c r="D60">
        <v>3200</v>
      </c>
      <c r="J60">
        <f t="shared" si="1"/>
        <v>0</v>
      </c>
      <c r="K60">
        <f t="shared" si="1"/>
        <v>0</v>
      </c>
      <c r="L60">
        <f t="shared" si="2"/>
        <v>0</v>
      </c>
      <c r="M60">
        <f t="shared" si="2"/>
        <v>0</v>
      </c>
    </row>
    <row r="61" spans="1:13" x14ac:dyDescent="0.25">
      <c r="A61" s="1">
        <v>44462</v>
      </c>
      <c r="B61" s="1"/>
      <c r="C61">
        <v>12469.7</v>
      </c>
      <c r="D61">
        <v>1360</v>
      </c>
      <c r="J61">
        <f t="shared" si="1"/>
        <v>0</v>
      </c>
      <c r="K61">
        <f t="shared" si="1"/>
        <v>0</v>
      </c>
      <c r="L61">
        <f t="shared" si="2"/>
        <v>0</v>
      </c>
      <c r="M61">
        <f t="shared" si="2"/>
        <v>0</v>
      </c>
    </row>
    <row r="62" spans="1:13" x14ac:dyDescent="0.25">
      <c r="A62" s="1">
        <v>44463</v>
      </c>
      <c r="B62" s="1"/>
      <c r="C62">
        <v>12456</v>
      </c>
      <c r="D62">
        <v>3140</v>
      </c>
      <c r="J62">
        <f t="shared" si="1"/>
        <v>0</v>
      </c>
      <c r="K62">
        <f t="shared" si="1"/>
        <v>0</v>
      </c>
      <c r="L62">
        <f t="shared" si="2"/>
        <v>0</v>
      </c>
      <c r="M62">
        <f t="shared" si="2"/>
        <v>0</v>
      </c>
    </row>
    <row r="63" spans="1:13" x14ac:dyDescent="0.25">
      <c r="A63" s="1">
        <v>44466</v>
      </c>
      <c r="B63" s="1"/>
      <c r="C63">
        <v>12362.15</v>
      </c>
      <c r="D63">
        <v>2520</v>
      </c>
      <c r="J63">
        <f t="shared" si="1"/>
        <v>0</v>
      </c>
      <c r="K63">
        <f t="shared" si="1"/>
        <v>0</v>
      </c>
      <c r="L63">
        <f t="shared" si="2"/>
        <v>0</v>
      </c>
      <c r="M63">
        <f t="shared" si="2"/>
        <v>0</v>
      </c>
    </row>
    <row r="64" spans="1:13" x14ac:dyDescent="0.25">
      <c r="A64" s="1">
        <v>44467</v>
      </c>
      <c r="B64" s="1"/>
      <c r="C64">
        <v>12083.1</v>
      </c>
      <c r="D64">
        <v>3940</v>
      </c>
      <c r="J64">
        <f t="shared" si="1"/>
        <v>0</v>
      </c>
      <c r="K64">
        <f t="shared" si="1"/>
        <v>0</v>
      </c>
      <c r="L64">
        <f t="shared" si="2"/>
        <v>0</v>
      </c>
      <c r="M64">
        <f t="shared" si="2"/>
        <v>0</v>
      </c>
    </row>
    <row r="65" spans="1:13" x14ac:dyDescent="0.25">
      <c r="A65" s="1">
        <v>44468</v>
      </c>
      <c r="B65" s="1"/>
      <c r="C65">
        <v>12050.8</v>
      </c>
      <c r="D65">
        <v>960</v>
      </c>
      <c r="J65">
        <f t="shared" si="1"/>
        <v>0</v>
      </c>
      <c r="K65">
        <f t="shared" si="1"/>
        <v>0</v>
      </c>
      <c r="L65">
        <f t="shared" si="2"/>
        <v>0</v>
      </c>
      <c r="M65">
        <f t="shared" si="2"/>
        <v>0</v>
      </c>
    </row>
    <row r="66" spans="1:13" x14ac:dyDescent="0.25">
      <c r="A66" s="1">
        <v>44469</v>
      </c>
      <c r="B66" s="1"/>
      <c r="C66">
        <v>11974.75</v>
      </c>
      <c r="D66">
        <v>3280</v>
      </c>
      <c r="J66">
        <f t="shared" si="1"/>
        <v>0</v>
      </c>
      <c r="K66">
        <f t="shared" si="1"/>
        <v>0</v>
      </c>
      <c r="L66">
        <f t="shared" si="2"/>
        <v>0</v>
      </c>
      <c r="M66">
        <f t="shared" si="2"/>
        <v>0</v>
      </c>
    </row>
    <row r="67" spans="1:13" x14ac:dyDescent="0.25">
      <c r="A67" s="1">
        <v>44470</v>
      </c>
      <c r="B67" s="1"/>
      <c r="C67">
        <v>11956</v>
      </c>
      <c r="D67">
        <v>1900</v>
      </c>
      <c r="J67">
        <f t="shared" si="1"/>
        <v>0</v>
      </c>
      <c r="K67">
        <f t="shared" si="1"/>
        <v>0</v>
      </c>
      <c r="L67">
        <f t="shared" si="2"/>
        <v>0</v>
      </c>
      <c r="M67">
        <f t="shared" si="2"/>
        <v>0</v>
      </c>
    </row>
    <row r="68" spans="1:13" x14ac:dyDescent="0.25">
      <c r="A68" s="1">
        <v>44473</v>
      </c>
      <c r="B68" s="1"/>
      <c r="C68">
        <v>11587.8</v>
      </c>
      <c r="D68">
        <v>3660</v>
      </c>
      <c r="J68">
        <f t="shared" ref="J68:K131" si="3">IF(C68&lt;H$6,"ВЫБРОС",0)</f>
        <v>0</v>
      </c>
      <c r="K68">
        <f t="shared" si="3"/>
        <v>0</v>
      </c>
      <c r="L68">
        <f t="shared" ref="L68:M131" si="4">IF(C68&gt;H$8,"ВЫБРОС",0)</f>
        <v>0</v>
      </c>
      <c r="M68">
        <f t="shared" si="4"/>
        <v>0</v>
      </c>
    </row>
    <row r="69" spans="1:13" x14ac:dyDescent="0.25">
      <c r="A69" s="1">
        <v>44474</v>
      </c>
      <c r="B69" s="1"/>
      <c r="C69">
        <v>11673.35</v>
      </c>
      <c r="D69">
        <v>4320</v>
      </c>
      <c r="J69">
        <f t="shared" si="3"/>
        <v>0</v>
      </c>
      <c r="K69">
        <f t="shared" si="3"/>
        <v>0</v>
      </c>
      <c r="L69">
        <f t="shared" si="4"/>
        <v>0</v>
      </c>
      <c r="M69">
        <f t="shared" si="4"/>
        <v>0</v>
      </c>
    </row>
    <row r="70" spans="1:13" x14ac:dyDescent="0.25">
      <c r="A70" s="1">
        <v>44475</v>
      </c>
      <c r="B70" s="1"/>
      <c r="C70">
        <v>11817.5</v>
      </c>
      <c r="D70">
        <v>1580</v>
      </c>
      <c r="J70">
        <f t="shared" si="3"/>
        <v>0</v>
      </c>
      <c r="K70">
        <f t="shared" si="3"/>
        <v>0</v>
      </c>
      <c r="L70">
        <f t="shared" si="4"/>
        <v>0</v>
      </c>
      <c r="M70">
        <f t="shared" si="4"/>
        <v>0</v>
      </c>
    </row>
    <row r="71" spans="1:13" x14ac:dyDescent="0.25">
      <c r="A71" s="1">
        <v>44476</v>
      </c>
      <c r="B71" s="1"/>
      <c r="C71">
        <v>11675</v>
      </c>
      <c r="D71">
        <v>2280</v>
      </c>
      <c r="J71">
        <f t="shared" si="3"/>
        <v>0</v>
      </c>
      <c r="K71">
        <f t="shared" si="3"/>
        <v>0</v>
      </c>
      <c r="L71">
        <f t="shared" si="4"/>
        <v>0</v>
      </c>
      <c r="M71">
        <f t="shared" si="4"/>
        <v>0</v>
      </c>
    </row>
    <row r="72" spans="1:13" x14ac:dyDescent="0.25">
      <c r="A72" s="1">
        <v>44477</v>
      </c>
      <c r="B72" s="1"/>
      <c r="C72">
        <v>11845.15</v>
      </c>
      <c r="D72">
        <v>1740</v>
      </c>
      <c r="J72">
        <f t="shared" si="3"/>
        <v>0</v>
      </c>
      <c r="K72">
        <f t="shared" si="3"/>
        <v>0</v>
      </c>
      <c r="L72">
        <f t="shared" si="4"/>
        <v>0</v>
      </c>
      <c r="M72">
        <f t="shared" si="4"/>
        <v>0</v>
      </c>
    </row>
    <row r="73" spans="1:13" x14ac:dyDescent="0.25">
      <c r="A73" s="1">
        <v>44480</v>
      </c>
      <c r="B73" s="1"/>
      <c r="C73">
        <v>11660.45</v>
      </c>
      <c r="D73">
        <v>3100</v>
      </c>
      <c r="J73">
        <f t="shared" si="3"/>
        <v>0</v>
      </c>
      <c r="K73">
        <f t="shared" si="3"/>
        <v>0</v>
      </c>
      <c r="L73">
        <f t="shared" si="4"/>
        <v>0</v>
      </c>
      <c r="M73">
        <f t="shared" si="4"/>
        <v>0</v>
      </c>
    </row>
    <row r="74" spans="1:13" x14ac:dyDescent="0.25">
      <c r="A74" s="1">
        <v>44481</v>
      </c>
      <c r="B74" s="1"/>
      <c r="C74">
        <v>11661.25</v>
      </c>
      <c r="D74">
        <v>1640</v>
      </c>
      <c r="J74">
        <f t="shared" si="3"/>
        <v>0</v>
      </c>
      <c r="K74">
        <f t="shared" si="3"/>
        <v>0</v>
      </c>
      <c r="L74">
        <f t="shared" si="4"/>
        <v>0</v>
      </c>
      <c r="M74">
        <f t="shared" si="4"/>
        <v>0</v>
      </c>
    </row>
    <row r="75" spans="1:13" x14ac:dyDescent="0.25">
      <c r="A75" s="1">
        <v>44482</v>
      </c>
      <c r="B75" s="1"/>
      <c r="C75">
        <v>11820.8</v>
      </c>
      <c r="D75">
        <v>2460</v>
      </c>
      <c r="J75">
        <f t="shared" si="3"/>
        <v>0</v>
      </c>
      <c r="K75">
        <f t="shared" si="3"/>
        <v>0</v>
      </c>
      <c r="L75">
        <f t="shared" si="4"/>
        <v>0</v>
      </c>
      <c r="M75">
        <f t="shared" si="4"/>
        <v>0</v>
      </c>
    </row>
    <row r="76" spans="1:13" x14ac:dyDescent="0.25">
      <c r="A76" s="1">
        <v>44483</v>
      </c>
      <c r="B76" s="1"/>
      <c r="C76">
        <v>11784.85</v>
      </c>
      <c r="D76">
        <v>1900</v>
      </c>
      <c r="J76">
        <f t="shared" si="3"/>
        <v>0</v>
      </c>
      <c r="K76">
        <f t="shared" si="3"/>
        <v>0</v>
      </c>
      <c r="L76">
        <f t="shared" si="4"/>
        <v>0</v>
      </c>
      <c r="M76">
        <f t="shared" si="4"/>
        <v>0</v>
      </c>
    </row>
    <row r="77" spans="1:13" x14ac:dyDescent="0.25">
      <c r="A77" s="1">
        <v>44484</v>
      </c>
      <c r="B77" s="1"/>
      <c r="C77">
        <v>12092.55</v>
      </c>
      <c r="D77">
        <v>2220</v>
      </c>
      <c r="J77">
        <f t="shared" si="3"/>
        <v>0</v>
      </c>
      <c r="K77">
        <f t="shared" si="3"/>
        <v>0</v>
      </c>
      <c r="L77">
        <f t="shared" si="4"/>
        <v>0</v>
      </c>
      <c r="M77">
        <f t="shared" si="4"/>
        <v>0</v>
      </c>
    </row>
    <row r="78" spans="1:13" x14ac:dyDescent="0.25">
      <c r="A78" s="1">
        <v>44487</v>
      </c>
      <c r="B78" s="1"/>
      <c r="C78">
        <v>12276.15</v>
      </c>
      <c r="D78">
        <v>2100</v>
      </c>
      <c r="J78">
        <f t="shared" si="3"/>
        <v>0</v>
      </c>
      <c r="K78">
        <f t="shared" si="3"/>
        <v>0</v>
      </c>
      <c r="L78">
        <f t="shared" si="4"/>
        <v>0</v>
      </c>
      <c r="M78">
        <f t="shared" si="4"/>
        <v>0</v>
      </c>
    </row>
    <row r="79" spans="1:13" x14ac:dyDescent="0.25">
      <c r="A79" s="1">
        <v>44488</v>
      </c>
      <c r="B79" s="1"/>
      <c r="C79">
        <v>12210</v>
      </c>
      <c r="D79">
        <v>1960</v>
      </c>
      <c r="J79">
        <f t="shared" si="3"/>
        <v>0</v>
      </c>
      <c r="K79">
        <f t="shared" si="3"/>
        <v>0</v>
      </c>
      <c r="L79">
        <f t="shared" si="4"/>
        <v>0</v>
      </c>
      <c r="M79">
        <f t="shared" si="4"/>
        <v>0</v>
      </c>
    </row>
    <row r="80" spans="1:13" x14ac:dyDescent="0.25">
      <c r="A80" s="1">
        <v>44489</v>
      </c>
      <c r="B80" s="1"/>
      <c r="C80">
        <v>12078.35</v>
      </c>
      <c r="D80">
        <v>1380</v>
      </c>
      <c r="J80">
        <f t="shared" si="3"/>
        <v>0</v>
      </c>
      <c r="K80">
        <f t="shared" si="3"/>
        <v>0</v>
      </c>
      <c r="L80">
        <f t="shared" si="4"/>
        <v>0</v>
      </c>
      <c r="M80">
        <f t="shared" si="4"/>
        <v>0</v>
      </c>
    </row>
    <row r="81" spans="1:13" x14ac:dyDescent="0.25">
      <c r="A81" s="1">
        <v>44490</v>
      </c>
      <c r="B81" s="1"/>
      <c r="C81">
        <v>12150</v>
      </c>
      <c r="D81">
        <v>1240</v>
      </c>
      <c r="J81">
        <f t="shared" si="3"/>
        <v>0</v>
      </c>
      <c r="K81">
        <f t="shared" si="3"/>
        <v>0</v>
      </c>
      <c r="L81">
        <f t="shared" si="4"/>
        <v>0</v>
      </c>
      <c r="M81">
        <f t="shared" si="4"/>
        <v>0</v>
      </c>
    </row>
    <row r="82" spans="1:13" x14ac:dyDescent="0.25">
      <c r="A82" s="1">
        <v>44491</v>
      </c>
      <c r="B82" s="1"/>
      <c r="C82">
        <v>11734.8</v>
      </c>
      <c r="D82">
        <v>2680</v>
      </c>
      <c r="J82">
        <f t="shared" si="3"/>
        <v>0</v>
      </c>
      <c r="K82">
        <f t="shared" si="3"/>
        <v>0</v>
      </c>
      <c r="L82">
        <f t="shared" si="4"/>
        <v>0</v>
      </c>
      <c r="M82">
        <f t="shared" si="4"/>
        <v>0</v>
      </c>
    </row>
    <row r="83" spans="1:13" x14ac:dyDescent="0.25">
      <c r="A83" s="1">
        <v>44494</v>
      </c>
      <c r="B83" s="1"/>
      <c r="C83">
        <v>11656.8</v>
      </c>
      <c r="D83">
        <v>5580</v>
      </c>
      <c r="J83">
        <f t="shared" si="3"/>
        <v>0</v>
      </c>
      <c r="K83">
        <f t="shared" si="3"/>
        <v>0</v>
      </c>
      <c r="L83">
        <f t="shared" si="4"/>
        <v>0</v>
      </c>
      <c r="M83">
        <f t="shared" si="4"/>
        <v>0</v>
      </c>
    </row>
    <row r="84" spans="1:13" x14ac:dyDescent="0.25">
      <c r="A84" s="1">
        <v>44495</v>
      </c>
      <c r="B84" s="1"/>
      <c r="C84">
        <v>11735</v>
      </c>
      <c r="D84">
        <v>4600</v>
      </c>
      <c r="J84">
        <f t="shared" si="3"/>
        <v>0</v>
      </c>
      <c r="K84">
        <f t="shared" si="3"/>
        <v>0</v>
      </c>
      <c r="L84">
        <f t="shared" si="4"/>
        <v>0</v>
      </c>
      <c r="M84">
        <f t="shared" si="4"/>
        <v>0</v>
      </c>
    </row>
    <row r="85" spans="1:13" x14ac:dyDescent="0.25">
      <c r="A85" s="1">
        <v>44496</v>
      </c>
      <c r="B85" s="1"/>
      <c r="C85">
        <v>11946.55</v>
      </c>
      <c r="D85">
        <v>3720</v>
      </c>
      <c r="J85">
        <f t="shared" si="3"/>
        <v>0</v>
      </c>
      <c r="K85">
        <f t="shared" si="3"/>
        <v>0</v>
      </c>
      <c r="L85">
        <f t="shared" si="4"/>
        <v>0</v>
      </c>
      <c r="M85">
        <f t="shared" si="4"/>
        <v>0</v>
      </c>
    </row>
    <row r="86" spans="1:13" x14ac:dyDescent="0.25">
      <c r="A86" s="1">
        <v>44497</v>
      </c>
      <c r="B86" s="1"/>
      <c r="C86">
        <v>11577.75</v>
      </c>
      <c r="D86">
        <v>6060</v>
      </c>
      <c r="J86">
        <f t="shared" si="3"/>
        <v>0</v>
      </c>
      <c r="K86">
        <f t="shared" si="3"/>
        <v>0</v>
      </c>
      <c r="L86">
        <f t="shared" si="4"/>
        <v>0</v>
      </c>
      <c r="M86">
        <f t="shared" si="4"/>
        <v>0</v>
      </c>
    </row>
    <row r="87" spans="1:13" x14ac:dyDescent="0.25">
      <c r="A87" s="1">
        <v>44498</v>
      </c>
      <c r="B87" s="1"/>
      <c r="C87">
        <v>11950</v>
      </c>
      <c r="D87">
        <v>21160</v>
      </c>
      <c r="J87">
        <f t="shared" si="3"/>
        <v>0</v>
      </c>
      <c r="K87">
        <f t="shared" si="3"/>
        <v>0</v>
      </c>
      <c r="L87">
        <f t="shared" si="4"/>
        <v>0</v>
      </c>
      <c r="M87" t="str">
        <f t="shared" si="4"/>
        <v>ВЫБРОС</v>
      </c>
    </row>
    <row r="88" spans="1:13" x14ac:dyDescent="0.25">
      <c r="A88" s="1">
        <v>44501</v>
      </c>
      <c r="B88" s="1"/>
      <c r="C88">
        <v>11850.65</v>
      </c>
      <c r="D88">
        <v>4600</v>
      </c>
      <c r="J88">
        <f t="shared" si="3"/>
        <v>0</v>
      </c>
      <c r="K88">
        <f t="shared" si="3"/>
        <v>0</v>
      </c>
      <c r="L88">
        <f t="shared" si="4"/>
        <v>0</v>
      </c>
      <c r="M88">
        <f t="shared" si="4"/>
        <v>0</v>
      </c>
    </row>
    <row r="89" spans="1:13" x14ac:dyDescent="0.25">
      <c r="A89" s="1">
        <v>44502</v>
      </c>
      <c r="B89" s="1"/>
      <c r="C89">
        <v>11826.5</v>
      </c>
      <c r="D89">
        <v>2220</v>
      </c>
      <c r="J89">
        <f t="shared" si="3"/>
        <v>0</v>
      </c>
      <c r="K89">
        <f t="shared" si="3"/>
        <v>0</v>
      </c>
      <c r="L89">
        <f t="shared" si="4"/>
        <v>0</v>
      </c>
      <c r="M89">
        <f t="shared" si="4"/>
        <v>0</v>
      </c>
    </row>
    <row r="90" spans="1:13" x14ac:dyDescent="0.25">
      <c r="A90" s="1">
        <v>44503</v>
      </c>
      <c r="B90" s="1"/>
      <c r="C90">
        <v>12112.35</v>
      </c>
      <c r="D90">
        <v>4880</v>
      </c>
      <c r="J90">
        <f t="shared" si="3"/>
        <v>0</v>
      </c>
      <c r="K90">
        <f t="shared" si="3"/>
        <v>0</v>
      </c>
      <c r="L90">
        <f t="shared" si="4"/>
        <v>0</v>
      </c>
      <c r="M90">
        <f t="shared" si="4"/>
        <v>0</v>
      </c>
    </row>
    <row r="91" spans="1:13" x14ac:dyDescent="0.25">
      <c r="A91" s="1">
        <v>44505</v>
      </c>
      <c r="B91" s="1"/>
      <c r="C91">
        <v>12505.75</v>
      </c>
      <c r="D91">
        <v>8520</v>
      </c>
      <c r="J91">
        <f t="shared" si="3"/>
        <v>0</v>
      </c>
      <c r="K91">
        <f t="shared" si="3"/>
        <v>0</v>
      </c>
      <c r="L91">
        <f t="shared" si="4"/>
        <v>0</v>
      </c>
      <c r="M91">
        <f t="shared" si="4"/>
        <v>0</v>
      </c>
    </row>
    <row r="92" spans="1:13" x14ac:dyDescent="0.25">
      <c r="A92" s="1">
        <v>44508</v>
      </c>
      <c r="B92" s="1"/>
      <c r="C92">
        <v>12480.6</v>
      </c>
      <c r="D92">
        <v>3220</v>
      </c>
      <c r="J92">
        <f t="shared" si="3"/>
        <v>0</v>
      </c>
      <c r="K92">
        <f t="shared" si="3"/>
        <v>0</v>
      </c>
      <c r="L92">
        <f t="shared" si="4"/>
        <v>0</v>
      </c>
      <c r="M92">
        <f t="shared" si="4"/>
        <v>0</v>
      </c>
    </row>
    <row r="93" spans="1:13" x14ac:dyDescent="0.25">
      <c r="A93" s="1">
        <v>44509</v>
      </c>
      <c r="B93" s="1"/>
      <c r="C93">
        <v>12641.3</v>
      </c>
      <c r="D93">
        <v>3640</v>
      </c>
      <c r="J93">
        <f t="shared" si="3"/>
        <v>0</v>
      </c>
      <c r="K93">
        <f t="shared" si="3"/>
        <v>0</v>
      </c>
      <c r="L93">
        <f t="shared" si="4"/>
        <v>0</v>
      </c>
      <c r="M93">
        <f t="shared" si="4"/>
        <v>0</v>
      </c>
    </row>
    <row r="94" spans="1:13" x14ac:dyDescent="0.25">
      <c r="A94" s="1">
        <v>44510</v>
      </c>
      <c r="B94" s="1"/>
      <c r="C94">
        <v>12365.9</v>
      </c>
      <c r="D94">
        <v>3400</v>
      </c>
      <c r="J94">
        <f t="shared" si="3"/>
        <v>0</v>
      </c>
      <c r="K94">
        <f t="shared" si="3"/>
        <v>0</v>
      </c>
      <c r="L94">
        <f t="shared" si="4"/>
        <v>0</v>
      </c>
      <c r="M94">
        <f t="shared" si="4"/>
        <v>0</v>
      </c>
    </row>
    <row r="95" spans="1:13" x14ac:dyDescent="0.25">
      <c r="A95" s="1">
        <v>44511</v>
      </c>
      <c r="B95" s="1"/>
      <c r="C95">
        <v>12435</v>
      </c>
      <c r="D95">
        <v>1280</v>
      </c>
      <c r="J95">
        <f t="shared" si="3"/>
        <v>0</v>
      </c>
      <c r="K95">
        <f t="shared" si="3"/>
        <v>0</v>
      </c>
      <c r="L95">
        <f t="shared" si="4"/>
        <v>0</v>
      </c>
      <c r="M95">
        <f t="shared" si="4"/>
        <v>0</v>
      </c>
    </row>
    <row r="96" spans="1:13" x14ac:dyDescent="0.25">
      <c r="A96" s="1">
        <v>44512</v>
      </c>
      <c r="B96" s="1"/>
      <c r="C96">
        <v>12850.5</v>
      </c>
      <c r="D96">
        <v>3880</v>
      </c>
      <c r="J96">
        <f t="shared" si="3"/>
        <v>0</v>
      </c>
      <c r="K96">
        <f t="shared" si="3"/>
        <v>0</v>
      </c>
      <c r="L96">
        <f t="shared" si="4"/>
        <v>0</v>
      </c>
      <c r="M96">
        <f t="shared" si="4"/>
        <v>0</v>
      </c>
    </row>
    <row r="97" spans="1:13" x14ac:dyDescent="0.25">
      <c r="A97" s="1">
        <v>44515</v>
      </c>
      <c r="B97" s="1"/>
      <c r="C97">
        <v>12849.8</v>
      </c>
      <c r="D97">
        <v>3720</v>
      </c>
      <c r="J97">
        <f t="shared" si="3"/>
        <v>0</v>
      </c>
      <c r="K97">
        <f t="shared" si="3"/>
        <v>0</v>
      </c>
      <c r="L97">
        <f t="shared" si="4"/>
        <v>0</v>
      </c>
      <c r="M97">
        <f t="shared" si="4"/>
        <v>0</v>
      </c>
    </row>
    <row r="98" spans="1:13" x14ac:dyDescent="0.25">
      <c r="A98" s="1">
        <v>44516</v>
      </c>
      <c r="B98" s="1"/>
      <c r="C98">
        <v>12988.65</v>
      </c>
      <c r="D98">
        <v>2540</v>
      </c>
      <c r="J98">
        <f t="shared" si="3"/>
        <v>0</v>
      </c>
      <c r="K98">
        <f t="shared" si="3"/>
        <v>0</v>
      </c>
      <c r="L98">
        <f t="shared" si="4"/>
        <v>0</v>
      </c>
      <c r="M98">
        <f t="shared" si="4"/>
        <v>0</v>
      </c>
    </row>
    <row r="99" spans="1:13" x14ac:dyDescent="0.25">
      <c r="A99" s="1">
        <v>44517</v>
      </c>
      <c r="B99" s="1"/>
      <c r="C99">
        <v>12886.9</v>
      </c>
      <c r="D99">
        <v>2020</v>
      </c>
      <c r="J99">
        <f t="shared" si="3"/>
        <v>0</v>
      </c>
      <c r="K99">
        <f t="shared" si="3"/>
        <v>0</v>
      </c>
      <c r="L99">
        <f t="shared" si="4"/>
        <v>0</v>
      </c>
      <c r="M99">
        <f t="shared" si="4"/>
        <v>0</v>
      </c>
    </row>
    <row r="100" spans="1:13" x14ac:dyDescent="0.25">
      <c r="A100" s="1">
        <v>44518</v>
      </c>
      <c r="B100" s="1"/>
      <c r="C100">
        <v>13529.65</v>
      </c>
      <c r="D100">
        <v>6380</v>
      </c>
      <c r="J100">
        <f t="shared" si="3"/>
        <v>0</v>
      </c>
      <c r="K100">
        <f t="shared" si="3"/>
        <v>0</v>
      </c>
      <c r="L100">
        <f t="shared" si="4"/>
        <v>0</v>
      </c>
      <c r="M100">
        <f t="shared" si="4"/>
        <v>0</v>
      </c>
    </row>
    <row r="101" spans="1:13" x14ac:dyDescent="0.25">
      <c r="A101" s="1">
        <v>44519</v>
      </c>
      <c r="B101" s="1"/>
      <c r="C101">
        <v>13540.95</v>
      </c>
      <c r="D101">
        <v>11880</v>
      </c>
      <c r="J101">
        <f t="shared" si="3"/>
        <v>0</v>
      </c>
      <c r="K101">
        <f t="shared" si="3"/>
        <v>0</v>
      </c>
      <c r="L101">
        <f t="shared" si="4"/>
        <v>0</v>
      </c>
      <c r="M101" t="str">
        <f t="shared" si="4"/>
        <v>ВЫБРОС</v>
      </c>
    </row>
    <row r="102" spans="1:13" x14ac:dyDescent="0.25">
      <c r="A102" s="1">
        <v>44522</v>
      </c>
      <c r="B102" s="1"/>
      <c r="C102">
        <v>13458.65</v>
      </c>
      <c r="D102">
        <v>3580</v>
      </c>
      <c r="J102">
        <f t="shared" si="3"/>
        <v>0</v>
      </c>
      <c r="K102">
        <f t="shared" si="3"/>
        <v>0</v>
      </c>
      <c r="L102">
        <f t="shared" si="4"/>
        <v>0</v>
      </c>
      <c r="M102">
        <f t="shared" si="4"/>
        <v>0</v>
      </c>
    </row>
    <row r="103" spans="1:13" x14ac:dyDescent="0.25">
      <c r="A103" s="1">
        <v>44523</v>
      </c>
      <c r="B103" s="1"/>
      <c r="C103">
        <v>13291.2</v>
      </c>
      <c r="D103">
        <v>3740</v>
      </c>
      <c r="J103">
        <f t="shared" si="3"/>
        <v>0</v>
      </c>
      <c r="K103">
        <f t="shared" si="3"/>
        <v>0</v>
      </c>
      <c r="L103">
        <f t="shared" si="4"/>
        <v>0</v>
      </c>
      <c r="M103">
        <f t="shared" si="4"/>
        <v>0</v>
      </c>
    </row>
    <row r="104" spans="1:13" x14ac:dyDescent="0.25">
      <c r="A104" s="1">
        <v>44524</v>
      </c>
      <c r="B104" s="1"/>
      <c r="C104">
        <v>13405.05</v>
      </c>
      <c r="D104">
        <v>1960</v>
      </c>
      <c r="J104">
        <f t="shared" si="3"/>
        <v>0</v>
      </c>
      <c r="K104">
        <f t="shared" si="3"/>
        <v>0</v>
      </c>
      <c r="L104">
        <f t="shared" si="4"/>
        <v>0</v>
      </c>
      <c r="M104">
        <f t="shared" si="4"/>
        <v>0</v>
      </c>
    </row>
    <row r="105" spans="1:13" x14ac:dyDescent="0.25">
      <c r="A105" s="1">
        <v>44526</v>
      </c>
      <c r="B105" s="1"/>
      <c r="C105">
        <v>13294</v>
      </c>
      <c r="D105">
        <v>4620</v>
      </c>
      <c r="J105">
        <f t="shared" si="3"/>
        <v>0</v>
      </c>
      <c r="K105">
        <f t="shared" si="3"/>
        <v>0</v>
      </c>
      <c r="L105">
        <f t="shared" si="4"/>
        <v>0</v>
      </c>
      <c r="M105">
        <f t="shared" si="4"/>
        <v>0</v>
      </c>
    </row>
    <row r="106" spans="1:13" x14ac:dyDescent="0.25">
      <c r="A106" s="1">
        <v>44529</v>
      </c>
      <c r="B106" s="1"/>
      <c r="C106">
        <v>13334.35</v>
      </c>
      <c r="D106">
        <v>3500</v>
      </c>
      <c r="J106">
        <f t="shared" si="3"/>
        <v>0</v>
      </c>
      <c r="K106">
        <f t="shared" si="3"/>
        <v>0</v>
      </c>
      <c r="L106">
        <f t="shared" si="4"/>
        <v>0</v>
      </c>
      <c r="M106">
        <f t="shared" si="4"/>
        <v>0</v>
      </c>
    </row>
    <row r="107" spans="1:13" x14ac:dyDescent="0.25">
      <c r="A107" s="1">
        <v>44530</v>
      </c>
      <c r="B107" s="1"/>
      <c r="C107">
        <v>12962</v>
      </c>
      <c r="D107">
        <v>2920</v>
      </c>
      <c r="J107">
        <f t="shared" si="3"/>
        <v>0</v>
      </c>
      <c r="K107">
        <f t="shared" si="3"/>
        <v>0</v>
      </c>
      <c r="L107">
        <f t="shared" si="4"/>
        <v>0</v>
      </c>
      <c r="M107">
        <f t="shared" si="4"/>
        <v>0</v>
      </c>
    </row>
    <row r="108" spans="1:13" x14ac:dyDescent="0.25">
      <c r="A108" s="1">
        <v>44531</v>
      </c>
      <c r="B108" s="1"/>
      <c r="C108">
        <v>12869.55</v>
      </c>
      <c r="D108">
        <v>4420</v>
      </c>
      <c r="J108">
        <f t="shared" si="3"/>
        <v>0</v>
      </c>
      <c r="K108">
        <f t="shared" si="3"/>
        <v>0</v>
      </c>
      <c r="L108">
        <f t="shared" si="4"/>
        <v>0</v>
      </c>
      <c r="M108">
        <f t="shared" si="4"/>
        <v>0</v>
      </c>
    </row>
    <row r="109" spans="1:13" x14ac:dyDescent="0.25">
      <c r="A109" s="1">
        <v>44532</v>
      </c>
      <c r="B109" s="1"/>
      <c r="C109">
        <v>12685.15</v>
      </c>
      <c r="D109">
        <v>2700</v>
      </c>
      <c r="J109">
        <f t="shared" si="3"/>
        <v>0</v>
      </c>
      <c r="K109">
        <f t="shared" si="3"/>
        <v>0</v>
      </c>
      <c r="L109">
        <f t="shared" si="4"/>
        <v>0</v>
      </c>
      <c r="M109">
        <f t="shared" si="4"/>
        <v>0</v>
      </c>
    </row>
    <row r="110" spans="1:13" x14ac:dyDescent="0.25">
      <c r="A110" s="1">
        <v>44533</v>
      </c>
      <c r="B110" s="1"/>
      <c r="C110">
        <v>12375</v>
      </c>
      <c r="D110">
        <v>2040</v>
      </c>
      <c r="J110">
        <f t="shared" si="3"/>
        <v>0</v>
      </c>
      <c r="K110">
        <f t="shared" si="3"/>
        <v>0</v>
      </c>
      <c r="L110">
        <f t="shared" si="4"/>
        <v>0</v>
      </c>
      <c r="M110">
        <f t="shared" si="4"/>
        <v>0</v>
      </c>
    </row>
    <row r="111" spans="1:13" x14ac:dyDescent="0.25">
      <c r="A111" s="1">
        <v>44536</v>
      </c>
      <c r="B111" s="1"/>
      <c r="C111">
        <v>12759.05</v>
      </c>
      <c r="D111">
        <v>4160</v>
      </c>
      <c r="J111">
        <f t="shared" si="3"/>
        <v>0</v>
      </c>
      <c r="K111">
        <f t="shared" si="3"/>
        <v>0</v>
      </c>
      <c r="L111">
        <f t="shared" si="4"/>
        <v>0</v>
      </c>
      <c r="M111">
        <f t="shared" si="4"/>
        <v>0</v>
      </c>
    </row>
    <row r="112" spans="1:13" x14ac:dyDescent="0.25">
      <c r="A112" s="1">
        <v>44537</v>
      </c>
      <c r="B112" s="1"/>
      <c r="C112">
        <v>13020.45</v>
      </c>
      <c r="D112">
        <v>2360</v>
      </c>
      <c r="J112">
        <f t="shared" si="3"/>
        <v>0</v>
      </c>
      <c r="K112">
        <f t="shared" si="3"/>
        <v>0</v>
      </c>
      <c r="L112">
        <f t="shared" si="4"/>
        <v>0</v>
      </c>
      <c r="M112">
        <f t="shared" si="4"/>
        <v>0</v>
      </c>
    </row>
    <row r="113" spans="1:13" x14ac:dyDescent="0.25">
      <c r="A113" s="1">
        <v>44538</v>
      </c>
      <c r="B113" s="1"/>
      <c r="C113">
        <v>12941.7</v>
      </c>
      <c r="D113">
        <v>860</v>
      </c>
      <c r="J113">
        <f t="shared" si="3"/>
        <v>0</v>
      </c>
      <c r="K113">
        <f t="shared" si="3"/>
        <v>0</v>
      </c>
      <c r="L113">
        <f t="shared" si="4"/>
        <v>0</v>
      </c>
      <c r="M113">
        <f t="shared" si="4"/>
        <v>0</v>
      </c>
    </row>
    <row r="114" spans="1:13" x14ac:dyDescent="0.25">
      <c r="A114" s="1">
        <v>44539</v>
      </c>
      <c r="B114" s="1"/>
      <c r="C114">
        <v>12884.55</v>
      </c>
      <c r="D114">
        <v>1120</v>
      </c>
      <c r="J114">
        <f t="shared" si="3"/>
        <v>0</v>
      </c>
      <c r="K114">
        <f t="shared" si="3"/>
        <v>0</v>
      </c>
      <c r="L114">
        <f t="shared" si="4"/>
        <v>0</v>
      </c>
      <c r="M114">
        <f t="shared" si="4"/>
        <v>0</v>
      </c>
    </row>
    <row r="115" spans="1:13" x14ac:dyDescent="0.25">
      <c r="A115" s="1">
        <v>44540</v>
      </c>
      <c r="B115" s="1"/>
      <c r="C115">
        <v>12602.1</v>
      </c>
      <c r="D115">
        <v>1500</v>
      </c>
      <c r="J115">
        <f t="shared" si="3"/>
        <v>0</v>
      </c>
      <c r="K115">
        <f t="shared" si="3"/>
        <v>0</v>
      </c>
      <c r="L115">
        <f t="shared" si="4"/>
        <v>0</v>
      </c>
      <c r="M115">
        <f t="shared" si="4"/>
        <v>0</v>
      </c>
    </row>
    <row r="116" spans="1:13" x14ac:dyDescent="0.25">
      <c r="A116" s="1">
        <v>44543</v>
      </c>
      <c r="B116" s="1"/>
      <c r="C116">
        <v>12526.65</v>
      </c>
      <c r="D116">
        <v>1400</v>
      </c>
      <c r="J116">
        <f t="shared" si="3"/>
        <v>0</v>
      </c>
      <c r="K116">
        <f t="shared" si="3"/>
        <v>0</v>
      </c>
      <c r="L116">
        <f t="shared" si="4"/>
        <v>0</v>
      </c>
      <c r="M116">
        <f t="shared" si="4"/>
        <v>0</v>
      </c>
    </row>
    <row r="117" spans="1:13" x14ac:dyDescent="0.25">
      <c r="A117" s="1">
        <v>44544</v>
      </c>
      <c r="B117" s="1"/>
      <c r="C117">
        <v>12504.75</v>
      </c>
      <c r="D117">
        <v>1280</v>
      </c>
      <c r="J117">
        <f t="shared" si="3"/>
        <v>0</v>
      </c>
      <c r="K117">
        <f t="shared" si="3"/>
        <v>0</v>
      </c>
      <c r="L117">
        <f t="shared" si="4"/>
        <v>0</v>
      </c>
      <c r="M117">
        <f t="shared" si="4"/>
        <v>0</v>
      </c>
    </row>
    <row r="118" spans="1:13" x14ac:dyDescent="0.25">
      <c r="A118" s="1">
        <v>44545</v>
      </c>
      <c r="B118" s="1"/>
      <c r="C118">
        <v>12740.75</v>
      </c>
      <c r="D118">
        <v>3180</v>
      </c>
      <c r="J118">
        <f t="shared" si="3"/>
        <v>0</v>
      </c>
      <c r="K118">
        <f t="shared" si="3"/>
        <v>0</v>
      </c>
      <c r="L118">
        <f t="shared" si="4"/>
        <v>0</v>
      </c>
      <c r="M118">
        <f t="shared" si="4"/>
        <v>0</v>
      </c>
    </row>
    <row r="119" spans="1:13" x14ac:dyDescent="0.25">
      <c r="A119" s="1">
        <v>44546</v>
      </c>
      <c r="B119" s="1"/>
      <c r="C119">
        <v>12420</v>
      </c>
      <c r="D119">
        <v>2500</v>
      </c>
      <c r="J119">
        <f t="shared" si="3"/>
        <v>0</v>
      </c>
      <c r="K119">
        <f t="shared" si="3"/>
        <v>0</v>
      </c>
      <c r="L119">
        <f t="shared" si="4"/>
        <v>0</v>
      </c>
      <c r="M119">
        <f t="shared" si="4"/>
        <v>0</v>
      </c>
    </row>
    <row r="120" spans="1:13" x14ac:dyDescent="0.25">
      <c r="A120" s="1">
        <v>44547</v>
      </c>
      <c r="B120" s="1"/>
      <c r="C120">
        <v>12554.7</v>
      </c>
      <c r="D120">
        <v>4840</v>
      </c>
      <c r="J120">
        <f t="shared" si="3"/>
        <v>0</v>
      </c>
      <c r="K120">
        <f t="shared" si="3"/>
        <v>0</v>
      </c>
      <c r="L120">
        <f t="shared" si="4"/>
        <v>0</v>
      </c>
      <c r="M120">
        <f t="shared" si="4"/>
        <v>0</v>
      </c>
    </row>
    <row r="121" spans="1:13" x14ac:dyDescent="0.25">
      <c r="A121" s="1">
        <v>44550</v>
      </c>
      <c r="B121" s="1"/>
      <c r="C121">
        <v>12337</v>
      </c>
      <c r="D121">
        <v>1440</v>
      </c>
      <c r="J121">
        <f t="shared" si="3"/>
        <v>0</v>
      </c>
      <c r="K121">
        <f t="shared" si="3"/>
        <v>0</v>
      </c>
      <c r="L121">
        <f t="shared" si="4"/>
        <v>0</v>
      </c>
      <c r="M121">
        <f t="shared" si="4"/>
        <v>0</v>
      </c>
    </row>
    <row r="122" spans="1:13" x14ac:dyDescent="0.25">
      <c r="A122" s="1">
        <v>44551</v>
      </c>
      <c r="B122" s="1"/>
      <c r="C122">
        <v>12560.25</v>
      </c>
      <c r="D122">
        <v>2960</v>
      </c>
      <c r="J122">
        <f t="shared" si="3"/>
        <v>0</v>
      </c>
      <c r="K122">
        <f t="shared" si="3"/>
        <v>0</v>
      </c>
      <c r="L122">
        <f t="shared" si="4"/>
        <v>0</v>
      </c>
      <c r="M122">
        <f t="shared" si="4"/>
        <v>0</v>
      </c>
    </row>
    <row r="123" spans="1:13" x14ac:dyDescent="0.25">
      <c r="A123" s="1">
        <v>44552</v>
      </c>
      <c r="B123" s="1"/>
      <c r="C123">
        <v>12572.75</v>
      </c>
      <c r="D123">
        <v>1140</v>
      </c>
      <c r="J123">
        <f t="shared" si="3"/>
        <v>0</v>
      </c>
      <c r="K123">
        <f t="shared" si="3"/>
        <v>0</v>
      </c>
      <c r="L123">
        <f t="shared" si="4"/>
        <v>0</v>
      </c>
      <c r="M123">
        <f t="shared" si="4"/>
        <v>0</v>
      </c>
    </row>
    <row r="124" spans="1:13" x14ac:dyDescent="0.25">
      <c r="A124" s="1">
        <v>44553</v>
      </c>
      <c r="B124" s="1"/>
      <c r="C124">
        <v>12547.25</v>
      </c>
      <c r="D124">
        <v>1200</v>
      </c>
      <c r="J124">
        <f t="shared" si="3"/>
        <v>0</v>
      </c>
      <c r="K124">
        <f t="shared" si="3"/>
        <v>0</v>
      </c>
      <c r="L124">
        <f t="shared" si="4"/>
        <v>0</v>
      </c>
      <c r="M124">
        <f t="shared" si="4"/>
        <v>0</v>
      </c>
    </row>
    <row r="125" spans="1:13" x14ac:dyDescent="0.25">
      <c r="A125" s="1">
        <v>44557</v>
      </c>
      <c r="B125" s="1"/>
      <c r="C125">
        <v>12456.35</v>
      </c>
      <c r="D125">
        <v>2800</v>
      </c>
      <c r="J125">
        <f t="shared" si="3"/>
        <v>0</v>
      </c>
      <c r="K125">
        <f t="shared" si="3"/>
        <v>0</v>
      </c>
      <c r="L125">
        <f t="shared" si="4"/>
        <v>0</v>
      </c>
      <c r="M125">
        <f t="shared" si="4"/>
        <v>0</v>
      </c>
    </row>
    <row r="126" spans="1:13" x14ac:dyDescent="0.25">
      <c r="A126" s="1">
        <v>44558</v>
      </c>
      <c r="B126" s="1"/>
      <c r="C126">
        <v>12604.1</v>
      </c>
      <c r="D126">
        <v>2060</v>
      </c>
      <c r="J126">
        <f t="shared" si="3"/>
        <v>0</v>
      </c>
      <c r="K126">
        <f t="shared" si="3"/>
        <v>0</v>
      </c>
      <c r="L126">
        <f t="shared" si="4"/>
        <v>0</v>
      </c>
      <c r="M126">
        <f t="shared" si="4"/>
        <v>0</v>
      </c>
    </row>
    <row r="127" spans="1:13" x14ac:dyDescent="0.25">
      <c r="A127" s="1">
        <v>44559</v>
      </c>
      <c r="B127" s="1"/>
      <c r="C127">
        <v>12523.55</v>
      </c>
      <c r="D127">
        <v>680</v>
      </c>
      <c r="J127">
        <f t="shared" si="3"/>
        <v>0</v>
      </c>
      <c r="K127">
        <f t="shared" si="3"/>
        <v>0</v>
      </c>
      <c r="L127">
        <f t="shared" si="4"/>
        <v>0</v>
      </c>
      <c r="M127">
        <f t="shared" si="4"/>
        <v>0</v>
      </c>
    </row>
    <row r="128" spans="1:13" x14ac:dyDescent="0.25">
      <c r="A128" s="1">
        <v>44560</v>
      </c>
      <c r="B128" s="1"/>
      <c r="C128">
        <v>12590</v>
      </c>
      <c r="D128">
        <v>2780</v>
      </c>
      <c r="J128">
        <f t="shared" si="3"/>
        <v>0</v>
      </c>
      <c r="K128">
        <f t="shared" si="3"/>
        <v>0</v>
      </c>
      <c r="L128">
        <f t="shared" si="4"/>
        <v>0</v>
      </c>
      <c r="M128">
        <f t="shared" si="4"/>
        <v>0</v>
      </c>
    </row>
    <row r="129" spans="1:13" x14ac:dyDescent="0.25">
      <c r="A129" s="1">
        <v>44564</v>
      </c>
      <c r="B129" s="1"/>
      <c r="C129">
        <v>12664.65</v>
      </c>
      <c r="D129">
        <v>4020</v>
      </c>
      <c r="J129">
        <f t="shared" si="3"/>
        <v>0</v>
      </c>
      <c r="K129">
        <f t="shared" si="3"/>
        <v>0</v>
      </c>
      <c r="L129">
        <f t="shared" si="4"/>
        <v>0</v>
      </c>
      <c r="M129">
        <f t="shared" si="4"/>
        <v>0</v>
      </c>
    </row>
    <row r="130" spans="1:13" x14ac:dyDescent="0.25">
      <c r="A130" s="1">
        <v>44565</v>
      </c>
      <c r="B130" s="1"/>
      <c r="C130">
        <v>12623.85</v>
      </c>
      <c r="D130">
        <v>3180</v>
      </c>
      <c r="J130">
        <f t="shared" si="3"/>
        <v>0</v>
      </c>
      <c r="K130">
        <f t="shared" si="3"/>
        <v>0</v>
      </c>
      <c r="L130">
        <f t="shared" si="4"/>
        <v>0</v>
      </c>
      <c r="M130">
        <f t="shared" si="4"/>
        <v>0</v>
      </c>
    </row>
    <row r="131" spans="1:13" x14ac:dyDescent="0.25">
      <c r="A131" s="1">
        <v>44566</v>
      </c>
      <c r="B131" s="1"/>
      <c r="C131">
        <v>12667.5</v>
      </c>
      <c r="D131">
        <v>1980</v>
      </c>
      <c r="J131">
        <f t="shared" si="3"/>
        <v>0</v>
      </c>
      <c r="K131">
        <f t="shared" si="3"/>
        <v>0</v>
      </c>
      <c r="L131">
        <f t="shared" si="4"/>
        <v>0</v>
      </c>
      <c r="M131">
        <f t="shared" si="4"/>
        <v>0</v>
      </c>
    </row>
    <row r="132" spans="1:13" x14ac:dyDescent="0.25">
      <c r="A132" s="1">
        <v>44567</v>
      </c>
      <c r="B132" s="1"/>
      <c r="C132">
        <v>12450</v>
      </c>
      <c r="D132">
        <v>2340</v>
      </c>
      <c r="J132">
        <f t="shared" ref="J132:K166" si="5">IF(C132&lt;H$6,"ВЫБРОС",0)</f>
        <v>0</v>
      </c>
      <c r="K132">
        <f t="shared" si="5"/>
        <v>0</v>
      </c>
      <c r="L132">
        <f t="shared" ref="L132:M166" si="6">IF(C132&gt;H$8,"ВЫБРОС",0)</f>
        <v>0</v>
      </c>
      <c r="M132">
        <f t="shared" si="6"/>
        <v>0</v>
      </c>
    </row>
    <row r="133" spans="1:13" x14ac:dyDescent="0.25">
      <c r="A133" s="1">
        <v>44568</v>
      </c>
      <c r="B133" s="1"/>
      <c r="C133">
        <v>12334.75</v>
      </c>
      <c r="D133">
        <v>10700</v>
      </c>
      <c r="J133">
        <f t="shared" si="5"/>
        <v>0</v>
      </c>
      <c r="K133">
        <f t="shared" si="5"/>
        <v>0</v>
      </c>
      <c r="L133">
        <f t="shared" si="6"/>
        <v>0</v>
      </c>
      <c r="M133" t="str">
        <f t="shared" si="6"/>
        <v>ВЫБРОС</v>
      </c>
    </row>
    <row r="134" spans="1:13" x14ac:dyDescent="0.25">
      <c r="A134" s="1">
        <v>44571</v>
      </c>
      <c r="B134" s="1"/>
      <c r="C134">
        <v>12134.1</v>
      </c>
      <c r="D134">
        <v>4960</v>
      </c>
      <c r="J134">
        <f t="shared" si="5"/>
        <v>0</v>
      </c>
      <c r="K134">
        <f t="shared" si="5"/>
        <v>0</v>
      </c>
      <c r="L134">
        <f t="shared" si="6"/>
        <v>0</v>
      </c>
      <c r="M134">
        <f t="shared" si="6"/>
        <v>0</v>
      </c>
    </row>
    <row r="135" spans="1:13" x14ac:dyDescent="0.25">
      <c r="A135" s="1">
        <v>44572</v>
      </c>
      <c r="B135" s="1"/>
      <c r="C135">
        <v>12318.25</v>
      </c>
      <c r="D135">
        <v>2140</v>
      </c>
      <c r="J135">
        <f t="shared" si="5"/>
        <v>0</v>
      </c>
      <c r="K135">
        <f t="shared" si="5"/>
        <v>0</v>
      </c>
      <c r="L135">
        <f t="shared" si="6"/>
        <v>0</v>
      </c>
      <c r="M135">
        <f t="shared" si="6"/>
        <v>0</v>
      </c>
    </row>
    <row r="136" spans="1:13" x14ac:dyDescent="0.25">
      <c r="A136" s="1">
        <v>44573</v>
      </c>
      <c r="B136" s="1"/>
      <c r="C136">
        <v>12347.3</v>
      </c>
      <c r="D136">
        <v>2200</v>
      </c>
      <c r="J136">
        <f t="shared" si="5"/>
        <v>0</v>
      </c>
      <c r="K136">
        <f t="shared" si="5"/>
        <v>0</v>
      </c>
      <c r="L136">
        <f t="shared" si="6"/>
        <v>0</v>
      </c>
      <c r="M136">
        <f t="shared" si="6"/>
        <v>0</v>
      </c>
    </row>
    <row r="137" spans="1:13" x14ac:dyDescent="0.25">
      <c r="A137" s="1">
        <v>44574</v>
      </c>
      <c r="B137" s="1"/>
      <c r="C137">
        <v>12384.1</v>
      </c>
      <c r="D137">
        <v>2700</v>
      </c>
      <c r="J137">
        <f t="shared" si="5"/>
        <v>0</v>
      </c>
      <c r="K137">
        <f t="shared" si="5"/>
        <v>0</v>
      </c>
      <c r="L137">
        <f t="shared" si="6"/>
        <v>0</v>
      </c>
      <c r="M137">
        <f t="shared" si="6"/>
        <v>0</v>
      </c>
    </row>
    <row r="138" spans="1:13" x14ac:dyDescent="0.25">
      <c r="A138" s="1">
        <v>44575</v>
      </c>
      <c r="B138" s="1"/>
      <c r="C138">
        <v>12344.5</v>
      </c>
      <c r="D138">
        <v>2260</v>
      </c>
      <c r="J138">
        <f t="shared" si="5"/>
        <v>0</v>
      </c>
      <c r="K138">
        <f t="shared" si="5"/>
        <v>0</v>
      </c>
      <c r="L138">
        <f t="shared" si="6"/>
        <v>0</v>
      </c>
      <c r="M138">
        <f t="shared" si="6"/>
        <v>0</v>
      </c>
    </row>
    <row r="139" spans="1:13" x14ac:dyDescent="0.25">
      <c r="A139" s="1">
        <v>44579</v>
      </c>
      <c r="B139" s="1"/>
      <c r="C139">
        <v>12239.45</v>
      </c>
      <c r="D139">
        <v>1880</v>
      </c>
      <c r="J139">
        <f t="shared" si="5"/>
        <v>0</v>
      </c>
      <c r="K139">
        <f t="shared" si="5"/>
        <v>0</v>
      </c>
      <c r="L139">
        <f t="shared" si="6"/>
        <v>0</v>
      </c>
      <c r="M139">
        <f t="shared" si="6"/>
        <v>0</v>
      </c>
    </row>
    <row r="140" spans="1:13" x14ac:dyDescent="0.25">
      <c r="A140" s="1">
        <v>44580</v>
      </c>
      <c r="B140" s="1"/>
      <c r="C140">
        <v>11970.25</v>
      </c>
      <c r="D140">
        <v>2120</v>
      </c>
      <c r="J140">
        <f t="shared" si="5"/>
        <v>0</v>
      </c>
      <c r="K140">
        <f t="shared" si="5"/>
        <v>0</v>
      </c>
      <c r="L140">
        <f t="shared" si="6"/>
        <v>0</v>
      </c>
      <c r="M140">
        <f t="shared" si="6"/>
        <v>0</v>
      </c>
    </row>
    <row r="141" spans="1:13" x14ac:dyDescent="0.25">
      <c r="A141" s="1">
        <v>44581</v>
      </c>
      <c r="B141" s="1"/>
      <c r="C141">
        <v>11675</v>
      </c>
      <c r="D141">
        <v>3380</v>
      </c>
      <c r="J141">
        <f t="shared" si="5"/>
        <v>0</v>
      </c>
      <c r="K141">
        <f t="shared" si="5"/>
        <v>0</v>
      </c>
      <c r="L141">
        <f t="shared" si="6"/>
        <v>0</v>
      </c>
      <c r="M141">
        <f t="shared" si="6"/>
        <v>0</v>
      </c>
    </row>
    <row r="142" spans="1:13" x14ac:dyDescent="0.25">
      <c r="A142" s="1">
        <v>44582</v>
      </c>
      <c r="B142" s="1"/>
      <c r="C142">
        <v>11118.2</v>
      </c>
      <c r="D142">
        <v>7420</v>
      </c>
      <c r="J142">
        <f t="shared" si="5"/>
        <v>0</v>
      </c>
      <c r="K142">
        <f t="shared" si="5"/>
        <v>0</v>
      </c>
      <c r="L142">
        <f t="shared" si="6"/>
        <v>0</v>
      </c>
      <c r="M142">
        <f t="shared" si="6"/>
        <v>0</v>
      </c>
    </row>
    <row r="143" spans="1:13" x14ac:dyDescent="0.25">
      <c r="A143" s="1">
        <v>44585</v>
      </c>
      <c r="B143" s="1"/>
      <c r="C143">
        <v>11348.45</v>
      </c>
      <c r="D143">
        <v>8200</v>
      </c>
      <c r="J143">
        <f t="shared" si="5"/>
        <v>0</v>
      </c>
      <c r="K143">
        <f t="shared" si="5"/>
        <v>0</v>
      </c>
      <c r="L143">
        <f t="shared" si="6"/>
        <v>0</v>
      </c>
      <c r="M143">
        <f t="shared" si="6"/>
        <v>0</v>
      </c>
    </row>
    <row r="144" spans="1:13" x14ac:dyDescent="0.25">
      <c r="A144" s="1">
        <v>44586</v>
      </c>
      <c r="B144" s="1"/>
      <c r="C144">
        <v>11057.95</v>
      </c>
      <c r="D144">
        <v>4820</v>
      </c>
      <c r="J144">
        <f t="shared" si="5"/>
        <v>0</v>
      </c>
      <c r="K144">
        <f t="shared" si="5"/>
        <v>0</v>
      </c>
      <c r="L144">
        <f t="shared" si="6"/>
        <v>0</v>
      </c>
      <c r="M144">
        <f t="shared" si="6"/>
        <v>0</v>
      </c>
    </row>
    <row r="145" spans="1:13" x14ac:dyDescent="0.25">
      <c r="A145" s="1">
        <v>44587</v>
      </c>
      <c r="B145" s="1"/>
      <c r="C145">
        <v>10975</v>
      </c>
      <c r="D145">
        <v>6720</v>
      </c>
      <c r="J145">
        <f t="shared" si="5"/>
        <v>0</v>
      </c>
      <c r="K145">
        <f t="shared" si="5"/>
        <v>0</v>
      </c>
      <c r="L145">
        <f t="shared" si="6"/>
        <v>0</v>
      </c>
      <c r="M145">
        <f t="shared" si="6"/>
        <v>0</v>
      </c>
    </row>
    <row r="146" spans="1:13" x14ac:dyDescent="0.25">
      <c r="A146" s="1">
        <v>44588</v>
      </c>
      <c r="B146" s="1"/>
      <c r="C146">
        <v>10909.8</v>
      </c>
      <c r="D146">
        <v>6960</v>
      </c>
      <c r="J146">
        <f t="shared" si="5"/>
        <v>0</v>
      </c>
      <c r="K146">
        <f t="shared" si="5"/>
        <v>0</v>
      </c>
      <c r="L146">
        <f t="shared" si="6"/>
        <v>0</v>
      </c>
      <c r="M146">
        <f t="shared" si="6"/>
        <v>0</v>
      </c>
    </row>
    <row r="147" spans="1:13" x14ac:dyDescent="0.25">
      <c r="A147" s="1">
        <v>44589</v>
      </c>
      <c r="B147" s="1"/>
      <c r="C147">
        <v>11099.45</v>
      </c>
      <c r="D147">
        <v>5440</v>
      </c>
      <c r="J147">
        <f t="shared" si="5"/>
        <v>0</v>
      </c>
      <c r="K147">
        <f t="shared" si="5"/>
        <v>0</v>
      </c>
      <c r="L147">
        <f t="shared" si="6"/>
        <v>0</v>
      </c>
      <c r="M147">
        <f t="shared" si="6"/>
        <v>0</v>
      </c>
    </row>
    <row r="148" spans="1:13" x14ac:dyDescent="0.25">
      <c r="A148" s="1">
        <v>44592</v>
      </c>
      <c r="B148" s="1"/>
      <c r="C148">
        <v>11550</v>
      </c>
      <c r="D148">
        <v>5860</v>
      </c>
      <c r="J148">
        <f t="shared" si="5"/>
        <v>0</v>
      </c>
      <c r="K148">
        <f t="shared" si="5"/>
        <v>0</v>
      </c>
      <c r="L148">
        <f t="shared" si="6"/>
        <v>0</v>
      </c>
      <c r="M148">
        <f t="shared" si="6"/>
        <v>0</v>
      </c>
    </row>
    <row r="149" spans="1:13" x14ac:dyDescent="0.25">
      <c r="A149" s="1">
        <v>44593</v>
      </c>
      <c r="B149" s="1"/>
      <c r="C149">
        <v>11571.4</v>
      </c>
      <c r="D149">
        <v>5320</v>
      </c>
      <c r="J149">
        <f t="shared" si="5"/>
        <v>0</v>
      </c>
      <c r="K149">
        <f t="shared" si="5"/>
        <v>0</v>
      </c>
      <c r="L149">
        <f t="shared" si="6"/>
        <v>0</v>
      </c>
      <c r="M149">
        <f t="shared" si="6"/>
        <v>0</v>
      </c>
    </row>
    <row r="150" spans="1:13" x14ac:dyDescent="0.25">
      <c r="A150" s="1">
        <v>44594</v>
      </c>
      <c r="B150" s="1"/>
      <c r="C150">
        <v>11441.25</v>
      </c>
      <c r="D150">
        <v>7940</v>
      </c>
      <c r="J150">
        <f t="shared" si="5"/>
        <v>0</v>
      </c>
      <c r="K150">
        <f t="shared" si="5"/>
        <v>0</v>
      </c>
      <c r="L150">
        <f t="shared" si="6"/>
        <v>0</v>
      </c>
      <c r="M150">
        <f t="shared" si="6"/>
        <v>0</v>
      </c>
    </row>
    <row r="151" spans="1:13" x14ac:dyDescent="0.25">
      <c r="A151" s="1">
        <v>44595</v>
      </c>
      <c r="B151" s="1"/>
      <c r="C151">
        <v>10683.5</v>
      </c>
      <c r="D151">
        <v>15340</v>
      </c>
      <c r="J151" t="str">
        <f t="shared" si="5"/>
        <v>ВЫБРОС</v>
      </c>
      <c r="K151">
        <f t="shared" si="5"/>
        <v>0</v>
      </c>
      <c r="L151">
        <f t="shared" si="6"/>
        <v>0</v>
      </c>
      <c r="M151" t="str">
        <f t="shared" si="6"/>
        <v>ВЫБРОС</v>
      </c>
    </row>
    <row r="152" spans="1:13" x14ac:dyDescent="0.25">
      <c r="A152" s="1">
        <v>44596</v>
      </c>
      <c r="B152" s="1"/>
      <c r="C152">
        <v>12119.1</v>
      </c>
      <c r="D152">
        <v>31720</v>
      </c>
      <c r="J152">
        <f t="shared" si="5"/>
        <v>0</v>
      </c>
      <c r="K152">
        <f t="shared" si="5"/>
        <v>0</v>
      </c>
      <c r="L152">
        <f t="shared" si="6"/>
        <v>0</v>
      </c>
      <c r="M152" t="str">
        <f t="shared" si="6"/>
        <v>ВЫБРОС</v>
      </c>
    </row>
    <row r="153" spans="1:13" x14ac:dyDescent="0.25">
      <c r="A153" s="1">
        <v>44599</v>
      </c>
      <c r="B153" s="1"/>
      <c r="C153">
        <v>12027.7</v>
      </c>
      <c r="D153">
        <v>3400</v>
      </c>
      <c r="J153">
        <f t="shared" si="5"/>
        <v>0</v>
      </c>
      <c r="K153">
        <f t="shared" si="5"/>
        <v>0</v>
      </c>
      <c r="L153">
        <f t="shared" si="6"/>
        <v>0</v>
      </c>
      <c r="M153">
        <f t="shared" si="6"/>
        <v>0</v>
      </c>
    </row>
    <row r="154" spans="1:13" x14ac:dyDescent="0.25">
      <c r="A154" s="1">
        <v>44600</v>
      </c>
      <c r="B154" s="1"/>
      <c r="C154">
        <v>12103.05</v>
      </c>
      <c r="D154">
        <v>4860</v>
      </c>
      <c r="J154">
        <f t="shared" si="5"/>
        <v>0</v>
      </c>
      <c r="K154">
        <f t="shared" si="5"/>
        <v>0</v>
      </c>
      <c r="L154">
        <f t="shared" si="6"/>
        <v>0</v>
      </c>
      <c r="M154">
        <f t="shared" si="6"/>
        <v>0</v>
      </c>
    </row>
    <row r="155" spans="1:13" x14ac:dyDescent="0.25">
      <c r="A155" s="1">
        <v>44601</v>
      </c>
      <c r="B155" s="1"/>
      <c r="C155">
        <v>12029.15</v>
      </c>
      <c r="D155">
        <v>2340</v>
      </c>
      <c r="J155">
        <f t="shared" si="5"/>
        <v>0</v>
      </c>
      <c r="K155">
        <f t="shared" si="5"/>
        <v>0</v>
      </c>
      <c r="L155">
        <f t="shared" si="6"/>
        <v>0</v>
      </c>
      <c r="M155">
        <f t="shared" si="6"/>
        <v>0</v>
      </c>
    </row>
    <row r="156" spans="1:13" x14ac:dyDescent="0.25">
      <c r="A156" s="1">
        <v>44602</v>
      </c>
      <c r="B156" s="1"/>
      <c r="C156">
        <v>11883.2</v>
      </c>
      <c r="D156">
        <v>4480</v>
      </c>
      <c r="J156">
        <f t="shared" si="5"/>
        <v>0</v>
      </c>
      <c r="K156">
        <f t="shared" si="5"/>
        <v>0</v>
      </c>
      <c r="L156">
        <f t="shared" si="6"/>
        <v>0</v>
      </c>
      <c r="M156">
        <f t="shared" si="6"/>
        <v>0</v>
      </c>
    </row>
    <row r="157" spans="1:13" x14ac:dyDescent="0.25">
      <c r="A157" s="1">
        <v>44603</v>
      </c>
      <c r="B157" s="1"/>
      <c r="C157">
        <v>11800</v>
      </c>
      <c r="D157">
        <v>4980</v>
      </c>
      <c r="J157">
        <f t="shared" si="5"/>
        <v>0</v>
      </c>
      <c r="K157">
        <f t="shared" si="5"/>
        <v>0</v>
      </c>
      <c r="L157">
        <f t="shared" si="6"/>
        <v>0</v>
      </c>
      <c r="M157">
        <f t="shared" si="6"/>
        <v>0</v>
      </c>
    </row>
    <row r="158" spans="1:13" x14ac:dyDescent="0.25">
      <c r="A158" s="1">
        <v>44606</v>
      </c>
      <c r="B158" s="1"/>
      <c r="C158">
        <v>11956.5</v>
      </c>
      <c r="D158">
        <v>7080</v>
      </c>
      <c r="J158">
        <f t="shared" si="5"/>
        <v>0</v>
      </c>
      <c r="K158">
        <f t="shared" si="5"/>
        <v>0</v>
      </c>
      <c r="L158">
        <f t="shared" si="6"/>
        <v>0</v>
      </c>
      <c r="M158">
        <f t="shared" si="6"/>
        <v>0</v>
      </c>
    </row>
    <row r="159" spans="1:13" x14ac:dyDescent="0.25">
      <c r="A159" s="1">
        <v>44607</v>
      </c>
      <c r="B159" s="1"/>
      <c r="C159">
        <v>11737.35</v>
      </c>
      <c r="D159">
        <v>7280</v>
      </c>
      <c r="J159">
        <f t="shared" si="5"/>
        <v>0</v>
      </c>
      <c r="K159">
        <f t="shared" si="5"/>
        <v>0</v>
      </c>
      <c r="L159">
        <f t="shared" si="6"/>
        <v>0</v>
      </c>
      <c r="M159">
        <f t="shared" si="6"/>
        <v>0</v>
      </c>
    </row>
    <row r="160" spans="1:13" x14ac:dyDescent="0.25">
      <c r="A160" s="1">
        <v>44608</v>
      </c>
      <c r="B160" s="1"/>
      <c r="C160">
        <v>11930</v>
      </c>
      <c r="D160">
        <v>5660</v>
      </c>
      <c r="J160">
        <f t="shared" si="5"/>
        <v>0</v>
      </c>
      <c r="K160">
        <f t="shared" si="5"/>
        <v>0</v>
      </c>
      <c r="L160">
        <f t="shared" si="6"/>
        <v>0</v>
      </c>
      <c r="M160">
        <f t="shared" si="6"/>
        <v>0</v>
      </c>
    </row>
    <row r="161" spans="1:13" x14ac:dyDescent="0.25">
      <c r="A161" s="1">
        <v>44609</v>
      </c>
      <c r="B161" s="1"/>
      <c r="C161">
        <v>11850</v>
      </c>
      <c r="D161">
        <v>8040</v>
      </c>
      <c r="J161">
        <f t="shared" si="5"/>
        <v>0</v>
      </c>
      <c r="K161">
        <f t="shared" si="5"/>
        <v>0</v>
      </c>
      <c r="L161">
        <f t="shared" si="6"/>
        <v>0</v>
      </c>
      <c r="M161">
        <f t="shared" si="6"/>
        <v>0</v>
      </c>
    </row>
    <row r="162" spans="1:13" x14ac:dyDescent="0.25">
      <c r="A162" s="1">
        <v>44610</v>
      </c>
      <c r="B162" s="1"/>
      <c r="C162">
        <v>11786.95</v>
      </c>
      <c r="D162">
        <v>3540</v>
      </c>
      <c r="J162">
        <f t="shared" si="5"/>
        <v>0</v>
      </c>
      <c r="K162">
        <f t="shared" si="5"/>
        <v>0</v>
      </c>
      <c r="L162">
        <f t="shared" si="6"/>
        <v>0</v>
      </c>
      <c r="M162">
        <f t="shared" si="6"/>
        <v>0</v>
      </c>
    </row>
    <row r="163" spans="1:13" x14ac:dyDescent="0.25">
      <c r="A163" s="1">
        <v>44614</v>
      </c>
      <c r="B163" s="1"/>
      <c r="C163">
        <v>11850</v>
      </c>
      <c r="D163">
        <v>4600</v>
      </c>
      <c r="J163">
        <f t="shared" si="5"/>
        <v>0</v>
      </c>
      <c r="K163">
        <f t="shared" si="5"/>
        <v>0</v>
      </c>
      <c r="L163">
        <f t="shared" si="6"/>
        <v>0</v>
      </c>
      <c r="M163">
        <f t="shared" si="6"/>
        <v>0</v>
      </c>
    </row>
    <row r="164" spans="1:13" x14ac:dyDescent="0.25">
      <c r="A164" s="1">
        <v>44615</v>
      </c>
      <c r="B164" s="1"/>
      <c r="C164">
        <v>11775</v>
      </c>
      <c r="D164">
        <v>6440</v>
      </c>
      <c r="J164">
        <f t="shared" si="5"/>
        <v>0</v>
      </c>
      <c r="K164">
        <f t="shared" si="5"/>
        <v>0</v>
      </c>
      <c r="L164">
        <f t="shared" si="6"/>
        <v>0</v>
      </c>
      <c r="M164">
        <f t="shared" si="6"/>
        <v>0</v>
      </c>
    </row>
    <row r="165" spans="1:13" x14ac:dyDescent="0.25">
      <c r="A165" s="1">
        <v>44616</v>
      </c>
      <c r="B165" s="1"/>
      <c r="C165">
        <v>12188.85</v>
      </c>
      <c r="D165">
        <v>6220</v>
      </c>
      <c r="J165">
        <f t="shared" si="5"/>
        <v>0</v>
      </c>
      <c r="K165">
        <f t="shared" si="5"/>
        <v>0</v>
      </c>
      <c r="L165">
        <f t="shared" si="6"/>
        <v>0</v>
      </c>
      <c r="M165">
        <f t="shared" si="6"/>
        <v>0</v>
      </c>
    </row>
    <row r="166" spans="1:13" x14ac:dyDescent="0.25">
      <c r="A166" s="1">
        <v>44617</v>
      </c>
      <c r="B166" s="1"/>
      <c r="C166">
        <v>10915</v>
      </c>
      <c r="D166">
        <v>220</v>
      </c>
      <c r="J166">
        <f t="shared" si="5"/>
        <v>0</v>
      </c>
      <c r="K166">
        <f t="shared" si="5"/>
        <v>0</v>
      </c>
      <c r="L166">
        <f t="shared" si="6"/>
        <v>0</v>
      </c>
      <c r="M166">
        <f t="shared" si="6"/>
        <v>0</v>
      </c>
    </row>
  </sheetData>
  <mergeCells count="9">
    <mergeCell ref="H3:I3"/>
    <mergeCell ref="H5:I5"/>
    <mergeCell ref="H7:I7"/>
    <mergeCell ref="J1:K1"/>
    <mergeCell ref="L1:M1"/>
    <mergeCell ref="N1:O1"/>
    <mergeCell ref="N2:O2"/>
    <mergeCell ref="C1:D1"/>
    <mergeCell ref="A1:A2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2"/>
  <sheetViews>
    <sheetView tabSelected="1" topLeftCell="A4" workbookViewId="0">
      <selection activeCell="O27" sqref="O27"/>
    </sheetView>
  </sheetViews>
  <sheetFormatPr defaultRowHeight="15" x14ac:dyDescent="0.25"/>
  <cols>
    <col min="1" max="1" width="32" bestFit="1" customWidth="1"/>
    <col min="2" max="2" width="8.85546875" bestFit="1" customWidth="1"/>
    <col min="3" max="3" width="8.5703125" bestFit="1" customWidth="1"/>
    <col min="4" max="4" width="17.28515625" bestFit="1" customWidth="1"/>
    <col min="5" max="5" width="7.28515625" bestFit="1" customWidth="1"/>
    <col min="6" max="6" width="10.28515625" bestFit="1" customWidth="1"/>
    <col min="7" max="7" width="4.5703125" bestFit="1" customWidth="1"/>
    <col min="8" max="8" width="10.28515625" bestFit="1" customWidth="1"/>
    <col min="10" max="10" width="12.42578125" bestFit="1" customWidth="1"/>
    <col min="11" max="11" width="9.140625" bestFit="1" customWidth="1"/>
    <col min="12" max="12" width="7.28515625" bestFit="1" customWidth="1"/>
    <col min="13" max="13" width="2" bestFit="1" customWidth="1"/>
    <col min="14" max="14" width="7.28515625" bestFit="1" customWidth="1"/>
    <col min="15" max="15" width="13.42578125" bestFit="1" customWidth="1"/>
    <col min="16" max="16" width="12" bestFit="1" customWidth="1"/>
  </cols>
  <sheetData>
    <row r="1" spans="1:20" ht="40.5" customHeight="1" thickBot="1" x14ac:dyDescent="0.3">
      <c r="A1" s="47" t="s">
        <v>14</v>
      </c>
      <c r="B1" s="3" t="s">
        <v>15</v>
      </c>
      <c r="C1" s="38" t="s">
        <v>16</v>
      </c>
      <c r="D1" s="39"/>
      <c r="E1" s="40"/>
      <c r="F1" s="34" t="s">
        <v>17</v>
      </c>
      <c r="G1" s="35"/>
      <c r="H1" s="34" t="s">
        <v>18</v>
      </c>
      <c r="I1" s="35"/>
      <c r="J1" s="34" t="s">
        <v>19</v>
      </c>
      <c r="K1" s="35"/>
      <c r="L1" s="34" t="s">
        <v>20</v>
      </c>
      <c r="M1" s="49"/>
      <c r="N1" s="35"/>
      <c r="O1" s="34" t="s">
        <v>21</v>
      </c>
      <c r="P1" s="35"/>
      <c r="Q1" s="34" t="s">
        <v>22</v>
      </c>
      <c r="R1" s="35"/>
      <c r="S1" s="34" t="s">
        <v>23</v>
      </c>
      <c r="T1" s="35"/>
    </row>
    <row r="2" spans="1:20" ht="96" customHeight="1" thickBot="1" x14ac:dyDescent="0.3">
      <c r="A2" s="48"/>
      <c r="B2" s="3" t="s">
        <v>24</v>
      </c>
      <c r="C2" s="38" t="s">
        <v>25</v>
      </c>
      <c r="D2" s="39"/>
      <c r="E2" s="40"/>
      <c r="F2" s="36"/>
      <c r="G2" s="37"/>
      <c r="H2" s="36"/>
      <c r="I2" s="37"/>
      <c r="J2" s="36"/>
      <c r="K2" s="37"/>
      <c r="L2" s="36"/>
      <c r="M2" s="50"/>
      <c r="N2" s="37"/>
      <c r="O2" s="36"/>
      <c r="P2" s="37"/>
      <c r="Q2" s="36"/>
      <c r="R2" s="37"/>
      <c r="S2" s="36"/>
      <c r="T2" s="37"/>
    </row>
    <row r="3" spans="1:20" ht="15" customHeight="1" x14ac:dyDescent="0.25">
      <c r="A3">
        <v>1.1882355680000001</v>
      </c>
      <c r="B3" s="4" t="str">
        <f>IF(OR(IFERROR(ABS(A3)*SIGN(A3),)&lt;&gt;A3,A3=""),"ПРОПУСК","")</f>
        <v/>
      </c>
      <c r="C3" s="5" t="str">
        <f t="shared" ref="C3:C42" si="0">IF(OR(A3&lt;$E$6,A3&gt;$E$7),"ВЫБРОС","")</f>
        <v/>
      </c>
      <c r="D3" s="6" t="s">
        <v>26</v>
      </c>
      <c r="E3" s="7">
        <f>_xlfn.QUARTILE.INC(A3:A42,1)</f>
        <v>2.21416562875</v>
      </c>
      <c r="F3" s="8">
        <f>A3</f>
        <v>1.1882355680000001</v>
      </c>
      <c r="G3" s="9" t="str">
        <f>IF(AND(B3="",C3=""),"","N/A")</f>
        <v/>
      </c>
      <c r="H3" s="10">
        <f>F3</f>
        <v>1.1882355680000001</v>
      </c>
      <c r="I3" s="11"/>
      <c r="J3" s="12" t="s">
        <v>27</v>
      </c>
      <c r="K3" s="13">
        <f>AVERAGE(H3:H42)</f>
        <v>94.411559659599988</v>
      </c>
      <c r="L3" s="14">
        <v>0.87361752807211857</v>
      </c>
      <c r="M3" s="12">
        <v>1</v>
      </c>
      <c r="N3" s="15">
        <v>7.4251622986789174</v>
      </c>
      <c r="O3" s="12" t="s">
        <v>27</v>
      </c>
      <c r="P3" s="13">
        <f>AVERAGE(L3:L42)</f>
        <v>3.2013999165415283</v>
      </c>
      <c r="Q3" s="41" t="s">
        <v>28</v>
      </c>
      <c r="R3" s="42"/>
    </row>
    <row r="4" spans="1:20" x14ac:dyDescent="0.25">
      <c r="A4">
        <v>4.3880581889999997</v>
      </c>
      <c r="B4" s="4" t="str">
        <f t="shared" ref="B4:B42" si="1">IF(OR(IFERROR(ABS(A4)*SIGN(A4),)&lt;&gt;A4,A4=""),"ПРОПУСК","")</f>
        <v/>
      </c>
      <c r="C4" s="5" t="str">
        <f t="shared" si="0"/>
        <v/>
      </c>
      <c r="D4" s="6" t="s">
        <v>29</v>
      </c>
      <c r="E4" s="7">
        <f>_xlfn.QUARTILE.INC(A3:A42,3)</f>
        <v>4.5622774885000004</v>
      </c>
      <c r="F4" s="10">
        <f t="shared" ref="F4:F42" si="2">A4</f>
        <v>4.3880581889999997</v>
      </c>
      <c r="G4" s="11" t="str">
        <f t="shared" ref="G4:G42" si="3">IF(AND(B4="",C4=""),"","N/A")</f>
        <v/>
      </c>
      <c r="H4" s="10">
        <f t="shared" ref="H4:H42" si="4">F4</f>
        <v>4.3880581889999997</v>
      </c>
      <c r="I4" s="11"/>
      <c r="J4" s="16" t="s">
        <v>30</v>
      </c>
      <c r="K4" s="7">
        <f>MEDIAN(H3:H42)</f>
        <v>3.5625</v>
      </c>
      <c r="L4" s="14">
        <v>0.40211979036867129</v>
      </c>
      <c r="M4" s="16">
        <v>2</v>
      </c>
      <c r="N4" s="17">
        <v>7.4252650988924609</v>
      </c>
      <c r="O4" s="16" t="s">
        <v>30</v>
      </c>
      <c r="P4" s="7">
        <f>MEDIAN(L3:L42)</f>
        <v>3.0858061437292243</v>
      </c>
      <c r="Q4" s="43"/>
      <c r="R4" s="44"/>
    </row>
    <row r="5" spans="1:20" x14ac:dyDescent="0.25">
      <c r="A5">
        <v>2.377626099</v>
      </c>
      <c r="B5" s="4" t="str">
        <f t="shared" si="1"/>
        <v/>
      </c>
      <c r="C5" s="5" t="str">
        <f t="shared" si="0"/>
        <v/>
      </c>
      <c r="D5" s="6" t="s">
        <v>8</v>
      </c>
      <c r="E5" s="7">
        <f>E4-E3</f>
        <v>2.3481118597500004</v>
      </c>
      <c r="F5" s="10">
        <f t="shared" si="2"/>
        <v>2.377626099</v>
      </c>
      <c r="G5" s="11" t="str">
        <f t="shared" si="3"/>
        <v/>
      </c>
      <c r="H5" s="10">
        <f t="shared" si="4"/>
        <v>2.377626099</v>
      </c>
      <c r="I5" s="11"/>
      <c r="J5" s="16" t="s">
        <v>31</v>
      </c>
      <c r="K5" s="7">
        <f>SKEW(H3:H42)</f>
        <v>2.644716851945867</v>
      </c>
      <c r="L5" s="14">
        <v>0.90927860287996887</v>
      </c>
      <c r="M5" s="16">
        <v>3</v>
      </c>
      <c r="N5" s="17">
        <v>-1.4831285063995039</v>
      </c>
      <c r="O5" s="16" t="s">
        <v>31</v>
      </c>
      <c r="P5" s="7">
        <f>SKEW(L3:L42)</f>
        <v>0.52047464430741541</v>
      </c>
      <c r="Q5" s="43"/>
      <c r="R5" s="44"/>
    </row>
    <row r="6" spans="1:20" x14ac:dyDescent="0.25">
      <c r="A6">
        <v>3.1609509820000001</v>
      </c>
      <c r="B6" s="4" t="str">
        <f t="shared" si="1"/>
        <v/>
      </c>
      <c r="C6" s="5" t="str">
        <f t="shared" si="0"/>
        <v/>
      </c>
      <c r="D6" s="6" t="s">
        <v>32</v>
      </c>
      <c r="E6" s="18">
        <f>E3-1.5*E5</f>
        <v>-1.3080021608750005</v>
      </c>
      <c r="F6" s="10">
        <f t="shared" si="2"/>
        <v>3.1609509820000001</v>
      </c>
      <c r="G6" s="11" t="str">
        <f t="shared" si="3"/>
        <v/>
      </c>
      <c r="H6" s="10">
        <f t="shared" si="4"/>
        <v>3.1609509820000001</v>
      </c>
      <c r="I6" s="11"/>
      <c r="J6" s="16" t="s">
        <v>33</v>
      </c>
      <c r="K6" s="7">
        <f>KURT(H3:H42)</f>
        <v>12.002345150805365</v>
      </c>
      <c r="L6" s="14">
        <v>0.72729497677173083</v>
      </c>
      <c r="M6" s="16">
        <v>4</v>
      </c>
      <c r="N6" s="17">
        <v>7.4242022388290678</v>
      </c>
      <c r="O6" s="16" t="s">
        <v>33</v>
      </c>
      <c r="P6" s="7">
        <f>KURT(L3:L42)</f>
        <v>0.24768293251695228</v>
      </c>
      <c r="Q6" s="43"/>
      <c r="R6" s="44"/>
    </row>
    <row r="7" spans="1:20" ht="15.75" thickBot="1" x14ac:dyDescent="0.3">
      <c r="A7">
        <v>1.7502025370000001</v>
      </c>
      <c r="B7" s="4" t="str">
        <f t="shared" si="1"/>
        <v/>
      </c>
      <c r="C7" s="5" t="str">
        <f t="shared" si="0"/>
        <v/>
      </c>
      <c r="D7" s="6" t="s">
        <v>34</v>
      </c>
      <c r="E7" s="18">
        <f>E4+1.5*E5</f>
        <v>8.0844452781250009</v>
      </c>
      <c r="F7" s="10">
        <f t="shared" si="2"/>
        <v>1.7502025370000001</v>
      </c>
      <c r="G7" s="6" t="str">
        <f t="shared" si="3"/>
        <v/>
      </c>
      <c r="H7" s="51">
        <v>3.5625</v>
      </c>
      <c r="I7" s="11" t="str">
        <f t="shared" ref="I7:I29" si="5">G7</f>
        <v/>
      </c>
      <c r="J7" s="19" t="s">
        <v>35</v>
      </c>
      <c r="K7" s="20">
        <f>_xlfn.STDEV.S(H3:H42)</f>
        <v>507.70230287733114</v>
      </c>
      <c r="L7" s="21">
        <f>N3</f>
        <v>7.4251622986789174</v>
      </c>
      <c r="M7" s="16">
        <v>5</v>
      </c>
      <c r="N7" s="17">
        <v>7.4245272801056226</v>
      </c>
      <c r="O7" s="19" t="s">
        <v>35</v>
      </c>
      <c r="P7" s="20">
        <f>_xlfn.STDEV.S(L3:L42)</f>
        <v>2.1127195435610964</v>
      </c>
      <c r="Q7" s="43"/>
      <c r="R7" s="44"/>
    </row>
    <row r="8" spans="1:20" ht="15.75" thickBot="1" x14ac:dyDescent="0.3">
      <c r="A8">
        <v>2.1206275699999999</v>
      </c>
      <c r="B8" s="4" t="str">
        <f t="shared" si="1"/>
        <v/>
      </c>
      <c r="C8" s="5" t="str">
        <f t="shared" si="0"/>
        <v/>
      </c>
      <c r="D8" s="6"/>
      <c r="E8" s="11"/>
      <c r="F8" s="10">
        <f t="shared" si="2"/>
        <v>2.1206275699999999</v>
      </c>
      <c r="G8" s="11" t="str">
        <f t="shared" si="3"/>
        <v/>
      </c>
      <c r="H8" s="10">
        <f t="shared" si="4"/>
        <v>2.1206275699999999</v>
      </c>
      <c r="I8" s="11"/>
      <c r="J8" s="22" t="s">
        <v>36</v>
      </c>
      <c r="K8" s="23">
        <f>COUNTA(I3:I42)</f>
        <v>6</v>
      </c>
      <c r="L8" s="14">
        <v>1.1175926106367795</v>
      </c>
      <c r="M8" s="19">
        <v>6</v>
      </c>
      <c r="N8" s="24">
        <v>7.4251915493995853</v>
      </c>
      <c r="O8" s="22" t="s">
        <v>37</v>
      </c>
      <c r="P8" s="25">
        <f>SUMXMY2(K3:K7,P3:P7)</f>
        <v>264083.03174182482</v>
      </c>
      <c r="Q8" s="45"/>
      <c r="R8" s="46"/>
    </row>
    <row r="9" spans="1:20" x14ac:dyDescent="0.25">
      <c r="A9">
        <v>4.7707630989999998</v>
      </c>
      <c r="B9" s="4" t="str">
        <f t="shared" si="1"/>
        <v/>
      </c>
      <c r="C9" s="5" t="str">
        <f t="shared" si="0"/>
        <v/>
      </c>
      <c r="D9" s="6"/>
      <c r="E9" s="11"/>
      <c r="F9" s="10">
        <f t="shared" si="2"/>
        <v>4.7707630989999998</v>
      </c>
      <c r="G9" s="11" t="str">
        <f t="shared" si="3"/>
        <v/>
      </c>
      <c r="H9" s="10">
        <f t="shared" si="4"/>
        <v>4.7707630989999998</v>
      </c>
      <c r="I9" s="11"/>
      <c r="L9" s="14">
        <v>1.3711508532853576</v>
      </c>
    </row>
    <row r="10" spans="1:20" x14ac:dyDescent="0.25">
      <c r="A10">
        <v>2345</v>
      </c>
      <c r="B10" s="4" t="str">
        <f t="shared" si="1"/>
        <v/>
      </c>
      <c r="C10" s="5" t="str">
        <f t="shared" si="0"/>
        <v>ВЫБРОС</v>
      </c>
      <c r="D10" s="6"/>
      <c r="E10" s="11"/>
      <c r="F10" s="10">
        <f t="shared" si="2"/>
        <v>2345</v>
      </c>
      <c r="G10" s="11" t="str">
        <f t="shared" si="3"/>
        <v>N/A</v>
      </c>
      <c r="H10" s="10">
        <f t="shared" si="4"/>
        <v>2345</v>
      </c>
      <c r="I10" s="11"/>
      <c r="L10" s="14">
        <v>1.0136136533418696</v>
      </c>
    </row>
    <row r="11" spans="1:20" x14ac:dyDescent="0.25">
      <c r="A11">
        <v>2.3301056880000002</v>
      </c>
      <c r="B11" s="4" t="str">
        <f t="shared" si="1"/>
        <v/>
      </c>
      <c r="C11" s="5" t="str">
        <f t="shared" si="0"/>
        <v/>
      </c>
      <c r="D11" s="6"/>
      <c r="E11" s="11"/>
      <c r="F11" s="10">
        <f t="shared" si="2"/>
        <v>2.3301056880000002</v>
      </c>
      <c r="G11" s="11" t="str">
        <f t="shared" si="3"/>
        <v/>
      </c>
      <c r="H11" s="10">
        <f t="shared" si="4"/>
        <v>2.3301056880000002</v>
      </c>
      <c r="I11" s="11"/>
      <c r="L11" s="14">
        <v>1.5982101462360836</v>
      </c>
    </row>
    <row r="12" spans="1:20" x14ac:dyDescent="0.25">
      <c r="A12">
        <v>2.222896746</v>
      </c>
      <c r="B12" s="4" t="str">
        <f t="shared" si="1"/>
        <v/>
      </c>
      <c r="C12" s="5" t="str">
        <f t="shared" si="0"/>
        <v/>
      </c>
      <c r="D12" s="6"/>
      <c r="E12" s="11"/>
      <c r="F12" s="10">
        <f t="shared" si="2"/>
        <v>2.222896746</v>
      </c>
      <c r="G12" s="11" t="str">
        <f t="shared" si="3"/>
        <v/>
      </c>
      <c r="H12" s="10">
        <f t="shared" si="4"/>
        <v>2.222896746</v>
      </c>
      <c r="I12" s="11"/>
      <c r="L12" s="14">
        <v>1.4491870129640976</v>
      </c>
    </row>
    <row r="13" spans="1:20" x14ac:dyDescent="0.25">
      <c r="A13">
        <v>4.5314059130000004</v>
      </c>
      <c r="B13" s="4" t="str">
        <f t="shared" si="1"/>
        <v/>
      </c>
      <c r="C13" s="5" t="str">
        <f t="shared" si="0"/>
        <v/>
      </c>
      <c r="D13" s="6"/>
      <c r="E13" s="11"/>
      <c r="F13" s="10">
        <f t="shared" si="2"/>
        <v>4.5314059130000004</v>
      </c>
      <c r="G13" s="11" t="str">
        <f t="shared" si="3"/>
        <v/>
      </c>
      <c r="H13" s="10">
        <f t="shared" si="4"/>
        <v>4.5314059130000004</v>
      </c>
      <c r="I13" s="11"/>
      <c r="L13" s="14">
        <v>1.5928767210088679</v>
      </c>
    </row>
    <row r="14" spans="1:20" x14ac:dyDescent="0.25">
      <c r="A14">
        <v>1.7412453429999999</v>
      </c>
      <c r="B14" s="4" t="str">
        <f t="shared" si="1"/>
        <v/>
      </c>
      <c r="C14" s="5" t="str">
        <f t="shared" si="0"/>
        <v/>
      </c>
      <c r="D14" s="6"/>
      <c r="E14" s="11"/>
      <c r="F14" s="10">
        <f t="shared" si="2"/>
        <v>1.7412453429999999</v>
      </c>
      <c r="G14" s="6" t="str">
        <f t="shared" si="3"/>
        <v/>
      </c>
      <c r="H14" s="51">
        <v>3.5625</v>
      </c>
      <c r="I14" s="11" t="str">
        <f t="shared" si="5"/>
        <v/>
      </c>
      <c r="L14" s="21">
        <f>N4</f>
        <v>7.4252650988924609</v>
      </c>
    </row>
    <row r="15" spans="1:20" x14ac:dyDescent="0.25">
      <c r="A15">
        <v>2.3905459809999998</v>
      </c>
      <c r="B15" s="4" t="str">
        <f t="shared" si="1"/>
        <v/>
      </c>
      <c r="C15" s="5" t="str">
        <f t="shared" si="0"/>
        <v/>
      </c>
      <c r="D15" s="6"/>
      <c r="E15" s="11"/>
      <c r="F15" s="10">
        <f t="shared" si="2"/>
        <v>2.3905459809999998</v>
      </c>
      <c r="G15" s="11" t="str">
        <f t="shared" si="3"/>
        <v/>
      </c>
      <c r="H15" s="10">
        <f t="shared" si="4"/>
        <v>2.3905459809999998</v>
      </c>
      <c r="I15" s="11"/>
      <c r="L15" s="14">
        <v>2.0205701774122398</v>
      </c>
    </row>
    <row r="16" spans="1:20" x14ac:dyDescent="0.25">
      <c r="A16">
        <v>4.1423642679999997</v>
      </c>
      <c r="B16" s="4" t="str">
        <f t="shared" si="1"/>
        <v/>
      </c>
      <c r="C16" s="5" t="str">
        <f t="shared" si="0"/>
        <v/>
      </c>
      <c r="D16" s="6"/>
      <c r="E16" s="11"/>
      <c r="F16" s="10">
        <f t="shared" si="2"/>
        <v>4.1423642679999997</v>
      </c>
      <c r="G16" s="11" t="str">
        <f t="shared" si="3"/>
        <v/>
      </c>
      <c r="H16" s="10">
        <f t="shared" si="4"/>
        <v>4.1423642679999997</v>
      </c>
      <c r="I16" s="11"/>
      <c r="L16" s="14">
        <v>2.3579715339680964</v>
      </c>
    </row>
    <row r="17" spans="1:12" x14ac:dyDescent="0.25">
      <c r="A17">
        <v>1000</v>
      </c>
      <c r="B17" s="4" t="str">
        <f t="shared" si="1"/>
        <v/>
      </c>
      <c r="C17" s="5" t="str">
        <f t="shared" si="0"/>
        <v>ВЫБРОС</v>
      </c>
      <c r="D17" s="6"/>
      <c r="E17" s="11"/>
      <c r="F17" s="10">
        <f t="shared" si="2"/>
        <v>1000</v>
      </c>
      <c r="G17" s="11" t="str">
        <f t="shared" si="3"/>
        <v>N/A</v>
      </c>
      <c r="H17" s="10">
        <f t="shared" si="4"/>
        <v>1000</v>
      </c>
      <c r="I17" s="11"/>
      <c r="L17" s="14">
        <v>2.0328092987653474</v>
      </c>
    </row>
    <row r="18" spans="1:12" x14ac:dyDescent="0.25">
      <c r="A18">
        <v>3.6240408660000001</v>
      </c>
      <c r="B18" s="4" t="str">
        <f t="shared" si="1"/>
        <v/>
      </c>
      <c r="C18" s="5" t="str">
        <f t="shared" si="0"/>
        <v/>
      </c>
      <c r="D18" s="6"/>
      <c r="E18" s="11"/>
      <c r="F18" s="10">
        <f t="shared" si="2"/>
        <v>3.6240408660000001</v>
      </c>
      <c r="G18" s="11" t="str">
        <f t="shared" si="3"/>
        <v/>
      </c>
      <c r="H18" s="10">
        <f t="shared" si="4"/>
        <v>3.6240408660000001</v>
      </c>
      <c r="I18" s="11"/>
      <c r="L18" s="14">
        <v>2.643820694211072</v>
      </c>
    </row>
    <row r="19" spans="1:12" x14ac:dyDescent="0.25">
      <c r="A19">
        <v>1.7771916480000001</v>
      </c>
      <c r="B19" s="4" t="str">
        <f t="shared" si="1"/>
        <v/>
      </c>
      <c r="C19" s="5" t="str">
        <f t="shared" si="0"/>
        <v/>
      </c>
      <c r="D19" s="6"/>
      <c r="E19" s="11"/>
      <c r="F19" s="10">
        <f t="shared" si="2"/>
        <v>1.7771916480000001</v>
      </c>
      <c r="G19" s="11" t="str">
        <f t="shared" si="3"/>
        <v/>
      </c>
      <c r="H19" s="10">
        <f t="shared" si="4"/>
        <v>1.7771916480000001</v>
      </c>
      <c r="I19" s="11"/>
      <c r="L19" s="14">
        <v>2.5377748436351726</v>
      </c>
    </row>
    <row r="20" spans="1:12" x14ac:dyDescent="0.25">
      <c r="A20">
        <v>4.8355201120000002</v>
      </c>
      <c r="B20" s="4" t="str">
        <f t="shared" si="1"/>
        <v/>
      </c>
      <c r="C20" s="5" t="str">
        <f t="shared" si="0"/>
        <v/>
      </c>
      <c r="D20" s="6"/>
      <c r="E20" s="11"/>
      <c r="F20" s="10">
        <f t="shared" si="2"/>
        <v>4.8355201120000002</v>
      </c>
      <c r="G20" s="11" t="str">
        <f t="shared" si="3"/>
        <v/>
      </c>
      <c r="H20" s="10">
        <f t="shared" si="4"/>
        <v>4.8355201120000002</v>
      </c>
      <c r="I20" s="11"/>
      <c r="L20" s="14">
        <v>2.4873960039116554</v>
      </c>
    </row>
    <row r="21" spans="1:12" x14ac:dyDescent="0.25">
      <c r="A21">
        <v>4.078947382</v>
      </c>
      <c r="B21" s="4" t="str">
        <f t="shared" si="1"/>
        <v/>
      </c>
      <c r="C21" s="5" t="str">
        <f t="shared" si="0"/>
        <v/>
      </c>
      <c r="D21" s="6"/>
      <c r="E21" s="11"/>
      <c r="F21" s="10">
        <f t="shared" si="2"/>
        <v>4.078947382</v>
      </c>
      <c r="G21" s="11" t="str">
        <f t="shared" si="3"/>
        <v/>
      </c>
      <c r="H21" s="10">
        <f t="shared" si="4"/>
        <v>4.078947382</v>
      </c>
      <c r="I21" s="11"/>
      <c r="L21" s="14">
        <v>2.6857098715097192</v>
      </c>
    </row>
    <row r="22" spans="1:12" x14ac:dyDescent="0.25">
      <c r="A22">
        <v>2.9210315750000002</v>
      </c>
      <c r="B22" s="4" t="str">
        <f t="shared" si="1"/>
        <v/>
      </c>
      <c r="C22" s="5" t="str">
        <f t="shared" si="0"/>
        <v/>
      </c>
      <c r="D22" s="6"/>
      <c r="E22" s="11"/>
      <c r="F22" s="10">
        <f t="shared" si="2"/>
        <v>2.9210315750000002</v>
      </c>
      <c r="G22" s="11" t="str">
        <f t="shared" si="3"/>
        <v/>
      </c>
      <c r="H22" s="10">
        <v>3.5625</v>
      </c>
      <c r="I22" s="11" t="str">
        <f t="shared" si="5"/>
        <v/>
      </c>
      <c r="L22" s="21">
        <f>N5</f>
        <v>-1.4831285063995039</v>
      </c>
    </row>
    <row r="23" spans="1:12" x14ac:dyDescent="0.25">
      <c r="A23">
        <v>1545</v>
      </c>
      <c r="B23" s="4" t="str">
        <f t="shared" si="1"/>
        <v/>
      </c>
      <c r="C23" s="5" t="str">
        <f t="shared" si="0"/>
        <v>ВЫБРОС</v>
      </c>
      <c r="D23" s="6"/>
      <c r="E23" s="11"/>
      <c r="F23" s="10">
        <f t="shared" si="2"/>
        <v>1545</v>
      </c>
      <c r="G23" s="11" t="str">
        <f t="shared" si="3"/>
        <v>N/A</v>
      </c>
      <c r="H23" s="10">
        <f t="shared" si="4"/>
        <v>1545</v>
      </c>
      <c r="I23" s="11"/>
      <c r="L23" s="14">
        <v>2.47375194253119</v>
      </c>
    </row>
    <row r="24" spans="1:12" x14ac:dyDescent="0.25">
      <c r="A24">
        <v>3.1444508359999999</v>
      </c>
      <c r="B24" s="4" t="str">
        <f t="shared" si="1"/>
        <v/>
      </c>
      <c r="C24" s="5" t="str">
        <f t="shared" si="0"/>
        <v/>
      </c>
      <c r="D24" s="6"/>
      <c r="E24" s="11"/>
      <c r="F24" s="10">
        <f t="shared" si="2"/>
        <v>3.1444508359999999</v>
      </c>
      <c r="G24" s="11" t="str">
        <f t="shared" si="3"/>
        <v/>
      </c>
      <c r="H24" s="10">
        <v>3.5625</v>
      </c>
      <c r="I24" s="11" t="str">
        <f t="shared" si="5"/>
        <v/>
      </c>
      <c r="L24" s="21">
        <f>N6</f>
        <v>7.4242022388290678</v>
      </c>
    </row>
    <row r="25" spans="1:12" x14ac:dyDescent="0.25">
      <c r="A25">
        <v>1.7465507490000001</v>
      </c>
      <c r="B25" s="4" t="str">
        <f t="shared" si="1"/>
        <v/>
      </c>
      <c r="C25" s="5" t="str">
        <f t="shared" si="0"/>
        <v/>
      </c>
      <c r="D25" s="6"/>
      <c r="E25" s="11"/>
      <c r="F25" s="10">
        <f t="shared" si="2"/>
        <v>1.7465507490000001</v>
      </c>
      <c r="G25" s="11" t="str">
        <f t="shared" si="3"/>
        <v/>
      </c>
      <c r="H25" s="10">
        <v>3.5625</v>
      </c>
      <c r="I25" s="11" t="str">
        <f t="shared" si="5"/>
        <v/>
      </c>
      <c r="L25" s="21">
        <f>N7</f>
        <v>7.4245272801056226</v>
      </c>
    </row>
    <row r="26" spans="1:12" x14ac:dyDescent="0.25">
      <c r="A26">
        <v>4.765279499</v>
      </c>
      <c r="B26" s="4" t="str">
        <f t="shared" si="1"/>
        <v/>
      </c>
      <c r="C26" s="5" t="str">
        <f t="shared" si="0"/>
        <v/>
      </c>
      <c r="D26" s="6"/>
      <c r="E26" s="11"/>
      <c r="F26" s="26">
        <f t="shared" si="2"/>
        <v>4.765279499</v>
      </c>
      <c r="G26" s="11" t="str">
        <f t="shared" si="3"/>
        <v/>
      </c>
      <c r="H26" s="10">
        <v>2.9623775829999999</v>
      </c>
      <c r="I26" s="11"/>
      <c r="L26" s="14">
        <v>2.9623775829999999</v>
      </c>
    </row>
    <row r="27" spans="1:12" x14ac:dyDescent="0.25">
      <c r="A27">
        <v>1.1884208000000001</v>
      </c>
      <c r="B27" s="4" t="str">
        <f t="shared" si="1"/>
        <v/>
      </c>
      <c r="C27" s="5" t="str">
        <f t="shared" si="0"/>
        <v/>
      </c>
      <c r="D27" s="6"/>
      <c r="E27" s="11"/>
      <c r="F27" s="26">
        <f t="shared" si="2"/>
        <v>1.1884208000000001</v>
      </c>
      <c r="G27" s="11" t="str">
        <f t="shared" si="3"/>
        <v/>
      </c>
      <c r="H27" s="10">
        <v>3.2423155110000001</v>
      </c>
      <c r="I27" s="11"/>
      <c r="L27" s="14">
        <v>3.2423155110000001</v>
      </c>
    </row>
    <row r="28" spans="1:12" x14ac:dyDescent="0.25">
      <c r="A28">
        <v>4.5069342780000001</v>
      </c>
      <c r="B28" s="4" t="str">
        <f t="shared" si="1"/>
        <v/>
      </c>
      <c r="C28" s="5" t="str">
        <f t="shared" si="0"/>
        <v/>
      </c>
      <c r="D28" s="6"/>
      <c r="E28" s="11"/>
      <c r="F28" s="26">
        <f t="shared" si="2"/>
        <v>4.5069342780000001</v>
      </c>
      <c r="G28" s="11" t="str">
        <f t="shared" si="3"/>
        <v/>
      </c>
      <c r="H28" s="10">
        <v>3.9732224089999999</v>
      </c>
      <c r="I28" s="11"/>
      <c r="L28" s="14">
        <v>3.9732224089999999</v>
      </c>
    </row>
    <row r="29" spans="1:12" x14ac:dyDescent="0.25">
      <c r="A29">
        <v>4.9683308200000003</v>
      </c>
      <c r="B29" s="4" t="str">
        <f t="shared" si="1"/>
        <v/>
      </c>
      <c r="C29" s="5" t="str">
        <f t="shared" si="0"/>
        <v/>
      </c>
      <c r="D29" s="6"/>
      <c r="E29" s="11"/>
      <c r="F29" s="10">
        <f t="shared" si="2"/>
        <v>4.9683308200000003</v>
      </c>
      <c r="G29" s="11" t="str">
        <f t="shared" si="3"/>
        <v/>
      </c>
      <c r="H29" s="10">
        <v>3.5625</v>
      </c>
      <c r="I29" s="11" t="str">
        <f t="shared" si="5"/>
        <v/>
      </c>
      <c r="L29" s="21">
        <f>N8</f>
        <v>7.4251915493995853</v>
      </c>
    </row>
    <row r="30" spans="1:12" x14ac:dyDescent="0.25">
      <c r="A30">
        <v>-1234</v>
      </c>
      <c r="B30" s="4" t="str">
        <f t="shared" si="1"/>
        <v/>
      </c>
      <c r="C30" s="5" t="str">
        <f t="shared" si="0"/>
        <v>ВЫБРОС</v>
      </c>
      <c r="D30" s="6"/>
      <c r="E30" s="11"/>
      <c r="F30" s="10">
        <f t="shared" si="2"/>
        <v>-1234</v>
      </c>
      <c r="G30" s="11" t="str">
        <f t="shared" si="3"/>
        <v>N/A</v>
      </c>
      <c r="H30" s="10">
        <f t="shared" si="4"/>
        <v>-1234</v>
      </c>
      <c r="I30" s="11"/>
      <c r="L30" s="14">
        <v>3.2092347044584488</v>
      </c>
    </row>
    <row r="31" spans="1:12" x14ac:dyDescent="0.25">
      <c r="A31">
        <v>2.1879722770000001</v>
      </c>
      <c r="B31" s="4" t="str">
        <f t="shared" si="1"/>
        <v/>
      </c>
      <c r="C31" s="5" t="str">
        <f t="shared" si="0"/>
        <v/>
      </c>
      <c r="D31" s="6"/>
      <c r="E31" s="11"/>
      <c r="F31" s="10">
        <f t="shared" si="2"/>
        <v>2.1879722770000001</v>
      </c>
      <c r="G31" s="11" t="str">
        <f t="shared" si="3"/>
        <v/>
      </c>
      <c r="H31" s="10">
        <f t="shared" si="4"/>
        <v>2.1879722770000001</v>
      </c>
      <c r="I31" s="11"/>
      <c r="L31" s="14">
        <v>3.432108395821805</v>
      </c>
    </row>
    <row r="32" spans="1:12" x14ac:dyDescent="0.25">
      <c r="A32">
        <v>2.9685753840000002</v>
      </c>
      <c r="B32" s="4" t="str">
        <f t="shared" si="1"/>
        <v/>
      </c>
      <c r="C32" s="5" t="str">
        <f t="shared" si="0"/>
        <v/>
      </c>
      <c r="D32" s="6"/>
      <c r="E32" s="11"/>
      <c r="F32" s="10">
        <f t="shared" si="2"/>
        <v>2.9685753840000002</v>
      </c>
      <c r="G32" s="11" t="str">
        <f t="shared" si="3"/>
        <v/>
      </c>
      <c r="H32" s="10">
        <f t="shared" si="4"/>
        <v>2.9685753840000002</v>
      </c>
      <c r="I32" s="11"/>
      <c r="L32" s="14">
        <v>3.2991608533170282</v>
      </c>
    </row>
    <row r="33" spans="1:12" x14ac:dyDescent="0.25">
      <c r="A33">
        <v>3.5609197099999998</v>
      </c>
      <c r="B33" s="4" t="str">
        <f t="shared" si="1"/>
        <v/>
      </c>
      <c r="C33" s="5" t="str">
        <f t="shared" si="0"/>
        <v/>
      </c>
      <c r="D33" s="6"/>
      <c r="E33" s="11"/>
      <c r="F33" s="10">
        <f t="shared" si="2"/>
        <v>3.5609197099999998</v>
      </c>
      <c r="G33" s="11" t="str">
        <f t="shared" si="3"/>
        <v/>
      </c>
      <c r="H33" s="10">
        <f t="shared" si="4"/>
        <v>3.5609197099999998</v>
      </c>
      <c r="I33" s="11"/>
      <c r="L33" s="14">
        <v>3.4850054162477244</v>
      </c>
    </row>
    <row r="34" spans="1:12" x14ac:dyDescent="0.25">
      <c r="A34">
        <v>4.6615461360000001</v>
      </c>
      <c r="B34" s="4" t="str">
        <f t="shared" si="1"/>
        <v/>
      </c>
      <c r="C34" s="5" t="str">
        <f t="shared" si="0"/>
        <v/>
      </c>
      <c r="D34" s="6"/>
      <c r="E34" s="11"/>
      <c r="F34" s="10">
        <f t="shared" si="2"/>
        <v>4.6615461360000001</v>
      </c>
      <c r="G34" s="11" t="str">
        <f t="shared" si="3"/>
        <v/>
      </c>
      <c r="H34" s="10">
        <f t="shared" si="4"/>
        <v>4.6615461360000001</v>
      </c>
      <c r="I34" s="11"/>
      <c r="L34" s="14">
        <v>4.1719687689799052</v>
      </c>
    </row>
    <row r="35" spans="1:12" x14ac:dyDescent="0.25">
      <c r="A35">
        <v>4.4414972380000002</v>
      </c>
      <c r="B35" s="4" t="str">
        <f t="shared" si="1"/>
        <v/>
      </c>
      <c r="C35" s="5" t="str">
        <f t="shared" si="0"/>
        <v/>
      </c>
      <c r="D35" s="6"/>
      <c r="E35" s="11"/>
      <c r="F35" s="10">
        <f t="shared" si="2"/>
        <v>4.4414972380000002</v>
      </c>
      <c r="G35" s="11" t="str">
        <f t="shared" si="3"/>
        <v/>
      </c>
      <c r="H35" s="10">
        <f t="shared" si="4"/>
        <v>4.4414972380000002</v>
      </c>
      <c r="I35" s="11"/>
      <c r="L35" s="14">
        <v>3.5769846944008137</v>
      </c>
    </row>
    <row r="36" spans="1:12" x14ac:dyDescent="0.25">
      <c r="A36">
        <v>3.5640810900000002</v>
      </c>
      <c r="B36" s="4" t="str">
        <f t="shared" si="1"/>
        <v/>
      </c>
      <c r="C36" s="5" t="str">
        <f t="shared" si="0"/>
        <v/>
      </c>
      <c r="D36" s="6"/>
      <c r="E36" s="11"/>
      <c r="F36" s="10">
        <f t="shared" si="2"/>
        <v>3.5640810900000002</v>
      </c>
      <c r="G36" s="11" t="str">
        <f t="shared" si="3"/>
        <v/>
      </c>
      <c r="H36" s="10">
        <f t="shared" si="4"/>
        <v>3.5640810900000002</v>
      </c>
      <c r="I36" s="11"/>
      <c r="L36" s="14">
        <v>4.4499099755795255</v>
      </c>
    </row>
    <row r="37" spans="1:12" x14ac:dyDescent="0.25">
      <c r="A37">
        <v>4.8144307829999997</v>
      </c>
      <c r="B37" s="4" t="str">
        <f t="shared" si="1"/>
        <v/>
      </c>
      <c r="C37" s="5" t="str">
        <f t="shared" si="0"/>
        <v/>
      </c>
      <c r="D37" s="6"/>
      <c r="E37" s="11"/>
      <c r="F37" s="10">
        <f t="shared" si="2"/>
        <v>4.8144307829999997</v>
      </c>
      <c r="G37" s="11" t="str">
        <f t="shared" si="3"/>
        <v/>
      </c>
      <c r="H37" s="10">
        <f t="shared" si="4"/>
        <v>4.8144307829999997</v>
      </c>
      <c r="I37" s="11"/>
      <c r="L37" s="14">
        <v>4.3779373866296805</v>
      </c>
    </row>
    <row r="38" spans="1:12" x14ac:dyDescent="0.25">
      <c r="A38">
        <v>3.7297064469999999</v>
      </c>
      <c r="B38" s="4" t="str">
        <f t="shared" si="1"/>
        <v/>
      </c>
      <c r="C38" s="5" t="str">
        <f t="shared" si="0"/>
        <v/>
      </c>
      <c r="D38" s="6"/>
      <c r="E38" s="11"/>
      <c r="F38" s="10">
        <f t="shared" si="2"/>
        <v>3.7297064469999999</v>
      </c>
      <c r="G38" s="11" t="str">
        <f t="shared" si="3"/>
        <v/>
      </c>
      <c r="H38" s="10">
        <f t="shared" si="4"/>
        <v>3.7297064469999999</v>
      </c>
      <c r="I38" s="11"/>
      <c r="L38" s="14">
        <v>4.1863655721339885</v>
      </c>
    </row>
    <row r="39" spans="1:12" x14ac:dyDescent="0.25">
      <c r="A39">
        <v>2.6259788789999998</v>
      </c>
      <c r="B39" s="4" t="str">
        <f t="shared" si="1"/>
        <v/>
      </c>
      <c r="C39" s="5" t="str">
        <f t="shared" si="0"/>
        <v/>
      </c>
      <c r="D39" s="6"/>
      <c r="E39" s="11"/>
      <c r="F39" s="10">
        <f t="shared" si="2"/>
        <v>2.6259788789999998</v>
      </c>
      <c r="G39" s="11" t="str">
        <f t="shared" si="3"/>
        <v/>
      </c>
      <c r="H39" s="10">
        <f t="shared" si="4"/>
        <v>2.6259788789999998</v>
      </c>
      <c r="I39" s="11"/>
      <c r="L39" s="14">
        <v>4.2874517561600616</v>
      </c>
    </row>
    <row r="40" spans="1:12" x14ac:dyDescent="0.25">
      <c r="A40">
        <v>1.117640918</v>
      </c>
      <c r="B40" s="4" t="str">
        <f t="shared" si="1"/>
        <v/>
      </c>
      <c r="C40" s="5" t="str">
        <f t="shared" si="0"/>
        <v/>
      </c>
      <c r="D40" s="6"/>
      <c r="E40" s="11"/>
      <c r="F40" s="10">
        <f t="shared" si="2"/>
        <v>1.117640918</v>
      </c>
      <c r="G40" s="11" t="str">
        <f t="shared" si="3"/>
        <v/>
      </c>
      <c r="H40" s="10">
        <f t="shared" si="4"/>
        <v>1.117640918</v>
      </c>
      <c r="I40" s="11"/>
      <c r="L40" s="14">
        <v>4.4054694585934051</v>
      </c>
    </row>
    <row r="41" spans="1:12" x14ac:dyDescent="0.25">
      <c r="A41">
        <v>4.6548922150000003</v>
      </c>
      <c r="B41" s="4" t="str">
        <f t="shared" si="1"/>
        <v/>
      </c>
      <c r="C41" s="5" t="str">
        <f t="shared" si="0"/>
        <v/>
      </c>
      <c r="D41" s="6"/>
      <c r="E41" s="11"/>
      <c r="F41" s="10">
        <f t="shared" si="2"/>
        <v>4.6548922150000003</v>
      </c>
      <c r="G41" s="11" t="str">
        <f t="shared" si="3"/>
        <v/>
      </c>
      <c r="H41" s="10">
        <f t="shared" si="4"/>
        <v>4.6548922150000003</v>
      </c>
      <c r="I41" s="11"/>
      <c r="L41" s="14">
        <v>4.2775353461300814</v>
      </c>
    </row>
    <row r="42" spans="1:12" ht="15.75" thickBot="1" x14ac:dyDescent="0.3">
      <c r="A42">
        <v>2.6429496929999998</v>
      </c>
      <c r="B42" s="27" t="str">
        <f t="shared" si="1"/>
        <v/>
      </c>
      <c r="C42" s="28" t="str">
        <f t="shared" si="0"/>
        <v/>
      </c>
      <c r="D42" s="29"/>
      <c r="E42" s="30"/>
      <c r="F42" s="31">
        <f t="shared" si="2"/>
        <v>2.6429496929999998</v>
      </c>
      <c r="G42" s="30" t="str">
        <f t="shared" si="3"/>
        <v/>
      </c>
      <c r="H42" s="31">
        <f t="shared" si="4"/>
        <v>2.6429496929999998</v>
      </c>
      <c r="I42" s="30"/>
      <c r="L42" s="14">
        <v>4.7829826091924756</v>
      </c>
    </row>
  </sheetData>
  <mergeCells count="11">
    <mergeCell ref="A1:A2"/>
    <mergeCell ref="C1:E1"/>
    <mergeCell ref="F1:G2"/>
    <mergeCell ref="H1:I2"/>
    <mergeCell ref="J1:K2"/>
    <mergeCell ref="O1:P2"/>
    <mergeCell ref="Q1:R2"/>
    <mergeCell ref="S1:T2"/>
    <mergeCell ref="C2:E2"/>
    <mergeCell ref="Q3:R8"/>
    <mergeCell ref="L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 семинар</vt:lpstr>
      <vt:lpstr>2 семинар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Букин Николай Андреевич</dc:creator>
  <cp:lastModifiedBy>Букин Николай Андреевич</cp:lastModifiedBy>
  <dcterms:created xsi:type="dcterms:W3CDTF">2024-02-28T11:34:15Z</dcterms:created>
  <dcterms:modified xsi:type="dcterms:W3CDTF">2024-02-28T13:41:57Z</dcterms:modified>
</cp:coreProperties>
</file>