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J5" i="1" l="1"/>
  <c r="G5" i="1"/>
  <c r="H5" i="1" s="1"/>
  <c r="E5" i="1"/>
  <c r="D5" i="1"/>
  <c r="J4" i="1"/>
  <c r="G4" i="1"/>
  <c r="H4" i="1" s="1"/>
  <c r="F4" i="1"/>
  <c r="I4" i="1" s="1"/>
  <c r="D4" i="1"/>
  <c r="J3" i="1"/>
  <c r="H3" i="1"/>
  <c r="G3" i="1"/>
  <c r="E3" i="1"/>
  <c r="F3" i="1" s="1"/>
  <c r="D3" i="1"/>
  <c r="F5" i="1" l="1"/>
  <c r="K3" i="1"/>
  <c r="I3" i="1"/>
  <c r="L3" i="1" s="1"/>
  <c r="K5" i="1"/>
  <c r="M5" i="1" s="1"/>
  <c r="I5" i="1"/>
  <c r="L5" i="1" s="1"/>
  <c r="M3" i="1"/>
  <c r="N5" i="1"/>
  <c r="L4" i="1"/>
  <c r="N4" i="1"/>
  <c r="N3" i="1"/>
  <c r="K4" i="1"/>
  <c r="M4" i="1" s="1"/>
</calcChain>
</file>

<file path=xl/sharedStrings.xml><?xml version="1.0" encoding="utf-8"?>
<sst xmlns="http://schemas.openxmlformats.org/spreadsheetml/2006/main" count="19" uniqueCount="19">
  <si>
    <t>Refererence</t>
  </si>
  <si>
    <t>P</t>
    <phoneticPr fontId="0" type="noConversion"/>
  </si>
  <si>
    <t>TP</t>
    <phoneticPr fontId="0" type="noConversion"/>
  </si>
  <si>
    <t>FP</t>
    <phoneticPr fontId="0" type="noConversion"/>
  </si>
  <si>
    <t>N</t>
    <phoneticPr fontId="0" type="noConversion"/>
  </si>
  <si>
    <t>TN</t>
    <phoneticPr fontId="0" type="noConversion"/>
  </si>
  <si>
    <t>FN</t>
    <phoneticPr fontId="0" type="noConversion"/>
  </si>
  <si>
    <t>TPR</t>
  </si>
  <si>
    <t>TNR</t>
    <phoneticPr fontId="0" type="noConversion"/>
  </si>
  <si>
    <t>PPV</t>
    <phoneticPr fontId="0" type="noConversion"/>
  </si>
  <si>
    <t>NPV</t>
    <phoneticPr fontId="0" type="noConversion"/>
  </si>
  <si>
    <t>C1</t>
    <phoneticPr fontId="0" type="noConversion"/>
  </si>
  <si>
    <t>C2</t>
    <phoneticPr fontId="0" type="noConversion"/>
  </si>
  <si>
    <t>C3</t>
    <phoneticPr fontId="0" type="noConversion"/>
  </si>
  <si>
    <t>GRN #1</t>
  </si>
  <si>
    <t>GRN #2</t>
  </si>
  <si>
    <t>GRN #3</t>
  </si>
  <si>
    <t>*Total numbers of edges in GRN #1 #2 #3 were adjusted to our dataset (relations with source or target which are not present in our original dataset were removed) and 1083, 1785, 2403 become 1034, 1694,2271 accordingly.</t>
  </si>
  <si>
    <t>**Total number of all possible edges were calculated based on the number of TFs and target genes in reference. Thus it's 185*5465=1011025, 72*704=50688, 76*1049= 79724 , 78*1334=104052 for SGD, GRN #1, GRN #2 and GRN #3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</si>
</sst>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 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justify" vertical="top" readingOrder="1"/>
    </xf>
    <xf numFmtId="0" fontId="0" fillId="0" borderId="0" xfId="0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E4" sqref="E4"/>
    </sheetView>
  </sheetViews>
  <sheetFormatPr defaultRowHeight="15" x14ac:dyDescent="0.25"/>
  <cols>
    <col min="1" max="1" width="12.8554687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t="s">
        <v>14</v>
      </c>
      <c r="B3" s="4">
        <v>12537</v>
      </c>
      <c r="C3" s="4">
        <v>360</v>
      </c>
      <c r="D3" s="4">
        <f>B3-C3</f>
        <v>12177</v>
      </c>
      <c r="E3" s="4">
        <f>50688-B3</f>
        <v>38151</v>
      </c>
      <c r="F3" s="4">
        <f>E3-G3</f>
        <v>37477</v>
      </c>
      <c r="G3" s="4">
        <f>1034-C3</f>
        <v>674</v>
      </c>
      <c r="H3" s="4">
        <f>C3/(C3+G3)</f>
        <v>0.34816247582205029</v>
      </c>
      <c r="I3" s="4">
        <f>F3/(D3+F3)</f>
        <v>0.7547629596809925</v>
      </c>
      <c r="J3" s="5">
        <f>C3/B3</f>
        <v>2.8715003589375447E-2</v>
      </c>
      <c r="K3" s="5">
        <f>F3/E3</f>
        <v>0.98233335954496603</v>
      </c>
      <c r="L3" s="5">
        <f>SQRT(POWER(1-H3,2)+POWER(1-I3,2))</f>
        <v>0.69644336731055578</v>
      </c>
      <c r="M3" s="5">
        <f>SQRT(POWER(1-J3,2)+POWER(1-K3,2))</f>
        <v>0.97144565181864628</v>
      </c>
      <c r="N3" s="5">
        <f>SQRT(POWER(1-H3,2)+POWER(1-J3,2))</f>
        <v>1.169737877551559</v>
      </c>
    </row>
    <row r="4" spans="1:14" x14ac:dyDescent="0.25">
      <c r="A4" t="s">
        <v>15</v>
      </c>
      <c r="B4" s="4">
        <v>19396</v>
      </c>
      <c r="C4" s="4">
        <v>555</v>
      </c>
      <c r="D4" s="4">
        <f>B4-C4</f>
        <v>18841</v>
      </c>
      <c r="E4" s="4">
        <f>79724-B4</f>
        <v>60328</v>
      </c>
      <c r="F4" s="4">
        <f>E4-G4</f>
        <v>59189</v>
      </c>
      <c r="G4" s="4">
        <f>1694-C4</f>
        <v>1139</v>
      </c>
      <c r="H4" s="4">
        <f>C4/(C4+G4)</f>
        <v>0.32762691853600945</v>
      </c>
      <c r="I4" s="4">
        <f>F4/(D4+F4)</f>
        <v>0.75854158656926818</v>
      </c>
      <c r="J4" s="5">
        <f>C4/B4</f>
        <v>2.8614147246855022E-2</v>
      </c>
      <c r="K4" s="5">
        <f>F4/E4</f>
        <v>0.98111987800026523</v>
      </c>
      <c r="L4" s="5">
        <f>SQRT(POWER(1-H4,2)+POWER(1-I4,2))</f>
        <v>0.71441425384287249</v>
      </c>
      <c r="M4" s="5">
        <f>SQRT(POWER(1-J4,2)+POWER(1-K4,2))</f>
        <v>0.97156931504431499</v>
      </c>
      <c r="N4" s="5">
        <f>SQRT(POWER(1-H4,2)+POWER(1-J4,2))</f>
        <v>1.1813873351303275</v>
      </c>
    </row>
    <row r="5" spans="1:14" x14ac:dyDescent="0.25">
      <c r="A5" t="s">
        <v>16</v>
      </c>
      <c r="B5" s="4">
        <v>25545</v>
      </c>
      <c r="C5" s="4">
        <v>724</v>
      </c>
      <c r="D5" s="4">
        <f>B5-C5</f>
        <v>24821</v>
      </c>
      <c r="E5" s="4">
        <f>104052-B5</f>
        <v>78507</v>
      </c>
      <c r="F5" s="4">
        <f>E5-G5</f>
        <v>76960</v>
      </c>
      <c r="G5" s="4">
        <f>2271-C5</f>
        <v>1547</v>
      </c>
      <c r="H5" s="4">
        <f>C5/(C5+G5)</f>
        <v>0.31880228974020253</v>
      </c>
      <c r="I5" s="4">
        <f>F5/(D5+F5)</f>
        <v>0.75613326652322144</v>
      </c>
      <c r="J5" s="5">
        <f>C5/B5</f>
        <v>2.8342141319240555E-2</v>
      </c>
      <c r="K5" s="5">
        <f>F5/E5</f>
        <v>0.98029475078655404</v>
      </c>
      <c r="L5" s="5">
        <f>SQRT(POWER(1-H5,2)+POWER(1-I5,2))</f>
        <v>0.72353389980001981</v>
      </c>
      <c r="M5" s="5">
        <f>SQRT(POWER(1-J5,2)+POWER(1-K5,2))</f>
        <v>0.971857649649702</v>
      </c>
      <c r="N5" s="5">
        <f>SQRT(POWER(1-H5,2)+POWER(1-J5,2))</f>
        <v>1.1866546737780415</v>
      </c>
    </row>
    <row r="7" spans="1:14" x14ac:dyDescent="0.25">
      <c r="A7" s="8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9" t="s">
        <v>18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B11" s="6"/>
      <c r="C11" s="7"/>
      <c r="D11" s="7"/>
      <c r="E11" s="7"/>
      <c r="F11" s="7"/>
      <c r="G11" s="7"/>
      <c r="H11" s="7"/>
      <c r="I11" s="7"/>
    </row>
  </sheetData>
  <mergeCells count="2">
    <mergeCell ref="A7:N8"/>
    <mergeCell ref="A9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2017-03-17T02:17:51Z</dcterms:modified>
</cp:coreProperties>
</file>