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OneDrive\Documents\Boom Projects\MetalWeaves\db\"/>
    </mc:Choice>
  </mc:AlternateContent>
  <bookViews>
    <workbookView xWindow="0" yWindow="0" windowWidth="17250" windowHeight="5055"/>
  </bookViews>
  <sheets>
    <sheet name="AWG" sheetId="1" r:id="rId1"/>
    <sheet name="AWG AR" sheetId="2" r:id="rId2"/>
  </sheets>
  <definedNames>
    <definedName name="_xlnm._FilterDatabase" localSheetId="1" hidden="1">'AWG AR'!$A$1:$F$1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59" i="2" l="1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6" i="2"/>
  <c r="F6" i="2" s="1"/>
  <c r="D5" i="2"/>
  <c r="F5" i="2" s="1"/>
  <c r="D4" i="2"/>
  <c r="F4" i="2" s="1"/>
  <c r="D3" i="2"/>
  <c r="F3" i="2" s="1"/>
  <c r="D2" i="2"/>
  <c r="F2" i="2" s="1"/>
  <c r="D59" i="2"/>
  <c r="D58" i="2"/>
  <c r="D57" i="2"/>
  <c r="D56" i="2"/>
  <c r="D55" i="2"/>
  <c r="F55" i="2" s="1"/>
  <c r="D54" i="2"/>
  <c r="F54" i="2" s="1"/>
  <c r="D53" i="2"/>
  <c r="F53" i="2" s="1"/>
  <c r="D52" i="2"/>
  <c r="F52" i="2" s="1"/>
  <c r="D51" i="2"/>
  <c r="F51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11" i="2"/>
  <c r="F11" i="2" s="1"/>
  <c r="D10" i="2"/>
  <c r="F10" i="2" s="1"/>
  <c r="D9" i="2"/>
  <c r="F9" i="2" s="1"/>
  <c r="D8" i="2"/>
  <c r="F8" i="2" s="1"/>
  <c r="D7" i="2"/>
  <c r="F7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</calcChain>
</file>

<file path=xl/sharedStrings.xml><?xml version="1.0" encoding="utf-8"?>
<sst xmlns="http://schemas.openxmlformats.org/spreadsheetml/2006/main" count="226" uniqueCount="180">
  <si>
    <t>AWG</t>
  </si>
  <si>
    <t>0000 (4/0)</t>
  </si>
  <si>
    <t>000 (3/0)</t>
  </si>
  <si>
    <t>0.4096</t>
  </si>
  <si>
    <t>00 (2/0)</t>
  </si>
  <si>
    <t>0.3648</t>
  </si>
  <si>
    <t>0 (1/0)</t>
  </si>
  <si>
    <t>0.3249</t>
  </si>
  <si>
    <t>0.2893</t>
  </si>
  <si>
    <t>0.2576</t>
  </si>
  <si>
    <t>0.2294</t>
  </si>
  <si>
    <t>0.2043</t>
  </si>
  <si>
    <t>0.1819</t>
  </si>
  <si>
    <t>0.1620</t>
  </si>
  <si>
    <t>0.1443</t>
  </si>
  <si>
    <t>0.1285</t>
  </si>
  <si>
    <t>0.1144</t>
  </si>
  <si>
    <t>0.1019</t>
  </si>
  <si>
    <t>0.0907</t>
  </si>
  <si>
    <t>0.0808</t>
  </si>
  <si>
    <t>0.0720</t>
  </si>
  <si>
    <t>0.0641</t>
  </si>
  <si>
    <t>0.0571</t>
  </si>
  <si>
    <t>0.0508</t>
  </si>
  <si>
    <t>0.0403</t>
  </si>
  <si>
    <t>0.0359</t>
  </si>
  <si>
    <t>0.912</t>
  </si>
  <si>
    <t>0.0320</t>
  </si>
  <si>
    <t>0.812</t>
  </si>
  <si>
    <t>0.0285</t>
  </si>
  <si>
    <t>0.723</t>
  </si>
  <si>
    <t>0.0253</t>
  </si>
  <si>
    <t>0.644</t>
  </si>
  <si>
    <t>0.0226</t>
  </si>
  <si>
    <t>0.573</t>
  </si>
  <si>
    <t>0.0201</t>
  </si>
  <si>
    <t>0.511</t>
  </si>
  <si>
    <t>0.455</t>
  </si>
  <si>
    <t>0.0159</t>
  </si>
  <si>
    <t>0.405</t>
  </si>
  <si>
    <t>0.361</t>
  </si>
  <si>
    <t>0.202</t>
  </si>
  <si>
    <t>0.0126</t>
  </si>
  <si>
    <t>0.321</t>
  </si>
  <si>
    <t>0.160</t>
  </si>
  <si>
    <t>0.0113</t>
  </si>
  <si>
    <t>0.286</t>
  </si>
  <si>
    <t>0.127</t>
  </si>
  <si>
    <t>0.0100</t>
  </si>
  <si>
    <t>0.255</t>
  </si>
  <si>
    <t>0.101</t>
  </si>
  <si>
    <t>0.00893</t>
  </si>
  <si>
    <t>0.227</t>
  </si>
  <si>
    <t>0.00795</t>
  </si>
  <si>
    <t>0.00708</t>
  </si>
  <si>
    <t>0.180</t>
  </si>
  <si>
    <t>0.00630</t>
  </si>
  <si>
    <t>0.00561</t>
  </si>
  <si>
    <t>0.143</t>
  </si>
  <si>
    <t>0.00445</t>
  </si>
  <si>
    <t>0.113</t>
  </si>
  <si>
    <t>0.00397</t>
  </si>
  <si>
    <t>0.00353</t>
  </si>
  <si>
    <t>0.0897</t>
  </si>
  <si>
    <t>0.00314</t>
  </si>
  <si>
    <t>0.0799</t>
  </si>
  <si>
    <t>American Wire Gauge - source Wikipedia.</t>
  </si>
  <si>
    <t>0.00500</t>
  </si>
  <si>
    <t>0.4600</t>
  </si>
  <si>
    <t>Inch Diameter</t>
  </si>
  <si>
    <t>Millimeter Diameter</t>
  </si>
  <si>
    <t>dia (inches)</t>
  </si>
  <si>
    <t>ID (fraction)</t>
  </si>
  <si>
    <t>ID (inches)</t>
  </si>
  <si>
    <t>AR</t>
  </si>
  <si>
    <t>22 AWG</t>
  </si>
  <si>
    <t>12 AWG</t>
  </si>
  <si>
    <t>20 AWG</t>
  </si>
  <si>
    <t>14 AWG</t>
  </si>
  <si>
    <t>16 AWG</t>
  </si>
  <si>
    <t>18 AWG</t>
  </si>
  <si>
    <t>24 AWG</t>
  </si>
  <si>
    <t>26 AWG</t>
  </si>
  <si>
    <t>28 AWG</t>
  </si>
  <si>
    <t>30 AWG</t>
  </si>
  <si>
    <t>32 AWG</t>
  </si>
  <si>
    <t>8 AWG</t>
  </si>
  <si>
    <t>ID (millimeters)</t>
  </si>
  <si>
    <t>Gauge</t>
  </si>
  <si>
    <t>SWG (approximately)</t>
  </si>
  <si>
    <t>DML</t>
  </si>
  <si>
    <t>Text DML</t>
  </si>
  <si>
    <t>AWG_ID</t>
  </si>
  <si>
    <t>1+(SELECT AWG_ID FROM MWD_AMERICAN_WIRE_GAUGE WHERE AWG = '0000 (4/0)')</t>
  </si>
  <si>
    <t>2+(SELECT AWG_ID FROM MWD_AMERICAN_WIRE_GAUGE WHERE AWG = '0000 (4/0)')</t>
  </si>
  <si>
    <t>3+(SELECT AWG_ID FROM MWD_AMERICAN_WIRE_GAUGE WHERE AWG = '0000 (4/0)')</t>
  </si>
  <si>
    <t>4+(SELECT AWG_ID FROM MWD_AMERICAN_WIRE_GAUGE WHERE AWG = '0000 (4/0)')</t>
  </si>
  <si>
    <t>5+(SELECT AWG_ID FROM MWD_AMERICAN_WIRE_GAUGE WHERE AWG = '0000 (4/0)')</t>
  </si>
  <si>
    <t>6+(SELECT AWG_ID FROM MWD_AMERICAN_WIRE_GAUGE WHERE AWG = '0000 (4/0)')</t>
  </si>
  <si>
    <t>7+(SELECT AWG_ID FROM MWD_AMERICAN_WIRE_GAUGE WHERE AWG = '0000 (4/0)')</t>
  </si>
  <si>
    <t>8+(SELECT AWG_ID FROM MWD_AMERICAN_WIRE_GAUGE WHERE AWG = '0000 (4/0)')</t>
  </si>
  <si>
    <t>9+(SELECT AWG_ID FROM MWD_AMERICAN_WIRE_GAUGE WHERE AWG = '0000 (4/0)')</t>
  </si>
  <si>
    <t>10+(SELECT AWG_ID FROM MWD_AMERICAN_WIRE_GAUGE WHERE AWG = '0000 (4/0)')</t>
  </si>
  <si>
    <t>11+(SELECT AWG_ID FROM MWD_AMERICAN_WIRE_GAUGE WHERE AWG = '0000 (4/0)')</t>
  </si>
  <si>
    <t>12+(SELECT AWG_ID FROM MWD_AMERICAN_WIRE_GAUGE WHERE AWG = '0000 (4/0)')</t>
  </si>
  <si>
    <t>13+(SELECT AWG_ID FROM MWD_AMERICAN_WIRE_GAUGE WHERE AWG = '0000 (4/0)')</t>
  </si>
  <si>
    <t>14+(SELECT AWG_ID FROM MWD_AMERICAN_WIRE_GAUGE WHERE AWG = '0000 (4/0)')</t>
  </si>
  <si>
    <t>15+(SELECT AWG_ID FROM MWD_AMERICAN_WIRE_GAUGE WHERE AWG = '0000 (4/0)')</t>
  </si>
  <si>
    <t>16+(SELECT AWG_ID FROM MWD_AMERICAN_WIRE_GAUGE WHERE AWG = '0000 (4/0)')</t>
  </si>
  <si>
    <t>17+(SELECT AWG_ID FROM MWD_AMERICAN_WIRE_GAUGE WHERE AWG = '0000 (4/0)')</t>
  </si>
  <si>
    <t>18+(SELECT AWG_ID FROM MWD_AMERICAN_WIRE_GAUGE WHERE AWG = '0000 (4/0)')</t>
  </si>
  <si>
    <t>19+(SELECT AWG_ID FROM MWD_AMERICAN_WIRE_GAUGE WHERE AWG = '0000 (4/0)')</t>
  </si>
  <si>
    <t>20+(SELECT AWG_ID FROM MWD_AMERICAN_WIRE_GAUGE WHERE AWG = '0000 (4/0)')</t>
  </si>
  <si>
    <t>21+(SELECT AWG_ID FROM MWD_AMERICAN_WIRE_GAUGE WHERE AWG = '0000 (4/0)')</t>
  </si>
  <si>
    <t>22+(SELECT AWG_ID FROM MWD_AMERICAN_WIRE_GAUGE WHERE AWG = '0000 (4/0)')</t>
  </si>
  <si>
    <t>23+(SELECT AWG_ID FROM MWD_AMERICAN_WIRE_GAUGE WHERE AWG = '0000 (4/0)')</t>
  </si>
  <si>
    <t>24+(SELECT AWG_ID FROM MWD_AMERICAN_WIRE_GAUGE WHERE AWG = '0000 (4/0)')</t>
  </si>
  <si>
    <t>25+(SELECT AWG_ID FROM MWD_AMERICAN_WIRE_GAUGE WHERE AWG = '0000 (4/0)')</t>
  </si>
  <si>
    <t>26+(SELECT AWG_ID FROM MWD_AMERICAN_WIRE_GAUGE WHERE AWG = '0000 (4/0)')</t>
  </si>
  <si>
    <t>27+(SELECT AWG_ID FROM MWD_AMERICAN_WIRE_GAUGE WHERE AWG = '0000 (4/0)')</t>
  </si>
  <si>
    <t>28+(SELECT AWG_ID FROM MWD_AMERICAN_WIRE_GAUGE WHERE AWG = '0000 (4/0)')</t>
  </si>
  <si>
    <t>29+(SELECT AWG_ID FROM MWD_AMERICAN_WIRE_GAUGE WHERE AWG = '0000 (4/0)')</t>
  </si>
  <si>
    <t>30+(SELECT AWG_ID FROM MWD_AMERICAN_WIRE_GAUGE WHERE AWG = '0000 (4/0)')</t>
  </si>
  <si>
    <t>31+(SELECT AWG_ID FROM MWD_AMERICAN_WIRE_GAUGE WHERE AWG = '0000 (4/0)')</t>
  </si>
  <si>
    <t>32+(SELECT AWG_ID FROM MWD_AMERICAN_WIRE_GAUGE WHERE AWG = '0000 (4/0)')</t>
  </si>
  <si>
    <t>33+(SELECT AWG_ID FROM MWD_AMERICAN_WIRE_GAUGE WHERE AWG = '0000 (4/0)')</t>
  </si>
  <si>
    <t>34+(SELECT AWG_ID FROM MWD_AMERICAN_WIRE_GAUGE WHERE AWG = '0000 (4/0)')</t>
  </si>
  <si>
    <t>35+(SELECT AWG_ID FROM MWD_AMERICAN_WIRE_GAUGE WHERE AWG = '0000 (4/0)')</t>
  </si>
  <si>
    <t>36+(SELECT AWG_ID FROM MWD_AMERICAN_WIRE_GAUGE WHERE AWG = '0000 (4/0)')</t>
  </si>
  <si>
    <t>37+(SELECT AWG_ID FROM MWD_AMERICAN_WIRE_GAUGE WHERE AWG = '0000 (4/0)')</t>
  </si>
  <si>
    <t>38+(SELECT AWG_ID FROM MWD_AMERICAN_WIRE_GAUGE WHERE AWG = '0000 (4/0)')</t>
  </si>
  <si>
    <t>39+(SELECT AWG_ID FROM MWD_AMERICAN_WIRE_GAUGE WHERE AWG = '0000 (4/0)')</t>
  </si>
  <si>
    <t>40+(SELECT AWG_ID FROM MWD_AMERICAN_WIRE_GAUGE WHERE AWG = '0000 (4/0)')</t>
  </si>
  <si>
    <t>41+(SELECT AWG_ID FROM MWD_AMERICAN_WIRE_GAUGE WHERE AWG = '0000 (4/0)')</t>
  </si>
  <si>
    <t>42+(SELECT AWG_ID FROM MWD_AMERICAN_WIRE_GAUGE WHERE AWG = '0000 (4/0)')</t>
  </si>
  <si>
    <t>43+(SELECT AWG_ID FROM MWD_AMERICAN_WIRE_GAUGE WHERE AWG = '0000 (4/0)')</t>
  </si>
  <si>
    <t>INSERT INTO mwd_american_wire_gauge VALUES (1,'0000 (4/0)',0.4600,11.684);</t>
  </si>
  <si>
    <t>INSERT INTO mwd_american_wire_gauge VALUES (1+(SELECT AWG_ID FROM MWD_AMERICAN_WIRE_GAUGE WHERE AWG = '0000 (4/0)'),'000 (3/0)',0.4096,10.405);</t>
  </si>
  <si>
    <t>INSERT INTO mwd_american_wire_gauge VALUES (2+(SELECT AWG_ID FROM MWD_AMERICAN_WIRE_GAUGE WHERE AWG = '0000 (4/0)'),'00 (2/0)',0.3648,9.266);</t>
  </si>
  <si>
    <t>INSERT INTO mwd_american_wire_gauge VALUES (3+(SELECT AWG_ID FROM MWD_AMERICAN_WIRE_GAUGE WHERE AWG = '0000 (4/0)'),'0 (1/0)',0.3249,8.251);</t>
  </si>
  <si>
    <t>INSERT INTO mwd_american_wire_gauge VALUES (4+(SELECT AWG_ID FROM MWD_AMERICAN_WIRE_GAUGE WHERE AWG = '0000 (4/0)'),'1',0.2893,7.348);</t>
  </si>
  <si>
    <t>INSERT INTO mwd_american_wire_gauge VALUES (5+(SELECT AWG_ID FROM MWD_AMERICAN_WIRE_GAUGE WHERE AWG = '0000 (4/0)'),'2',0.2576,6.544);</t>
  </si>
  <si>
    <t>INSERT INTO mwd_american_wire_gauge VALUES (6+(SELECT AWG_ID FROM MWD_AMERICAN_WIRE_GAUGE WHERE AWG = '0000 (4/0)'),'3',0.2294,5.827);</t>
  </si>
  <si>
    <t>INSERT INTO mwd_american_wire_gauge VALUES (7+(SELECT AWG_ID FROM MWD_AMERICAN_WIRE_GAUGE WHERE AWG = '0000 (4/0)'),'4',0.2043,5.189);</t>
  </si>
  <si>
    <t>INSERT INTO mwd_american_wire_gauge VALUES (8+(SELECT AWG_ID FROM MWD_AMERICAN_WIRE_GAUGE WHERE AWG = '0000 (4/0)'),'5',0.1819,4.621);</t>
  </si>
  <si>
    <t>INSERT INTO mwd_american_wire_gauge VALUES (9+(SELECT AWG_ID FROM MWD_AMERICAN_WIRE_GAUGE WHERE AWG = '0000 (4/0)'),'6',0.1620,4.115);</t>
  </si>
  <si>
    <t>INSERT INTO mwd_american_wire_gauge VALUES (10+(SELECT AWG_ID FROM MWD_AMERICAN_WIRE_GAUGE WHERE AWG = '0000 (4/0)'),'7',0.1443,3.665);</t>
  </si>
  <si>
    <t>INSERT INTO mwd_american_wire_gauge VALUES (11+(SELECT AWG_ID FROM MWD_AMERICAN_WIRE_GAUGE WHERE AWG = '0000 (4/0)'),'8',0.1285,3.264);</t>
  </si>
  <si>
    <t>INSERT INTO mwd_american_wire_gauge VALUES (12+(SELECT AWG_ID FROM MWD_AMERICAN_WIRE_GAUGE WHERE AWG = '0000 (4/0)'),'9',0.1144,2.906);</t>
  </si>
  <si>
    <t>INSERT INTO mwd_american_wire_gauge VALUES (13+(SELECT AWG_ID FROM MWD_AMERICAN_WIRE_GAUGE WHERE AWG = '0000 (4/0)'),'10',0.1019,2.588);</t>
  </si>
  <si>
    <t>INSERT INTO mwd_american_wire_gauge VALUES (14+(SELECT AWG_ID FROM MWD_AMERICAN_WIRE_GAUGE WHERE AWG = '0000 (4/0)'),'11',0.0907,2.305);</t>
  </si>
  <si>
    <t>INSERT INTO mwd_american_wire_gauge VALUES (15+(SELECT AWG_ID FROM MWD_AMERICAN_WIRE_GAUGE WHERE AWG = '0000 (4/0)'),'12',0.0808,2.053);</t>
  </si>
  <si>
    <t>INSERT INTO mwd_american_wire_gauge VALUES (16+(SELECT AWG_ID FROM MWD_AMERICAN_WIRE_GAUGE WHERE AWG = '0000 (4/0)'),'13',0.0720,1.828);</t>
  </si>
  <si>
    <t>INSERT INTO mwd_american_wire_gauge VALUES (17+(SELECT AWG_ID FROM MWD_AMERICAN_WIRE_GAUGE WHERE AWG = '0000 (4/0)'),'14',0.0641,1.628);</t>
  </si>
  <si>
    <t>INSERT INTO mwd_american_wire_gauge VALUES (18+(SELECT AWG_ID FROM MWD_AMERICAN_WIRE_GAUGE WHERE AWG = '0000 (4/0)'),'15',0.0571,1.45);</t>
  </si>
  <si>
    <t>INSERT INTO mwd_american_wire_gauge VALUES (19+(SELECT AWG_ID FROM MWD_AMERICAN_WIRE_GAUGE WHERE AWG = '0000 (4/0)'),'16',0.0508,1.291);</t>
  </si>
  <si>
    <t>INSERT INTO mwd_american_wire_gauge VALUES (20+(SELECT AWG_ID FROM MWD_AMERICAN_WIRE_GAUGE WHERE AWG = '0000 (4/0)'),'17',0.0453,1.15);</t>
  </si>
  <si>
    <t>INSERT INTO mwd_american_wire_gauge VALUES (21+(SELECT AWG_ID FROM MWD_AMERICAN_WIRE_GAUGE WHERE AWG = '0000 (4/0)'),'18',0.0403,1.024);</t>
  </si>
  <si>
    <t>INSERT INTO mwd_american_wire_gauge VALUES (22+(SELECT AWG_ID FROM MWD_AMERICAN_WIRE_GAUGE WHERE AWG = '0000 (4/0)'),'19',0.0359,0.912);</t>
  </si>
  <si>
    <t>INSERT INTO mwd_american_wire_gauge VALUES (23+(SELECT AWG_ID FROM MWD_AMERICAN_WIRE_GAUGE WHERE AWG = '0000 (4/0)'),'20',0.0320,0.812);</t>
  </si>
  <si>
    <t>INSERT INTO mwd_american_wire_gauge VALUES (24+(SELECT AWG_ID FROM MWD_AMERICAN_WIRE_GAUGE WHERE AWG = '0000 (4/0)'),'21',0.0285,0.723);</t>
  </si>
  <si>
    <t>INSERT INTO mwd_american_wire_gauge VALUES (25+(SELECT AWG_ID FROM MWD_AMERICAN_WIRE_GAUGE WHERE AWG = '0000 (4/0)'),'22',0.0253,0.644);</t>
  </si>
  <si>
    <t>INSERT INTO mwd_american_wire_gauge VALUES (26+(SELECT AWG_ID FROM MWD_AMERICAN_WIRE_GAUGE WHERE AWG = '0000 (4/0)'),'23',0.0226,0.573);</t>
  </si>
  <si>
    <t>INSERT INTO mwd_american_wire_gauge VALUES (27+(SELECT AWG_ID FROM MWD_AMERICAN_WIRE_GAUGE WHERE AWG = '0000 (4/0)'),'24',0.0201,0.511);</t>
  </si>
  <si>
    <t>INSERT INTO mwd_american_wire_gauge VALUES (28+(SELECT AWG_ID FROM MWD_AMERICAN_WIRE_GAUGE WHERE AWG = '0000 (4/0)'),'25',0.0179,0.455);</t>
  </si>
  <si>
    <t>INSERT INTO mwd_american_wire_gauge VALUES (29+(SELECT AWG_ID FROM MWD_AMERICAN_WIRE_GAUGE WHERE AWG = '0000 (4/0)'),'26',0.0159,0.405);</t>
  </si>
  <si>
    <t>INSERT INTO mwd_american_wire_gauge VALUES (30+(SELECT AWG_ID FROM MWD_AMERICAN_WIRE_GAUGE WHERE AWG = '0000 (4/0)'),'27',0.0142,0.361);</t>
  </si>
  <si>
    <t>INSERT INTO mwd_american_wire_gauge VALUES (31+(SELECT AWG_ID FROM MWD_AMERICAN_WIRE_GAUGE WHERE AWG = '0000 (4/0)'),'28',0.0126,0.321);</t>
  </si>
  <si>
    <t>INSERT INTO mwd_american_wire_gauge VALUES (32+(SELECT AWG_ID FROM MWD_AMERICAN_WIRE_GAUGE WHERE AWG = '0000 (4/0)'),'29',0.0113,0.286);</t>
  </si>
  <si>
    <t>INSERT INTO mwd_american_wire_gauge VALUES (33+(SELECT AWG_ID FROM MWD_AMERICAN_WIRE_GAUGE WHERE AWG = '0000 (4/0)'),'30',0.0100,0.255);</t>
  </si>
  <si>
    <t>INSERT INTO mwd_american_wire_gauge VALUES (34+(SELECT AWG_ID FROM MWD_AMERICAN_WIRE_GAUGE WHERE AWG = '0000 (4/0)'),'31',0.00893,0.227);</t>
  </si>
  <si>
    <t>INSERT INTO mwd_american_wire_gauge VALUES (35+(SELECT AWG_ID FROM MWD_AMERICAN_WIRE_GAUGE WHERE AWG = '0000 (4/0)'),'32',0.00795,0.202);</t>
  </si>
  <si>
    <t>INSERT INTO mwd_american_wire_gauge VALUES (36+(SELECT AWG_ID FROM MWD_AMERICAN_WIRE_GAUGE WHERE AWG = '0000 (4/0)'),'33',0.00708,0.180);</t>
  </si>
  <si>
    <t>INSERT INTO mwd_american_wire_gauge VALUES (37+(SELECT AWG_ID FROM MWD_AMERICAN_WIRE_GAUGE WHERE AWG = '0000 (4/0)'),'34',0.00630,0.160);</t>
  </si>
  <si>
    <t>INSERT INTO mwd_american_wire_gauge VALUES (38+(SELECT AWG_ID FROM MWD_AMERICAN_WIRE_GAUGE WHERE AWG = '0000 (4/0)'),'35',0.00561,0.143);</t>
  </si>
  <si>
    <t>INSERT INTO mwd_american_wire_gauge VALUES (39+(SELECT AWG_ID FROM MWD_AMERICAN_WIRE_GAUGE WHERE AWG = '0000 (4/0)'),'36',0.00500,0.127);</t>
  </si>
  <si>
    <t>INSERT INTO mwd_american_wire_gauge VALUES (40+(SELECT AWG_ID FROM MWD_AMERICAN_WIRE_GAUGE WHERE AWG = '0000 (4/0)'),'37',0.00445,0.113);</t>
  </si>
  <si>
    <t>INSERT INTO mwd_american_wire_gauge VALUES (41+(SELECT AWG_ID FROM MWD_AMERICAN_WIRE_GAUGE WHERE AWG = '0000 (4/0)'),'38',0.00397,0.101);</t>
  </si>
  <si>
    <t>INSERT INTO mwd_american_wire_gauge VALUES (42+(SELECT AWG_ID FROM MWD_AMERICAN_WIRE_GAUGE WHERE AWG = '0000 (4/0)'),'39',0.00353,0.0897);</t>
  </si>
  <si>
    <t>INSERT INTO mwd_american_wire_gauge VALUES (43+(SELECT AWG_ID FROM MWD_AMERICAN_WIRE_GAUGE WHERE AWG = '0000 (4/0)'),'40',0.00314,0.0799);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</si>
</sst>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?/???"/>
    <numFmt numFmtId="165" formatCode="0.0"/>
    <numFmt numFmtId="166" formatCode="0.0000"/>
  </numFmts>
  <fonts count="4" x14ac:knownFonts="1">
    <font>
      <sz val="10"/>
      <color theme="1"/>
      <name val="Arial"/>
      <family val="2"/>
    </font>
    <font>
      <sz val="8"/>
      <color rgb="FF222222"/>
      <name val="Arial"/>
      <family val="2"/>
    </font>
    <font>
      <b/>
      <sz val="8"/>
      <color rgb="FF222222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6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indexed="24"/>
        <bgColor indexed="29"/>
      </patternFill>
    </fill>
    <fill>
      <patternFill patternType="solid">
        <fgColor indexed="26"/>
        <bgColor indexed="43"/>
      </patternFill>
    </fill>
    <fill>
      <patternFill patternType="solid">
        <fgColor indexed="27"/>
        <bgColor indexed="50"/>
      </patternFill>
    </fill>
    <fill>
      <patternFill patternType="solid">
        <fgColor indexed="44"/>
        <bgColor indexed="49"/>
      </patternFill>
    </fill>
    <fill>
      <patternFill patternType="solid">
        <fgColor indexed="29"/>
        <bgColor indexed="24"/>
      </patternFill>
    </fill>
    <fill>
      <patternFill patternType="solid">
        <fgColor indexed="45"/>
        <bgColor indexed="46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0" fillId="5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166" fontId="1" fillId="2" borderId="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8" workbookViewId="0">
      <selection activeCell="V28" sqref="V28"/>
    </sheetView>
  </sheetViews>
  <sheetFormatPr defaultRowHeight="12.75" x14ac:dyDescent="0.2"/>
  <cols>
    <col min="1" max="1" width="8.85546875" style="24"/>
    <col min="3" max="3" width="11.5703125" customWidth="1"/>
    <col min="4" max="4" width="14.5703125" style="25" customWidth="1"/>
    <col min="5" max="6" width="14.5703125" style="1" customWidth="1"/>
    <col min="7" max="7" width="11.7109375" customWidth="1"/>
  </cols>
  <sheetData>
    <row r="1" spans="1:13" ht="13.5" thickBot="1" x14ac:dyDescent="0.25">
      <c r="A1" s="22" t="s">
        <v>92</v>
      </c>
      <c r="B1" s="22" t="s">
        <v>0</v>
      </c>
      <c r="C1" s="26" t="s">
        <v>69</v>
      </c>
      <c r="D1" s="27" t="s">
        <v>70</v>
      </c>
      <c r="E1" s="28" t="s">
        <v>90</v>
      </c>
      <c r="F1" s="28" t="s">
        <v>91</v>
      </c>
      <c r="G1" s="24" t="s">
        <v>89</v>
      </c>
      <c r="H1" t="s">
        <v>66</v>
      </c>
    </row>
    <row r="2" spans="1:13" ht="13.5" thickBot="1" x14ac:dyDescent="0.25">
      <c r="A2" s="23">
        <v>1</v>
      </c>
      <c r="B2" s="23" t="s">
        <v>1</v>
      </c>
      <c r="C2" s="23" t="s">
        <v>68</v>
      </c>
      <c r="D2" s="29">
        <v>11.683999999999999</v>
      </c>
      <c r="E2" s="30" t="str">
        <f>"INSERT INTO mwd_american_wire_gauge VALUES (" &amp;A2 &amp;",'" &amp; B2 &amp; "',"&amp;C2&amp;"," &amp; D2 &amp; ");"</f>
        <v>INSERT INTO mwd_american_wire_gauge VALUES (1,'0000 (4/0)',0.4600,11.684);</v>
      </c>
      <c r="F2" s="30" t="s">
        <v>136</v>
      </c>
      <c r="G2" s="24"/>
    </row>
    <row r="3" spans="1:13" ht="13.5" thickBot="1" x14ac:dyDescent="0.25">
      <c r="A3" s="23" t="s">
        <v>93</v>
      </c>
      <c r="B3" s="23" t="s">
        <v>2</v>
      </c>
      <c r="C3" s="23" t="s">
        <v>3</v>
      </c>
      <c r="D3" s="29">
        <v>10.404999999999999</v>
      </c>
      <c r="E3" s="30" t="str">
        <f t="shared" ref="E3:E45" si="0">"INSERT INTO mwd_american_wire_gauge VALUES (" &amp;A3 &amp;",'" &amp; B3 &amp; "',"&amp;C3&amp;"," &amp; D3 &amp; ");"</f>
        <v>INSERT INTO mwd_american_wire_gauge VALUES (1+(SELECT AWG_ID FROM MWD_AMERICAN_WIRE_GAUGE WHERE AWG = '0000 (4/0)'),'000 (3/0)',0.4096,10.405);</v>
      </c>
      <c r="F3" s="30" t="s">
        <v>137</v>
      </c>
      <c r="G3" s="24"/>
      <c r="H3" s="2"/>
      <c r="I3" s="2"/>
      <c r="J3" s="2"/>
      <c r="K3" s="3"/>
      <c r="L3" s="3"/>
      <c r="M3" s="3"/>
    </row>
    <row r="4" spans="1:13" ht="13.5" thickBot="1" x14ac:dyDescent="0.25">
      <c r="A4" s="23" t="s">
        <v>94</v>
      </c>
      <c r="B4" s="23" t="s">
        <v>4</v>
      </c>
      <c r="C4" s="23" t="s">
        <v>5</v>
      </c>
      <c r="D4" s="29">
        <v>9.266</v>
      </c>
      <c r="E4" s="30" t="str">
        <f t="shared" si="0"/>
        <v>INSERT INTO mwd_american_wire_gauge VALUES (2+(SELECT AWG_ID FROM MWD_AMERICAN_WIRE_GAUGE WHERE AWG = '0000 (4/0)'),'00 (2/0)',0.3648,9.266);</v>
      </c>
      <c r="F4" s="30" t="s">
        <v>138</v>
      </c>
      <c r="G4" s="24"/>
      <c r="K4" s="4"/>
      <c r="L4" s="4"/>
      <c r="M4" s="4"/>
    </row>
    <row r="5" spans="1:13" ht="13.5" thickBot="1" x14ac:dyDescent="0.25">
      <c r="A5" s="23" t="s">
        <v>95</v>
      </c>
      <c r="B5" s="23" t="s">
        <v>6</v>
      </c>
      <c r="C5" s="23" t="s">
        <v>7</v>
      </c>
      <c r="D5" s="29">
        <v>8.2509999999999994</v>
      </c>
      <c r="E5" s="30" t="str">
        <f t="shared" si="0"/>
        <v>INSERT INTO mwd_american_wire_gauge VALUES (3+(SELECT AWG_ID FROM MWD_AMERICAN_WIRE_GAUGE WHERE AWG = '0000 (4/0)'),'0 (1/0)',0.3249,8.251);</v>
      </c>
      <c r="F5" s="30" t="s">
        <v>139</v>
      </c>
      <c r="G5" s="24"/>
      <c r="K5" s="4"/>
      <c r="L5" s="4"/>
      <c r="M5" s="4"/>
    </row>
    <row r="6" spans="1:13" ht="13.5" thickBot="1" x14ac:dyDescent="0.25">
      <c r="A6" s="23" t="s">
        <v>96</v>
      </c>
      <c r="B6" s="23">
        <v>1</v>
      </c>
      <c r="C6" s="23" t="s">
        <v>8</v>
      </c>
      <c r="D6" s="29">
        <v>7.3479999999999999</v>
      </c>
      <c r="E6" s="30" t="str">
        <f t="shared" si="0"/>
        <v>INSERT INTO mwd_american_wire_gauge VALUES (4+(SELECT AWG_ID FROM MWD_AMERICAN_WIRE_GAUGE WHERE AWG = '0000 (4/0)'),'1',0.2893,7.348);</v>
      </c>
      <c r="F6" s="30" t="s">
        <v>140</v>
      </c>
      <c r="G6" s="24"/>
      <c r="K6" s="4"/>
      <c r="L6" s="4"/>
      <c r="M6" s="4"/>
    </row>
    <row r="7" spans="1:13" ht="13.5" thickBot="1" x14ac:dyDescent="0.25">
      <c r="A7" s="23" t="s">
        <v>97</v>
      </c>
      <c r="B7" s="23">
        <v>2</v>
      </c>
      <c r="C7" s="23" t="s">
        <v>9</v>
      </c>
      <c r="D7" s="29">
        <v>6.5439999999999996</v>
      </c>
      <c r="E7" s="30" t="str">
        <f t="shared" si="0"/>
        <v>INSERT INTO mwd_american_wire_gauge VALUES (5+(SELECT AWG_ID FROM MWD_AMERICAN_WIRE_GAUGE WHERE AWG = '0000 (4/0)'),'2',0.2576,6.544);</v>
      </c>
      <c r="F7" s="30" t="s">
        <v>141</v>
      </c>
      <c r="G7" s="24"/>
    </row>
    <row r="8" spans="1:13" ht="13.5" thickBot="1" x14ac:dyDescent="0.25">
      <c r="A8" s="23" t="s">
        <v>98</v>
      </c>
      <c r="B8" s="23">
        <v>3</v>
      </c>
      <c r="C8" s="23" t="s">
        <v>10</v>
      </c>
      <c r="D8" s="29">
        <v>5.827</v>
      </c>
      <c r="E8" s="30" t="str">
        <f t="shared" si="0"/>
        <v>INSERT INTO mwd_american_wire_gauge VALUES (6+(SELECT AWG_ID FROM MWD_AMERICAN_WIRE_GAUGE WHERE AWG = '0000 (4/0)'),'3',0.2294,5.827);</v>
      </c>
      <c r="F8" s="30" t="s">
        <v>142</v>
      </c>
      <c r="G8" s="24"/>
    </row>
    <row r="9" spans="1:13" ht="13.5" thickBot="1" x14ac:dyDescent="0.25">
      <c r="A9" s="23" t="s">
        <v>99</v>
      </c>
      <c r="B9" s="23">
        <v>4</v>
      </c>
      <c r="C9" s="23" t="s">
        <v>11</v>
      </c>
      <c r="D9" s="29">
        <v>5.1890000000000001</v>
      </c>
      <c r="E9" s="30" t="str">
        <f t="shared" si="0"/>
        <v>INSERT INTO mwd_american_wire_gauge VALUES (7+(SELECT AWG_ID FROM MWD_AMERICAN_WIRE_GAUGE WHERE AWG = '0000 (4/0)'),'4',0.2043,5.189);</v>
      </c>
      <c r="F9" s="30" t="s">
        <v>143</v>
      </c>
      <c r="G9" s="24"/>
    </row>
    <row r="10" spans="1:13" ht="13.5" thickBot="1" x14ac:dyDescent="0.25">
      <c r="A10" s="23" t="s">
        <v>100</v>
      </c>
      <c r="B10" s="23">
        <v>5</v>
      </c>
      <c r="C10" s="23" t="s">
        <v>12</v>
      </c>
      <c r="D10" s="29">
        <v>4.6210000000000004</v>
      </c>
      <c r="E10" s="30" t="str">
        <f t="shared" si="0"/>
        <v>INSERT INTO mwd_american_wire_gauge VALUES (8+(SELECT AWG_ID FROM MWD_AMERICAN_WIRE_GAUGE WHERE AWG = '0000 (4/0)'),'5',0.1819,4.621);</v>
      </c>
      <c r="F10" s="30" t="s">
        <v>144</v>
      </c>
      <c r="G10" s="24"/>
    </row>
    <row r="11" spans="1:13" ht="13.5" thickBot="1" x14ac:dyDescent="0.25">
      <c r="A11" s="23" t="s">
        <v>101</v>
      </c>
      <c r="B11" s="23">
        <v>6</v>
      </c>
      <c r="C11" s="23" t="s">
        <v>13</v>
      </c>
      <c r="D11" s="29">
        <v>4.1150000000000002</v>
      </c>
      <c r="E11" s="30" t="str">
        <f t="shared" si="0"/>
        <v>INSERT INTO mwd_american_wire_gauge VALUES (9+(SELECT AWG_ID FROM MWD_AMERICAN_WIRE_GAUGE WHERE AWG = '0000 (4/0)'),'6',0.1620,4.115);</v>
      </c>
      <c r="F11" s="30" t="s">
        <v>145</v>
      </c>
      <c r="G11" s="24"/>
    </row>
    <row r="12" spans="1:13" ht="13.5" thickBot="1" x14ac:dyDescent="0.25">
      <c r="A12" s="23" t="s">
        <v>102</v>
      </c>
      <c r="B12" s="23">
        <v>7</v>
      </c>
      <c r="C12" s="23" t="s">
        <v>14</v>
      </c>
      <c r="D12" s="29">
        <v>3.665</v>
      </c>
      <c r="E12" s="30" t="str">
        <f t="shared" si="0"/>
        <v>INSERT INTO mwd_american_wire_gauge VALUES (10+(SELECT AWG_ID FROM MWD_AMERICAN_WIRE_GAUGE WHERE AWG = '0000 (4/0)'),'7',0.1443,3.665);</v>
      </c>
      <c r="F12" s="30" t="s">
        <v>146</v>
      </c>
      <c r="G12" s="24"/>
    </row>
    <row r="13" spans="1:13" ht="13.5" thickBot="1" x14ac:dyDescent="0.25">
      <c r="A13" s="23" t="s">
        <v>103</v>
      </c>
      <c r="B13" s="23">
        <v>8</v>
      </c>
      <c r="C13" s="23" t="s">
        <v>15</v>
      </c>
      <c r="D13" s="29">
        <v>3.2639999999999998</v>
      </c>
      <c r="E13" s="30" t="str">
        <f t="shared" si="0"/>
        <v>INSERT INTO mwd_american_wire_gauge VALUES (11+(SELECT AWG_ID FROM MWD_AMERICAN_WIRE_GAUGE WHERE AWG = '0000 (4/0)'),'8',0.1285,3.264);</v>
      </c>
      <c r="F13" s="30" t="s">
        <v>147</v>
      </c>
      <c r="G13" s="24"/>
    </row>
    <row r="14" spans="1:13" ht="13.5" thickBot="1" x14ac:dyDescent="0.25">
      <c r="A14" s="23" t="s">
        <v>104</v>
      </c>
      <c r="B14" s="23">
        <v>9</v>
      </c>
      <c r="C14" s="23" t="s">
        <v>16</v>
      </c>
      <c r="D14" s="29">
        <v>2.9060000000000001</v>
      </c>
      <c r="E14" s="30" t="str">
        <f t="shared" si="0"/>
        <v>INSERT INTO mwd_american_wire_gauge VALUES (12+(SELECT AWG_ID FROM MWD_AMERICAN_WIRE_GAUGE WHERE AWG = '0000 (4/0)'),'9',0.1144,2.906);</v>
      </c>
      <c r="F14" s="30" t="s">
        <v>148</v>
      </c>
      <c r="G14" s="24"/>
    </row>
    <row r="15" spans="1:13" ht="13.5" thickBot="1" x14ac:dyDescent="0.25">
      <c r="A15" s="23" t="s">
        <v>105</v>
      </c>
      <c r="B15" s="23">
        <v>10</v>
      </c>
      <c r="C15" s="23" t="s">
        <v>17</v>
      </c>
      <c r="D15" s="29">
        <v>2.5880000000000001</v>
      </c>
      <c r="E15" s="30" t="str">
        <f t="shared" si="0"/>
        <v>INSERT INTO mwd_american_wire_gauge VALUES (13+(SELECT AWG_ID FROM MWD_AMERICAN_WIRE_GAUGE WHERE AWG = '0000 (4/0)'),'10',0.1019,2.588);</v>
      </c>
      <c r="F15" s="30" t="s">
        <v>149</v>
      </c>
      <c r="G15" s="24">
        <v>12</v>
      </c>
    </row>
    <row r="16" spans="1:13" ht="13.5" thickBot="1" x14ac:dyDescent="0.25">
      <c r="A16" s="23" t="s">
        <v>106</v>
      </c>
      <c r="B16" s="23">
        <v>11</v>
      </c>
      <c r="C16" s="23" t="s">
        <v>18</v>
      </c>
      <c r="D16" s="29">
        <v>2.3050000000000002</v>
      </c>
      <c r="E16" s="30" t="str">
        <f t="shared" si="0"/>
        <v>INSERT INTO mwd_american_wire_gauge VALUES (14+(SELECT AWG_ID FROM MWD_AMERICAN_WIRE_GAUGE WHERE AWG = '0000 (4/0)'),'11',0.0907,2.305);</v>
      </c>
      <c r="F16" s="30" t="s">
        <v>150</v>
      </c>
      <c r="G16" s="24"/>
    </row>
    <row r="17" spans="1:7" ht="13.5" thickBot="1" x14ac:dyDescent="0.25">
      <c r="A17" s="23" t="s">
        <v>107</v>
      </c>
      <c r="B17" s="23">
        <v>12</v>
      </c>
      <c r="C17" s="23" t="s">
        <v>19</v>
      </c>
      <c r="D17" s="29">
        <v>2.0529999999999999</v>
      </c>
      <c r="E17" s="30" t="str">
        <f t="shared" si="0"/>
        <v>INSERT INTO mwd_american_wire_gauge VALUES (15+(SELECT AWG_ID FROM MWD_AMERICAN_WIRE_GAUGE WHERE AWG = '0000 (4/0)'),'12',0.0808,2.053);</v>
      </c>
      <c r="F17" s="30" t="s">
        <v>151</v>
      </c>
      <c r="G17" s="24">
        <v>14</v>
      </c>
    </row>
    <row r="18" spans="1:7" ht="13.5" thickBot="1" x14ac:dyDescent="0.25">
      <c r="A18" s="23" t="s">
        <v>108</v>
      </c>
      <c r="B18" s="23">
        <v>13</v>
      </c>
      <c r="C18" s="23" t="s">
        <v>20</v>
      </c>
      <c r="D18" s="29">
        <v>1.8280000000000001</v>
      </c>
      <c r="E18" s="30" t="str">
        <f t="shared" si="0"/>
        <v>INSERT INTO mwd_american_wire_gauge VALUES (16+(SELECT AWG_ID FROM MWD_AMERICAN_WIRE_GAUGE WHERE AWG = '0000 (4/0)'),'13',0.0720,1.828);</v>
      </c>
      <c r="F18" s="30" t="s">
        <v>152</v>
      </c>
      <c r="G18" s="24"/>
    </row>
    <row r="19" spans="1:7" ht="13.5" thickBot="1" x14ac:dyDescent="0.25">
      <c r="A19" s="23" t="s">
        <v>109</v>
      </c>
      <c r="B19" s="23">
        <v>14</v>
      </c>
      <c r="C19" s="23" t="s">
        <v>21</v>
      </c>
      <c r="D19" s="29">
        <v>1.6279999999999999</v>
      </c>
      <c r="E19" s="30" t="str">
        <f t="shared" si="0"/>
        <v>INSERT INTO mwd_american_wire_gauge VALUES (17+(SELECT AWG_ID FROM MWD_AMERICAN_WIRE_GAUGE WHERE AWG = '0000 (4/0)'),'14',0.0641,1.628);</v>
      </c>
      <c r="F19" s="30" t="s">
        <v>153</v>
      </c>
      <c r="G19" s="24">
        <v>17</v>
      </c>
    </row>
    <row r="20" spans="1:7" ht="13.5" thickBot="1" x14ac:dyDescent="0.25">
      <c r="A20" s="23" t="s">
        <v>110</v>
      </c>
      <c r="B20" s="23">
        <v>15</v>
      </c>
      <c r="C20" s="23" t="s">
        <v>22</v>
      </c>
      <c r="D20" s="29">
        <v>1.45</v>
      </c>
      <c r="E20" s="30" t="str">
        <f t="shared" si="0"/>
        <v>INSERT INTO mwd_american_wire_gauge VALUES (18+(SELECT AWG_ID FROM MWD_AMERICAN_WIRE_GAUGE WHERE AWG = '0000 (4/0)'),'15',0.0571,1.45);</v>
      </c>
      <c r="F20" s="30" t="s">
        <v>154</v>
      </c>
      <c r="G20" s="24"/>
    </row>
    <row r="21" spans="1:7" ht="13.5" thickBot="1" x14ac:dyDescent="0.25">
      <c r="A21" s="23" t="s">
        <v>111</v>
      </c>
      <c r="B21" s="23">
        <v>16</v>
      </c>
      <c r="C21" s="23" t="s">
        <v>23</v>
      </c>
      <c r="D21" s="29">
        <v>1.2909999999999999</v>
      </c>
      <c r="E21" s="30" t="str">
        <f t="shared" si="0"/>
        <v>INSERT INTO mwd_american_wire_gauge VALUES (19+(SELECT AWG_ID FROM MWD_AMERICAN_WIRE_GAUGE WHERE AWG = '0000 (4/0)'),'16',0.0508,1.291);</v>
      </c>
      <c r="F21" s="30" t="s">
        <v>155</v>
      </c>
      <c r="G21" s="24">
        <v>18</v>
      </c>
    </row>
    <row r="22" spans="1:7" ht="13.5" thickBot="1" x14ac:dyDescent="0.25">
      <c r="A22" s="23" t="s">
        <v>112</v>
      </c>
      <c r="B22" s="23">
        <v>17</v>
      </c>
      <c r="C22" s="23">
        <v>4.53E-2</v>
      </c>
      <c r="D22" s="29">
        <v>1.1499999999999999</v>
      </c>
      <c r="E22" s="30" t="str">
        <f t="shared" si="0"/>
        <v>INSERT INTO mwd_american_wire_gauge VALUES (20+(SELECT AWG_ID FROM MWD_AMERICAN_WIRE_GAUGE WHERE AWG = '0000 (4/0)'),'17',0.0453,1.15);</v>
      </c>
      <c r="F22" s="30" t="s">
        <v>156</v>
      </c>
      <c r="G22" s="24"/>
    </row>
    <row r="23" spans="1:7" ht="13.5" thickBot="1" x14ac:dyDescent="0.25">
      <c r="A23" s="23" t="s">
        <v>113</v>
      </c>
      <c r="B23" s="23">
        <v>18</v>
      </c>
      <c r="C23" s="23" t="s">
        <v>24</v>
      </c>
      <c r="D23" s="29">
        <v>1.024</v>
      </c>
      <c r="E23" s="30" t="str">
        <f t="shared" si="0"/>
        <v>INSERT INTO mwd_american_wire_gauge VALUES (21+(SELECT AWG_ID FROM MWD_AMERICAN_WIRE_GAUGE WHERE AWG = '0000 (4/0)'),'18',0.0403,1.024);</v>
      </c>
      <c r="F23" s="30" t="s">
        <v>157</v>
      </c>
      <c r="G23" s="24"/>
    </row>
    <row r="24" spans="1:7" ht="13.5" thickBot="1" x14ac:dyDescent="0.25">
      <c r="A24" s="23" t="s">
        <v>114</v>
      </c>
      <c r="B24" s="23">
        <v>19</v>
      </c>
      <c r="C24" s="23" t="s">
        <v>25</v>
      </c>
      <c r="D24" s="29" t="s">
        <v>26</v>
      </c>
      <c r="E24" s="30" t="str">
        <f t="shared" si="0"/>
        <v>INSERT INTO mwd_american_wire_gauge VALUES (22+(SELECT AWG_ID FROM MWD_AMERICAN_WIRE_GAUGE WHERE AWG = '0000 (4/0)'),'19',0.0359,0.912);</v>
      </c>
      <c r="F24" s="30" t="s">
        <v>158</v>
      </c>
      <c r="G24" s="24">
        <v>19</v>
      </c>
    </row>
    <row r="25" spans="1:7" ht="13.5" thickBot="1" x14ac:dyDescent="0.25">
      <c r="A25" s="23" t="s">
        <v>115</v>
      </c>
      <c r="B25" s="23">
        <v>20</v>
      </c>
      <c r="C25" s="23" t="s">
        <v>27</v>
      </c>
      <c r="D25" s="29" t="s">
        <v>28</v>
      </c>
      <c r="E25" s="30" t="str">
        <f t="shared" si="0"/>
        <v>INSERT INTO mwd_american_wire_gauge VALUES (23+(SELECT AWG_ID FROM MWD_AMERICAN_WIRE_GAUGE WHERE AWG = '0000 (4/0)'),'20',0.0320,0.812);</v>
      </c>
      <c r="F25" s="30" t="s">
        <v>159</v>
      </c>
      <c r="G25" s="24">
        <v>20</v>
      </c>
    </row>
    <row r="26" spans="1:7" ht="13.5" thickBot="1" x14ac:dyDescent="0.25">
      <c r="A26" s="23" t="s">
        <v>116</v>
      </c>
      <c r="B26" s="23">
        <v>21</v>
      </c>
      <c r="C26" s="23" t="s">
        <v>29</v>
      </c>
      <c r="D26" s="29" t="s">
        <v>30</v>
      </c>
      <c r="E26" s="30" t="str">
        <f t="shared" si="0"/>
        <v>INSERT INTO mwd_american_wire_gauge VALUES (24+(SELECT AWG_ID FROM MWD_AMERICAN_WIRE_GAUGE WHERE AWG = '0000 (4/0)'),'21',0.0285,0.723);</v>
      </c>
      <c r="F26" s="30" t="s">
        <v>160</v>
      </c>
      <c r="G26" s="24"/>
    </row>
    <row r="27" spans="1:7" ht="13.5" thickBot="1" x14ac:dyDescent="0.25">
      <c r="A27" s="23" t="s">
        <v>117</v>
      </c>
      <c r="B27" s="23">
        <v>22</v>
      </c>
      <c r="C27" s="23" t="s">
        <v>31</v>
      </c>
      <c r="D27" s="29" t="s">
        <v>32</v>
      </c>
      <c r="E27" s="30" t="str">
        <f t="shared" si="0"/>
        <v>INSERT INTO mwd_american_wire_gauge VALUES (25+(SELECT AWG_ID FROM MWD_AMERICAN_WIRE_GAUGE WHERE AWG = '0000 (4/0)'),'22',0.0253,0.644);</v>
      </c>
      <c r="F27" s="30" t="s">
        <v>161</v>
      </c>
      <c r="G27" s="24">
        <v>22</v>
      </c>
    </row>
    <row r="28" spans="1:7" ht="13.5" thickBot="1" x14ac:dyDescent="0.25">
      <c r="A28" s="23" t="s">
        <v>118</v>
      </c>
      <c r="B28" s="23">
        <v>23</v>
      </c>
      <c r="C28" s="23" t="s">
        <v>33</v>
      </c>
      <c r="D28" s="29" t="s">
        <v>34</v>
      </c>
      <c r="E28" s="30" t="str">
        <f t="shared" si="0"/>
        <v>INSERT INTO mwd_american_wire_gauge VALUES (26+(SELECT AWG_ID FROM MWD_AMERICAN_WIRE_GAUGE WHERE AWG = '0000 (4/0)'),'23',0.0226,0.573);</v>
      </c>
      <c r="F28" s="30" t="s">
        <v>162</v>
      </c>
      <c r="G28" s="24"/>
    </row>
    <row r="29" spans="1:7" ht="13.5" thickBot="1" x14ac:dyDescent="0.25">
      <c r="A29" s="23" t="s">
        <v>119</v>
      </c>
      <c r="B29" s="23">
        <v>24</v>
      </c>
      <c r="C29" s="23" t="s">
        <v>35</v>
      </c>
      <c r="D29" s="29" t="s">
        <v>36</v>
      </c>
      <c r="E29" s="30" t="str">
        <f t="shared" si="0"/>
        <v>INSERT INTO mwd_american_wire_gauge VALUES (27+(SELECT AWG_ID FROM MWD_AMERICAN_WIRE_GAUGE WHERE AWG = '0000 (4/0)'),'24',0.0201,0.511);</v>
      </c>
      <c r="F29" s="30" t="s">
        <v>163</v>
      </c>
      <c r="G29" s="24">
        <v>24</v>
      </c>
    </row>
    <row r="30" spans="1:7" ht="13.5" thickBot="1" x14ac:dyDescent="0.25">
      <c r="A30" s="23" t="s">
        <v>120</v>
      </c>
      <c r="B30" s="23">
        <v>25</v>
      </c>
      <c r="C30" s="23">
        <v>1.7899999999999999E-2</v>
      </c>
      <c r="D30" s="29" t="s">
        <v>37</v>
      </c>
      <c r="E30" s="30" t="str">
        <f t="shared" si="0"/>
        <v>INSERT INTO mwd_american_wire_gauge VALUES (28+(SELECT AWG_ID FROM MWD_AMERICAN_WIRE_GAUGE WHERE AWG = '0000 (4/0)'),'25',0.0179,0.455);</v>
      </c>
      <c r="F30" s="30" t="s">
        <v>164</v>
      </c>
      <c r="G30" s="24"/>
    </row>
    <row r="31" spans="1:7" ht="13.5" thickBot="1" x14ac:dyDescent="0.25">
      <c r="A31" s="23" t="s">
        <v>121</v>
      </c>
      <c r="B31" s="23">
        <v>26</v>
      </c>
      <c r="C31" s="23" t="s">
        <v>38</v>
      </c>
      <c r="D31" s="29" t="s">
        <v>39</v>
      </c>
      <c r="E31" s="30" t="str">
        <f t="shared" si="0"/>
        <v>INSERT INTO mwd_american_wire_gauge VALUES (29+(SELECT AWG_ID FROM MWD_AMERICAN_WIRE_GAUGE WHERE AWG = '0000 (4/0)'),'26',0.0159,0.405);</v>
      </c>
      <c r="F31" s="30" t="s">
        <v>165</v>
      </c>
      <c r="G31" s="24"/>
    </row>
    <row r="32" spans="1:7" ht="13.5" thickBot="1" x14ac:dyDescent="0.25">
      <c r="A32" s="23" t="s">
        <v>122</v>
      </c>
      <c r="B32" s="23">
        <v>27</v>
      </c>
      <c r="C32" s="23">
        <v>1.4200000000000001E-2</v>
      </c>
      <c r="D32" s="29" t="s">
        <v>40</v>
      </c>
      <c r="E32" s="30" t="str">
        <f t="shared" si="0"/>
        <v>INSERT INTO mwd_american_wire_gauge VALUES (30+(SELECT AWG_ID FROM MWD_AMERICAN_WIRE_GAUGE WHERE AWG = '0000 (4/0)'),'27',0.0142,0.361);</v>
      </c>
      <c r="F32" s="30" t="s">
        <v>166</v>
      </c>
      <c r="G32" s="24"/>
    </row>
    <row r="33" spans="1:7" ht="13.5" thickBot="1" x14ac:dyDescent="0.25">
      <c r="A33" s="23" t="s">
        <v>123</v>
      </c>
      <c r="B33" s="23">
        <v>28</v>
      </c>
      <c r="C33" s="23" t="s">
        <v>42</v>
      </c>
      <c r="D33" s="29" t="s">
        <v>43</v>
      </c>
      <c r="E33" s="30" t="str">
        <f t="shared" si="0"/>
        <v>INSERT INTO mwd_american_wire_gauge VALUES (31+(SELECT AWG_ID FROM MWD_AMERICAN_WIRE_GAUGE WHERE AWG = '0000 (4/0)'),'28',0.0126,0.321);</v>
      </c>
      <c r="F33" s="30" t="s">
        <v>167</v>
      </c>
      <c r="G33" s="24"/>
    </row>
    <row r="34" spans="1:7" ht="13.5" thickBot="1" x14ac:dyDescent="0.25">
      <c r="A34" s="23" t="s">
        <v>124</v>
      </c>
      <c r="B34" s="23">
        <v>29</v>
      </c>
      <c r="C34" s="23" t="s">
        <v>45</v>
      </c>
      <c r="D34" s="29" t="s">
        <v>46</v>
      </c>
      <c r="E34" s="30" t="str">
        <f t="shared" si="0"/>
        <v>INSERT INTO mwd_american_wire_gauge VALUES (32+(SELECT AWG_ID FROM MWD_AMERICAN_WIRE_GAUGE WHERE AWG = '0000 (4/0)'),'29',0.0113,0.286);</v>
      </c>
      <c r="F34" s="30" t="s">
        <v>168</v>
      </c>
      <c r="G34" s="24"/>
    </row>
    <row r="35" spans="1:7" ht="13.5" thickBot="1" x14ac:dyDescent="0.25">
      <c r="A35" s="23" t="s">
        <v>125</v>
      </c>
      <c r="B35" s="23">
        <v>30</v>
      </c>
      <c r="C35" s="23" t="s">
        <v>48</v>
      </c>
      <c r="D35" s="29" t="s">
        <v>49</v>
      </c>
      <c r="E35" s="30" t="str">
        <f t="shared" si="0"/>
        <v>INSERT INTO mwd_american_wire_gauge VALUES (33+(SELECT AWG_ID FROM MWD_AMERICAN_WIRE_GAUGE WHERE AWG = '0000 (4/0)'),'30',0.0100,0.255);</v>
      </c>
      <c r="F35" s="30" t="s">
        <v>169</v>
      </c>
      <c r="G35" s="24"/>
    </row>
    <row r="36" spans="1:7" ht="13.5" thickBot="1" x14ac:dyDescent="0.25">
      <c r="A36" s="23" t="s">
        <v>126</v>
      </c>
      <c r="B36" s="23">
        <v>31</v>
      </c>
      <c r="C36" s="23" t="s">
        <v>51</v>
      </c>
      <c r="D36" s="29" t="s">
        <v>52</v>
      </c>
      <c r="E36" s="30" t="str">
        <f t="shared" si="0"/>
        <v>INSERT INTO mwd_american_wire_gauge VALUES (34+(SELECT AWG_ID FROM MWD_AMERICAN_WIRE_GAUGE WHERE AWG = '0000 (4/0)'),'31',0.00893,0.227);</v>
      </c>
      <c r="F36" s="30" t="s">
        <v>170</v>
      </c>
      <c r="G36" s="24"/>
    </row>
    <row r="37" spans="1:7" ht="13.5" thickBot="1" x14ac:dyDescent="0.25">
      <c r="A37" s="23" t="s">
        <v>127</v>
      </c>
      <c r="B37" s="23">
        <v>32</v>
      </c>
      <c r="C37" s="23" t="s">
        <v>53</v>
      </c>
      <c r="D37" s="29" t="s">
        <v>41</v>
      </c>
      <c r="E37" s="30" t="str">
        <f t="shared" si="0"/>
        <v>INSERT INTO mwd_american_wire_gauge VALUES (35+(SELECT AWG_ID FROM MWD_AMERICAN_WIRE_GAUGE WHERE AWG = '0000 (4/0)'),'32',0.00795,0.202);</v>
      </c>
      <c r="F37" s="30" t="s">
        <v>171</v>
      </c>
      <c r="G37" s="24"/>
    </row>
    <row r="38" spans="1:7" ht="13.5" thickBot="1" x14ac:dyDescent="0.25">
      <c r="A38" s="23" t="s">
        <v>128</v>
      </c>
      <c r="B38" s="23">
        <v>33</v>
      </c>
      <c r="C38" s="23" t="s">
        <v>54</v>
      </c>
      <c r="D38" s="29" t="s">
        <v>55</v>
      </c>
      <c r="E38" s="30" t="str">
        <f t="shared" si="0"/>
        <v>INSERT INTO mwd_american_wire_gauge VALUES (36+(SELECT AWG_ID FROM MWD_AMERICAN_WIRE_GAUGE WHERE AWG = '0000 (4/0)'),'33',0.00708,0.180);</v>
      </c>
      <c r="F38" s="30" t="s">
        <v>172</v>
      </c>
      <c r="G38" s="24"/>
    </row>
    <row r="39" spans="1:7" ht="13.5" thickBot="1" x14ac:dyDescent="0.25">
      <c r="A39" s="23" t="s">
        <v>129</v>
      </c>
      <c r="B39" s="23">
        <v>34</v>
      </c>
      <c r="C39" s="23" t="s">
        <v>56</v>
      </c>
      <c r="D39" s="29" t="s">
        <v>44</v>
      </c>
      <c r="E39" s="30" t="str">
        <f t="shared" si="0"/>
        <v>INSERT INTO mwd_american_wire_gauge VALUES (37+(SELECT AWG_ID FROM MWD_AMERICAN_WIRE_GAUGE WHERE AWG = '0000 (4/0)'),'34',0.00630,0.160);</v>
      </c>
      <c r="F39" s="30" t="s">
        <v>173</v>
      </c>
      <c r="G39" s="24"/>
    </row>
    <row r="40" spans="1:7" ht="13.5" thickBot="1" x14ac:dyDescent="0.25">
      <c r="A40" s="23" t="s">
        <v>130</v>
      </c>
      <c r="B40" s="23">
        <v>35</v>
      </c>
      <c r="C40" s="23" t="s">
        <v>57</v>
      </c>
      <c r="D40" s="29" t="s">
        <v>58</v>
      </c>
      <c r="E40" s="30" t="str">
        <f t="shared" si="0"/>
        <v>INSERT INTO mwd_american_wire_gauge VALUES (38+(SELECT AWG_ID FROM MWD_AMERICAN_WIRE_GAUGE WHERE AWG = '0000 (4/0)'),'35',0.00561,0.143);</v>
      </c>
      <c r="F40" s="30" t="s">
        <v>174</v>
      </c>
      <c r="G40" s="24"/>
    </row>
    <row r="41" spans="1:7" ht="13.5" thickBot="1" x14ac:dyDescent="0.25">
      <c r="A41" s="23" t="s">
        <v>131</v>
      </c>
      <c r="B41" s="23">
        <v>36</v>
      </c>
      <c r="C41" s="23" t="s">
        <v>67</v>
      </c>
      <c r="D41" s="29" t="s">
        <v>47</v>
      </c>
      <c r="E41" s="30" t="str">
        <f t="shared" si="0"/>
        <v>INSERT INTO mwd_american_wire_gauge VALUES (39+(SELECT AWG_ID FROM MWD_AMERICAN_WIRE_GAUGE WHERE AWG = '0000 (4/0)'),'36',0.00500,0.127);</v>
      </c>
      <c r="F41" s="30" t="s">
        <v>175</v>
      </c>
      <c r="G41" s="24"/>
    </row>
    <row r="42" spans="1:7" ht="13.5" thickBot="1" x14ac:dyDescent="0.25">
      <c r="A42" s="23" t="s">
        <v>132</v>
      </c>
      <c r="B42" s="23">
        <v>37</v>
      </c>
      <c r="C42" s="23" t="s">
        <v>59</v>
      </c>
      <c r="D42" s="29" t="s">
        <v>60</v>
      </c>
      <c r="E42" s="30" t="str">
        <f t="shared" si="0"/>
        <v>INSERT INTO mwd_american_wire_gauge VALUES (40+(SELECT AWG_ID FROM MWD_AMERICAN_WIRE_GAUGE WHERE AWG = '0000 (4/0)'),'37',0.00445,0.113);</v>
      </c>
      <c r="F42" s="30" t="s">
        <v>176</v>
      </c>
      <c r="G42" s="24"/>
    </row>
    <row r="43" spans="1:7" ht="13.5" thickBot="1" x14ac:dyDescent="0.25">
      <c r="A43" s="23" t="s">
        <v>133</v>
      </c>
      <c r="B43" s="23">
        <v>38</v>
      </c>
      <c r="C43" s="23" t="s">
        <v>61</v>
      </c>
      <c r="D43" s="29" t="s">
        <v>50</v>
      </c>
      <c r="E43" s="30" t="str">
        <f t="shared" si="0"/>
        <v>INSERT INTO mwd_american_wire_gauge VALUES (41+(SELECT AWG_ID FROM MWD_AMERICAN_WIRE_GAUGE WHERE AWG = '0000 (4/0)'),'38',0.00397,0.101);</v>
      </c>
      <c r="F43" s="30" t="s">
        <v>177</v>
      </c>
      <c r="G43" s="24"/>
    </row>
    <row r="44" spans="1:7" ht="13.5" thickBot="1" x14ac:dyDescent="0.25">
      <c r="A44" s="23" t="s">
        <v>134</v>
      </c>
      <c r="B44" s="23">
        <v>39</v>
      </c>
      <c r="C44" s="23" t="s">
        <v>62</v>
      </c>
      <c r="D44" s="29" t="s">
        <v>63</v>
      </c>
      <c r="E44" s="30" t="str">
        <f t="shared" si="0"/>
        <v>INSERT INTO mwd_american_wire_gauge VALUES (42+(SELECT AWG_ID FROM MWD_AMERICAN_WIRE_GAUGE WHERE AWG = '0000 (4/0)'),'39',0.00353,0.0897);</v>
      </c>
      <c r="F44" s="30" t="s">
        <v>178</v>
      </c>
      <c r="G44" s="24"/>
    </row>
    <row r="45" spans="1:7" ht="13.5" thickBot="1" x14ac:dyDescent="0.25">
      <c r="A45" s="23" t="s">
        <v>135</v>
      </c>
      <c r="B45" s="23">
        <v>40</v>
      </c>
      <c r="C45" s="23" t="s">
        <v>64</v>
      </c>
      <c r="D45" s="29" t="s">
        <v>65</v>
      </c>
      <c r="E45" s="30" t="str">
        <f t="shared" si="0"/>
        <v>INSERT INTO mwd_american_wire_gauge VALUES (43+(SELECT AWG_ID FROM MWD_AMERICAN_WIRE_GAUGE WHERE AWG = '0000 (4/0)'),'40',0.00314,0.0799);</v>
      </c>
      <c r="F45" s="30" t="s">
        <v>179</v>
      </c>
      <c r="G45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workbookViewId="0">
      <selection activeCell="B59" sqref="B59"/>
    </sheetView>
  </sheetViews>
  <sheetFormatPr defaultRowHeight="12.75" x14ac:dyDescent="0.2"/>
  <sheetData>
    <row r="1" spans="1:6" x14ac:dyDescent="0.2">
      <c r="A1" s="5" t="s">
        <v>88</v>
      </c>
      <c r="B1" s="6" t="s">
        <v>71</v>
      </c>
      <c r="C1" s="7" t="s">
        <v>72</v>
      </c>
      <c r="D1" s="6" t="s">
        <v>73</v>
      </c>
      <c r="E1" s="6" t="s">
        <v>87</v>
      </c>
      <c r="F1" s="8" t="s">
        <v>74</v>
      </c>
    </row>
    <row r="2" spans="1:6" x14ac:dyDescent="0.2">
      <c r="A2" s="21" t="s">
        <v>86</v>
      </c>
      <c r="B2" s="10">
        <v>9.4E-2</v>
      </c>
      <c r="C2" s="11">
        <v>0.25</v>
      </c>
      <c r="D2" s="12">
        <f t="shared" ref="D2:D33" si="0">C2</f>
        <v>0.25</v>
      </c>
      <c r="E2" s="12">
        <f>D2*25.4</f>
        <v>6.35</v>
      </c>
      <c r="F2" s="13">
        <f t="shared" ref="F2:F33" si="1">D2/B2</f>
        <v>2.6595744680851063</v>
      </c>
    </row>
    <row r="3" spans="1:6" x14ac:dyDescent="0.2">
      <c r="A3" s="21" t="s">
        <v>86</v>
      </c>
      <c r="B3" s="10">
        <v>9.4E-2</v>
      </c>
      <c r="C3" s="11">
        <v>0.375</v>
      </c>
      <c r="D3" s="12">
        <f t="shared" si="0"/>
        <v>0.375</v>
      </c>
      <c r="E3" s="12">
        <f t="shared" ref="E3:E59" si="2">D3*25.4</f>
        <v>9.5249999999999986</v>
      </c>
      <c r="F3" s="13">
        <f t="shared" si="1"/>
        <v>3.9893617021276597</v>
      </c>
    </row>
    <row r="4" spans="1:6" x14ac:dyDescent="0.2">
      <c r="A4" s="21" t="s">
        <v>86</v>
      </c>
      <c r="B4" s="10">
        <v>9.4E-2</v>
      </c>
      <c r="C4" s="11">
        <v>0.4375</v>
      </c>
      <c r="D4" s="12">
        <f t="shared" si="0"/>
        <v>0.4375</v>
      </c>
      <c r="E4" s="12">
        <f t="shared" si="2"/>
        <v>11.112499999999999</v>
      </c>
      <c r="F4" s="13">
        <f t="shared" si="1"/>
        <v>4.6542553191489358</v>
      </c>
    </row>
    <row r="5" spans="1:6" x14ac:dyDescent="0.2">
      <c r="A5" s="21" t="s">
        <v>86</v>
      </c>
      <c r="B5" s="10">
        <v>9.4E-2</v>
      </c>
      <c r="C5" s="11">
        <v>0.625</v>
      </c>
      <c r="D5" s="12">
        <f t="shared" si="0"/>
        <v>0.625</v>
      </c>
      <c r="E5" s="12">
        <f t="shared" si="2"/>
        <v>15.875</v>
      </c>
      <c r="F5" s="13">
        <f t="shared" si="1"/>
        <v>6.6489361702127656</v>
      </c>
    </row>
    <row r="6" spans="1:6" x14ac:dyDescent="0.2">
      <c r="A6" s="21" t="s">
        <v>86</v>
      </c>
      <c r="B6" s="10">
        <v>9.4E-2</v>
      </c>
      <c r="C6" s="11">
        <v>0.75</v>
      </c>
      <c r="D6" s="12">
        <f t="shared" si="0"/>
        <v>0.75</v>
      </c>
      <c r="E6" s="12">
        <f t="shared" si="2"/>
        <v>19.049999999999997</v>
      </c>
      <c r="F6" s="13">
        <f t="shared" si="1"/>
        <v>7.9787234042553195</v>
      </c>
    </row>
    <row r="7" spans="1:6" x14ac:dyDescent="0.2">
      <c r="A7" s="14" t="s">
        <v>76</v>
      </c>
      <c r="B7" s="10">
        <v>7.9000000000000001E-2</v>
      </c>
      <c r="C7" s="11">
        <v>0.25</v>
      </c>
      <c r="D7" s="12">
        <f t="shared" si="0"/>
        <v>0.25</v>
      </c>
      <c r="E7" s="12">
        <f t="shared" si="2"/>
        <v>6.35</v>
      </c>
      <c r="F7" s="13">
        <f t="shared" si="1"/>
        <v>3.1645569620253164</v>
      </c>
    </row>
    <row r="8" spans="1:6" x14ac:dyDescent="0.2">
      <c r="A8" s="14" t="s">
        <v>76</v>
      </c>
      <c r="B8" s="10">
        <v>7.9000000000000001E-2</v>
      </c>
      <c r="C8" s="11">
        <v>0.3125</v>
      </c>
      <c r="D8" s="12">
        <f t="shared" si="0"/>
        <v>0.3125</v>
      </c>
      <c r="E8" s="12">
        <f t="shared" si="2"/>
        <v>7.9375</v>
      </c>
      <c r="F8" s="13">
        <f t="shared" si="1"/>
        <v>3.9556962025316453</v>
      </c>
    </row>
    <row r="9" spans="1:6" x14ac:dyDescent="0.2">
      <c r="A9" s="14" t="s">
        <v>76</v>
      </c>
      <c r="B9" s="10">
        <v>7.9000000000000001E-2</v>
      </c>
      <c r="C9" s="11">
        <v>0.375</v>
      </c>
      <c r="D9" s="12">
        <f t="shared" si="0"/>
        <v>0.375</v>
      </c>
      <c r="E9" s="12">
        <f t="shared" si="2"/>
        <v>9.5249999999999986</v>
      </c>
      <c r="F9" s="13">
        <f t="shared" si="1"/>
        <v>4.7468354430379742</v>
      </c>
    </row>
    <row r="10" spans="1:6" x14ac:dyDescent="0.2">
      <c r="A10" s="14" t="s">
        <v>76</v>
      </c>
      <c r="B10" s="10">
        <v>7.9000000000000001E-2</v>
      </c>
      <c r="C10" s="11">
        <v>0.4375</v>
      </c>
      <c r="D10" s="12">
        <f t="shared" si="0"/>
        <v>0.4375</v>
      </c>
      <c r="E10" s="12">
        <f t="shared" si="2"/>
        <v>11.112499999999999</v>
      </c>
      <c r="F10" s="13">
        <f t="shared" si="1"/>
        <v>5.537974683544304</v>
      </c>
    </row>
    <row r="11" spans="1:6" x14ac:dyDescent="0.2">
      <c r="A11" s="14" t="s">
        <v>76</v>
      </c>
      <c r="B11" s="10">
        <v>7.9000000000000001E-2</v>
      </c>
      <c r="C11" s="11">
        <v>0.5</v>
      </c>
      <c r="D11" s="12">
        <f t="shared" si="0"/>
        <v>0.5</v>
      </c>
      <c r="E11" s="12">
        <f t="shared" si="2"/>
        <v>12.7</v>
      </c>
      <c r="F11" s="13">
        <f t="shared" si="1"/>
        <v>6.3291139240506329</v>
      </c>
    </row>
    <row r="12" spans="1:6" x14ac:dyDescent="0.2">
      <c r="A12" s="16" t="s">
        <v>78</v>
      </c>
      <c r="B12" s="10">
        <v>6.3E-2</v>
      </c>
      <c r="C12" s="11">
        <v>0.15625</v>
      </c>
      <c r="D12" s="12">
        <f t="shared" si="0"/>
        <v>0.15625</v>
      </c>
      <c r="E12" s="12">
        <f t="shared" si="2"/>
        <v>3.96875</v>
      </c>
      <c r="F12" s="13">
        <f t="shared" si="1"/>
        <v>2.4801587301587302</v>
      </c>
    </row>
    <row r="13" spans="1:6" x14ac:dyDescent="0.2">
      <c r="A13" s="16" t="s">
        <v>78</v>
      </c>
      <c r="B13" s="10">
        <v>6.3E-2</v>
      </c>
      <c r="C13" s="11">
        <v>0.171875</v>
      </c>
      <c r="D13" s="12">
        <f t="shared" si="0"/>
        <v>0.171875</v>
      </c>
      <c r="E13" s="12">
        <f t="shared" si="2"/>
        <v>4.3656249999999996</v>
      </c>
      <c r="F13" s="13">
        <f t="shared" si="1"/>
        <v>2.7281746031746033</v>
      </c>
    </row>
    <row r="14" spans="1:6" x14ac:dyDescent="0.2">
      <c r="A14" s="16" t="s">
        <v>78</v>
      </c>
      <c r="B14" s="10">
        <v>6.3E-2</v>
      </c>
      <c r="C14" s="11">
        <v>0.1875</v>
      </c>
      <c r="D14" s="12">
        <f t="shared" si="0"/>
        <v>0.1875</v>
      </c>
      <c r="E14" s="12">
        <f t="shared" si="2"/>
        <v>4.7624999999999993</v>
      </c>
      <c r="F14" s="13">
        <f t="shared" si="1"/>
        <v>2.9761904761904763</v>
      </c>
    </row>
    <row r="15" spans="1:6" x14ac:dyDescent="0.2">
      <c r="A15" s="16" t="s">
        <v>78</v>
      </c>
      <c r="B15" s="10">
        <v>6.3E-2</v>
      </c>
      <c r="C15" s="11">
        <v>0.21875000000000003</v>
      </c>
      <c r="D15" s="12">
        <f t="shared" si="0"/>
        <v>0.21875000000000003</v>
      </c>
      <c r="E15" s="12">
        <f t="shared" si="2"/>
        <v>5.5562500000000004</v>
      </c>
      <c r="F15" s="13">
        <f t="shared" si="1"/>
        <v>3.4722222222222228</v>
      </c>
    </row>
    <row r="16" spans="1:6" x14ac:dyDescent="0.2">
      <c r="A16" s="16" t="s">
        <v>78</v>
      </c>
      <c r="B16" s="10">
        <v>6.3E-2</v>
      </c>
      <c r="C16" s="11">
        <v>0.25</v>
      </c>
      <c r="D16" s="12">
        <f t="shared" si="0"/>
        <v>0.25</v>
      </c>
      <c r="E16" s="12">
        <f t="shared" si="2"/>
        <v>6.35</v>
      </c>
      <c r="F16" s="13">
        <f t="shared" si="1"/>
        <v>3.9682539682539684</v>
      </c>
    </row>
    <row r="17" spans="1:6" x14ac:dyDescent="0.2">
      <c r="A17" s="16" t="s">
        <v>78</v>
      </c>
      <c r="B17" s="10">
        <v>6.3E-2</v>
      </c>
      <c r="C17" s="11">
        <v>0.3125</v>
      </c>
      <c r="D17" s="12">
        <f t="shared" si="0"/>
        <v>0.3125</v>
      </c>
      <c r="E17" s="12">
        <f t="shared" si="2"/>
        <v>7.9375</v>
      </c>
      <c r="F17" s="13">
        <f t="shared" si="1"/>
        <v>4.9603174603174605</v>
      </c>
    </row>
    <row r="18" spans="1:6" x14ac:dyDescent="0.2">
      <c r="A18" s="16" t="s">
        <v>78</v>
      </c>
      <c r="B18" s="10">
        <v>6.3E-2</v>
      </c>
      <c r="C18" s="11">
        <v>0.375</v>
      </c>
      <c r="D18" s="12">
        <f t="shared" si="0"/>
        <v>0.375</v>
      </c>
      <c r="E18" s="12">
        <f t="shared" si="2"/>
        <v>9.5249999999999986</v>
      </c>
      <c r="F18" s="13">
        <f t="shared" si="1"/>
        <v>5.9523809523809526</v>
      </c>
    </row>
    <row r="19" spans="1:6" x14ac:dyDescent="0.2">
      <c r="A19" s="17" t="s">
        <v>79</v>
      </c>
      <c r="B19" s="10">
        <v>4.7E-2</v>
      </c>
      <c r="C19" s="11">
        <v>0.125</v>
      </c>
      <c r="D19" s="12">
        <f t="shared" si="0"/>
        <v>0.125</v>
      </c>
      <c r="E19" s="12">
        <f t="shared" si="2"/>
        <v>3.1749999999999998</v>
      </c>
      <c r="F19" s="13">
        <f t="shared" si="1"/>
        <v>2.6595744680851063</v>
      </c>
    </row>
    <row r="20" spans="1:6" x14ac:dyDescent="0.2">
      <c r="A20" s="17" t="s">
        <v>79</v>
      </c>
      <c r="B20" s="10">
        <v>4.7E-2</v>
      </c>
      <c r="C20" s="11">
        <v>0.140625</v>
      </c>
      <c r="D20" s="12">
        <f t="shared" si="0"/>
        <v>0.140625</v>
      </c>
      <c r="E20" s="12">
        <f t="shared" si="2"/>
        <v>3.5718749999999999</v>
      </c>
      <c r="F20" s="13">
        <f t="shared" si="1"/>
        <v>2.9920212765957448</v>
      </c>
    </row>
    <row r="21" spans="1:6" x14ac:dyDescent="0.2">
      <c r="A21" s="17" t="s">
        <v>79</v>
      </c>
      <c r="B21" s="10">
        <v>4.7E-2</v>
      </c>
      <c r="C21" s="11">
        <v>0.15625</v>
      </c>
      <c r="D21" s="12">
        <f t="shared" si="0"/>
        <v>0.15625</v>
      </c>
      <c r="E21" s="12">
        <f t="shared" si="2"/>
        <v>3.96875</v>
      </c>
      <c r="F21" s="13">
        <f t="shared" si="1"/>
        <v>3.3244680851063828</v>
      </c>
    </row>
    <row r="22" spans="1:6" x14ac:dyDescent="0.2">
      <c r="A22" s="17" t="s">
        <v>79</v>
      </c>
      <c r="B22" s="10">
        <v>4.7E-2</v>
      </c>
      <c r="C22" s="11">
        <v>0.1875</v>
      </c>
      <c r="D22" s="12">
        <f t="shared" si="0"/>
        <v>0.1875</v>
      </c>
      <c r="E22" s="12">
        <f t="shared" si="2"/>
        <v>4.7624999999999993</v>
      </c>
      <c r="F22" s="13">
        <f t="shared" si="1"/>
        <v>3.9893617021276597</v>
      </c>
    </row>
    <row r="23" spans="1:6" x14ac:dyDescent="0.2">
      <c r="A23" s="17" t="s">
        <v>79</v>
      </c>
      <c r="B23" s="10">
        <v>4.7E-2</v>
      </c>
      <c r="C23" s="11">
        <v>0.203125</v>
      </c>
      <c r="D23" s="12">
        <f t="shared" si="0"/>
        <v>0.203125</v>
      </c>
      <c r="E23" s="12">
        <f t="shared" si="2"/>
        <v>5.1593749999999998</v>
      </c>
      <c r="F23" s="13">
        <f t="shared" si="1"/>
        <v>4.3218085106382977</v>
      </c>
    </row>
    <row r="24" spans="1:6" x14ac:dyDescent="0.2">
      <c r="A24" s="17" t="s">
        <v>79</v>
      </c>
      <c r="B24" s="10">
        <v>4.7E-2</v>
      </c>
      <c r="C24" s="11">
        <v>0.21875000000000003</v>
      </c>
      <c r="D24" s="12">
        <f t="shared" si="0"/>
        <v>0.21875000000000003</v>
      </c>
      <c r="E24" s="12">
        <f t="shared" si="2"/>
        <v>5.5562500000000004</v>
      </c>
      <c r="F24" s="13">
        <f t="shared" si="1"/>
        <v>4.6542553191489366</v>
      </c>
    </row>
    <row r="25" spans="1:6" x14ac:dyDescent="0.2">
      <c r="A25" s="17" t="s">
        <v>79</v>
      </c>
      <c r="B25" s="10">
        <v>4.7E-2</v>
      </c>
      <c r="C25" s="11">
        <v>0.25</v>
      </c>
      <c r="D25" s="12">
        <f t="shared" si="0"/>
        <v>0.25</v>
      </c>
      <c r="E25" s="12">
        <f t="shared" si="2"/>
        <v>6.35</v>
      </c>
      <c r="F25" s="13">
        <f t="shared" si="1"/>
        <v>5.3191489361702127</v>
      </c>
    </row>
    <row r="26" spans="1:6" x14ac:dyDescent="0.2">
      <c r="A26" s="17" t="s">
        <v>79</v>
      </c>
      <c r="B26" s="10">
        <v>4.7E-2</v>
      </c>
      <c r="C26" s="11">
        <v>0.28125</v>
      </c>
      <c r="D26" s="12">
        <f t="shared" si="0"/>
        <v>0.28125</v>
      </c>
      <c r="E26" s="12">
        <f t="shared" si="2"/>
        <v>7.1437499999999998</v>
      </c>
      <c r="F26" s="13">
        <f t="shared" si="1"/>
        <v>5.9840425531914896</v>
      </c>
    </row>
    <row r="27" spans="1:6" x14ac:dyDescent="0.2">
      <c r="A27" s="17" t="s">
        <v>79</v>
      </c>
      <c r="B27" s="10">
        <v>4.7E-2</v>
      </c>
      <c r="C27" s="11">
        <v>0.3125</v>
      </c>
      <c r="D27" s="12">
        <f t="shared" si="0"/>
        <v>0.3125</v>
      </c>
      <c r="E27" s="12">
        <f t="shared" si="2"/>
        <v>7.9375</v>
      </c>
      <c r="F27" s="13">
        <f t="shared" si="1"/>
        <v>6.6489361702127656</v>
      </c>
    </row>
    <row r="28" spans="1:6" x14ac:dyDescent="0.2">
      <c r="A28" s="17" t="s">
        <v>79</v>
      </c>
      <c r="B28" s="10">
        <v>4.7E-2</v>
      </c>
      <c r="C28" s="11">
        <v>0.375</v>
      </c>
      <c r="D28" s="12">
        <f t="shared" si="0"/>
        <v>0.375</v>
      </c>
      <c r="E28" s="12">
        <f t="shared" si="2"/>
        <v>9.5249999999999986</v>
      </c>
      <c r="F28" s="13">
        <f t="shared" si="1"/>
        <v>7.9787234042553195</v>
      </c>
    </row>
    <row r="29" spans="1:6" x14ac:dyDescent="0.2">
      <c r="A29" s="18" t="s">
        <v>80</v>
      </c>
      <c r="B29" s="10">
        <v>3.9E-2</v>
      </c>
      <c r="C29" s="11">
        <v>0.125</v>
      </c>
      <c r="D29" s="12">
        <f t="shared" si="0"/>
        <v>0.125</v>
      </c>
      <c r="E29" s="12">
        <f t="shared" si="2"/>
        <v>3.1749999999999998</v>
      </c>
      <c r="F29" s="13">
        <f t="shared" si="1"/>
        <v>3.2051282051282053</v>
      </c>
    </row>
    <row r="30" spans="1:6" x14ac:dyDescent="0.2">
      <c r="A30" s="18" t="s">
        <v>80</v>
      </c>
      <c r="B30" s="10">
        <v>3.9E-2</v>
      </c>
      <c r="C30" s="11">
        <v>0.140625</v>
      </c>
      <c r="D30" s="12">
        <f t="shared" si="0"/>
        <v>0.140625</v>
      </c>
      <c r="E30" s="12">
        <f t="shared" si="2"/>
        <v>3.5718749999999999</v>
      </c>
      <c r="F30" s="13">
        <f t="shared" si="1"/>
        <v>3.6057692307692308</v>
      </c>
    </row>
    <row r="31" spans="1:6" x14ac:dyDescent="0.2">
      <c r="A31" s="18" t="s">
        <v>80</v>
      </c>
      <c r="B31" s="10">
        <v>3.9E-2</v>
      </c>
      <c r="C31" s="11">
        <v>0.15625</v>
      </c>
      <c r="D31" s="12">
        <f t="shared" si="0"/>
        <v>0.15625</v>
      </c>
      <c r="E31" s="12">
        <f t="shared" si="2"/>
        <v>3.96875</v>
      </c>
      <c r="F31" s="13">
        <f t="shared" si="1"/>
        <v>4.0064102564102564</v>
      </c>
    </row>
    <row r="32" spans="1:6" x14ac:dyDescent="0.2">
      <c r="A32" s="18" t="s">
        <v>80</v>
      </c>
      <c r="B32" s="10">
        <v>3.9E-2</v>
      </c>
      <c r="C32" s="11">
        <v>0.171875</v>
      </c>
      <c r="D32" s="12">
        <f t="shared" si="0"/>
        <v>0.171875</v>
      </c>
      <c r="E32" s="12">
        <f t="shared" si="2"/>
        <v>4.3656249999999996</v>
      </c>
      <c r="F32" s="13">
        <f t="shared" si="1"/>
        <v>4.4070512820512819</v>
      </c>
    </row>
    <row r="33" spans="1:6" x14ac:dyDescent="0.2">
      <c r="A33" s="18" t="s">
        <v>80</v>
      </c>
      <c r="B33" s="10">
        <v>3.9E-2</v>
      </c>
      <c r="C33" s="11">
        <v>0.1875</v>
      </c>
      <c r="D33" s="12">
        <f t="shared" si="0"/>
        <v>0.1875</v>
      </c>
      <c r="E33" s="12">
        <f t="shared" si="2"/>
        <v>4.7624999999999993</v>
      </c>
      <c r="F33" s="13">
        <f t="shared" si="1"/>
        <v>4.8076923076923075</v>
      </c>
    </row>
    <row r="34" spans="1:6" x14ac:dyDescent="0.2">
      <c r="A34" s="18" t="s">
        <v>80</v>
      </c>
      <c r="B34" s="10">
        <v>3.9E-2</v>
      </c>
      <c r="C34" s="11">
        <v>0.21875000000000003</v>
      </c>
      <c r="D34" s="12">
        <f t="shared" ref="D34:D65" si="3">C34</f>
        <v>0.21875000000000003</v>
      </c>
      <c r="E34" s="12">
        <f t="shared" si="2"/>
        <v>5.5562500000000004</v>
      </c>
      <c r="F34" s="13">
        <f t="shared" ref="F34:F55" si="4">D34/B34</f>
        <v>5.6089743589743595</v>
      </c>
    </row>
    <row r="35" spans="1:6" x14ac:dyDescent="0.2">
      <c r="A35" s="18" t="s">
        <v>80</v>
      </c>
      <c r="B35" s="10">
        <v>3.9E-2</v>
      </c>
      <c r="C35" s="11">
        <v>0.25</v>
      </c>
      <c r="D35" s="12">
        <f t="shared" si="3"/>
        <v>0.25</v>
      </c>
      <c r="E35" s="12">
        <f t="shared" si="2"/>
        <v>6.35</v>
      </c>
      <c r="F35" s="13">
        <f t="shared" si="4"/>
        <v>6.4102564102564106</v>
      </c>
    </row>
    <row r="36" spans="1:6" x14ac:dyDescent="0.2">
      <c r="A36" s="18" t="s">
        <v>80</v>
      </c>
      <c r="B36" s="10">
        <v>3.9E-2</v>
      </c>
      <c r="C36" s="11">
        <v>0.3125</v>
      </c>
      <c r="D36" s="12">
        <f t="shared" si="3"/>
        <v>0.3125</v>
      </c>
      <c r="E36" s="12">
        <f t="shared" si="2"/>
        <v>7.9375</v>
      </c>
      <c r="F36" s="13">
        <f t="shared" si="4"/>
        <v>8.0128205128205128</v>
      </c>
    </row>
    <row r="37" spans="1:6" x14ac:dyDescent="0.2">
      <c r="A37" s="15" t="s">
        <v>77</v>
      </c>
      <c r="B37" s="10">
        <v>3.2000000000000001E-2</v>
      </c>
      <c r="C37" s="11">
        <v>7.8125E-2</v>
      </c>
      <c r="D37" s="12">
        <f t="shared" si="3"/>
        <v>7.8125E-2</v>
      </c>
      <c r="E37" s="12">
        <f t="shared" si="2"/>
        <v>1.984375</v>
      </c>
      <c r="F37" s="13">
        <f t="shared" si="4"/>
        <v>2.44140625</v>
      </c>
    </row>
    <row r="38" spans="1:6" x14ac:dyDescent="0.2">
      <c r="A38" s="15" t="s">
        <v>77</v>
      </c>
      <c r="B38" s="10">
        <v>3.2000000000000001E-2</v>
      </c>
      <c r="C38" s="11">
        <v>9.3750000000000014E-2</v>
      </c>
      <c r="D38" s="12">
        <f t="shared" si="3"/>
        <v>9.3750000000000014E-2</v>
      </c>
      <c r="E38" s="12">
        <f t="shared" si="2"/>
        <v>2.3812500000000001</v>
      </c>
      <c r="F38" s="13">
        <f t="shared" si="4"/>
        <v>2.9296875000000004</v>
      </c>
    </row>
    <row r="39" spans="1:6" x14ac:dyDescent="0.2">
      <c r="A39" s="15" t="s">
        <v>77</v>
      </c>
      <c r="B39" s="10">
        <v>3.2000000000000001E-2</v>
      </c>
      <c r="C39" s="11">
        <v>0.109375</v>
      </c>
      <c r="D39" s="12">
        <f t="shared" si="3"/>
        <v>0.109375</v>
      </c>
      <c r="E39" s="12">
        <f t="shared" si="2"/>
        <v>2.7781249999999997</v>
      </c>
      <c r="F39" s="13">
        <f t="shared" si="4"/>
        <v>3.41796875</v>
      </c>
    </row>
    <row r="40" spans="1:6" x14ac:dyDescent="0.2">
      <c r="A40" s="15" t="s">
        <v>77</v>
      </c>
      <c r="B40" s="10">
        <v>3.2000000000000001E-2</v>
      </c>
      <c r="C40" s="11">
        <v>0.125</v>
      </c>
      <c r="D40" s="12">
        <f t="shared" si="3"/>
        <v>0.125</v>
      </c>
      <c r="E40" s="12">
        <f t="shared" si="2"/>
        <v>3.1749999999999998</v>
      </c>
      <c r="F40" s="13">
        <f t="shared" si="4"/>
        <v>3.90625</v>
      </c>
    </row>
    <row r="41" spans="1:6" x14ac:dyDescent="0.2">
      <c r="A41" s="15" t="s">
        <v>77</v>
      </c>
      <c r="B41" s="10">
        <v>3.2000000000000001E-2</v>
      </c>
      <c r="C41" s="11">
        <v>0.140625</v>
      </c>
      <c r="D41" s="12">
        <f t="shared" si="3"/>
        <v>0.140625</v>
      </c>
      <c r="E41" s="12">
        <f t="shared" si="2"/>
        <v>3.5718749999999999</v>
      </c>
      <c r="F41" s="13">
        <f t="shared" si="4"/>
        <v>4.39453125</v>
      </c>
    </row>
    <row r="42" spans="1:6" x14ac:dyDescent="0.2">
      <c r="A42" s="15" t="s">
        <v>77</v>
      </c>
      <c r="B42" s="10">
        <v>3.2000000000000001E-2</v>
      </c>
      <c r="C42" s="11">
        <v>0.15625</v>
      </c>
      <c r="D42" s="12">
        <f t="shared" si="3"/>
        <v>0.15625</v>
      </c>
      <c r="E42" s="12">
        <f t="shared" si="2"/>
        <v>3.96875</v>
      </c>
      <c r="F42" s="13">
        <f t="shared" si="4"/>
        <v>4.8828125</v>
      </c>
    </row>
    <row r="43" spans="1:6" x14ac:dyDescent="0.2">
      <c r="A43" s="15" t="s">
        <v>77</v>
      </c>
      <c r="B43" s="10">
        <v>3.2000000000000001E-2</v>
      </c>
      <c r="C43" s="11">
        <v>0.171875</v>
      </c>
      <c r="D43" s="12">
        <f t="shared" si="3"/>
        <v>0.171875</v>
      </c>
      <c r="E43" s="12">
        <f t="shared" si="2"/>
        <v>4.3656249999999996</v>
      </c>
      <c r="F43" s="13">
        <f t="shared" si="4"/>
        <v>5.37109375</v>
      </c>
    </row>
    <row r="44" spans="1:6" x14ac:dyDescent="0.2">
      <c r="A44" s="15" t="s">
        <v>77</v>
      </c>
      <c r="B44" s="10">
        <v>3.2000000000000001E-2</v>
      </c>
      <c r="C44" s="11">
        <v>0.1875</v>
      </c>
      <c r="D44" s="12">
        <f t="shared" si="3"/>
        <v>0.1875</v>
      </c>
      <c r="E44" s="12">
        <f t="shared" si="2"/>
        <v>4.7624999999999993</v>
      </c>
      <c r="F44" s="13">
        <f t="shared" si="4"/>
        <v>5.859375</v>
      </c>
    </row>
    <row r="45" spans="1:6" x14ac:dyDescent="0.2">
      <c r="A45" s="9" t="s">
        <v>75</v>
      </c>
      <c r="B45" s="10">
        <v>2.5600000000000001E-2</v>
      </c>
      <c r="C45" s="11">
        <v>7.8125E-2</v>
      </c>
      <c r="D45" s="12">
        <f t="shared" si="3"/>
        <v>7.8125E-2</v>
      </c>
      <c r="E45" s="12">
        <f t="shared" si="2"/>
        <v>1.984375</v>
      </c>
      <c r="F45" s="13">
        <f t="shared" si="4"/>
        <v>3.0517578125</v>
      </c>
    </row>
    <row r="46" spans="1:6" x14ac:dyDescent="0.2">
      <c r="A46" s="9" t="s">
        <v>75</v>
      </c>
      <c r="B46" s="10">
        <v>2.5600000000000001E-2</v>
      </c>
      <c r="C46" s="11">
        <v>9.3750000000000014E-2</v>
      </c>
      <c r="D46" s="12">
        <f t="shared" si="3"/>
        <v>9.3750000000000014E-2</v>
      </c>
      <c r="E46" s="12">
        <f t="shared" si="2"/>
        <v>2.3812500000000001</v>
      </c>
      <c r="F46" s="13">
        <f t="shared" si="4"/>
        <v>3.6621093750000004</v>
      </c>
    </row>
    <row r="47" spans="1:6" x14ac:dyDescent="0.2">
      <c r="A47" s="9" t="s">
        <v>75</v>
      </c>
      <c r="B47" s="10">
        <v>2.5600000000000001E-2</v>
      </c>
      <c r="C47" s="11">
        <v>0.109375</v>
      </c>
      <c r="D47" s="12">
        <f t="shared" si="3"/>
        <v>0.109375</v>
      </c>
      <c r="E47" s="12">
        <f t="shared" si="2"/>
        <v>2.7781249999999997</v>
      </c>
      <c r="F47" s="13">
        <f t="shared" si="4"/>
        <v>4.2724609375</v>
      </c>
    </row>
    <row r="48" spans="1:6" x14ac:dyDescent="0.2">
      <c r="A48" s="9" t="s">
        <v>75</v>
      </c>
      <c r="B48" s="10">
        <v>2.5600000000000001E-2</v>
      </c>
      <c r="C48" s="11">
        <v>0.125</v>
      </c>
      <c r="D48" s="12">
        <f t="shared" si="3"/>
        <v>0.125</v>
      </c>
      <c r="E48" s="12">
        <f t="shared" si="2"/>
        <v>3.1749999999999998</v>
      </c>
      <c r="F48" s="13">
        <f t="shared" si="4"/>
        <v>4.8828125</v>
      </c>
    </row>
    <row r="49" spans="1:6" x14ac:dyDescent="0.2">
      <c r="A49" s="9" t="s">
        <v>75</v>
      </c>
      <c r="B49" s="10">
        <v>2.5600000000000001E-2</v>
      </c>
      <c r="C49" s="11">
        <v>0.140625</v>
      </c>
      <c r="D49" s="12">
        <f t="shared" si="3"/>
        <v>0.140625</v>
      </c>
      <c r="E49" s="12">
        <f t="shared" si="2"/>
        <v>3.5718749999999999</v>
      </c>
      <c r="F49" s="13">
        <f t="shared" si="4"/>
        <v>5.4931640625</v>
      </c>
    </row>
    <row r="50" spans="1:6" x14ac:dyDescent="0.2">
      <c r="A50" s="9" t="s">
        <v>75</v>
      </c>
      <c r="B50" s="10">
        <v>2.5600000000000001E-2</v>
      </c>
      <c r="C50" s="11">
        <v>0.15625</v>
      </c>
      <c r="D50" s="12">
        <f t="shared" si="3"/>
        <v>0.15625</v>
      </c>
      <c r="E50" s="12">
        <f t="shared" si="2"/>
        <v>3.96875</v>
      </c>
      <c r="F50" s="13">
        <f t="shared" si="4"/>
        <v>6.103515625</v>
      </c>
    </row>
    <row r="51" spans="1:6" x14ac:dyDescent="0.2">
      <c r="A51" s="19" t="s">
        <v>81</v>
      </c>
      <c r="B51" s="10">
        <v>1.9700000000000002E-2</v>
      </c>
      <c r="C51" s="11">
        <v>6.25E-2</v>
      </c>
      <c r="D51" s="12">
        <f t="shared" si="3"/>
        <v>6.25E-2</v>
      </c>
      <c r="E51" s="12">
        <f t="shared" si="2"/>
        <v>1.5874999999999999</v>
      </c>
      <c r="F51" s="13">
        <f t="shared" si="4"/>
        <v>3.1725888324873095</v>
      </c>
    </row>
    <row r="52" spans="1:6" x14ac:dyDescent="0.2">
      <c r="A52" s="19" t="s">
        <v>81</v>
      </c>
      <c r="B52" s="10">
        <v>1.9700000000000002E-2</v>
      </c>
      <c r="C52" s="11">
        <v>7.8125E-2</v>
      </c>
      <c r="D52" s="12">
        <f t="shared" si="3"/>
        <v>7.8125E-2</v>
      </c>
      <c r="E52" s="12">
        <f t="shared" si="2"/>
        <v>1.984375</v>
      </c>
      <c r="F52" s="13">
        <f t="shared" si="4"/>
        <v>3.9657360406091366</v>
      </c>
    </row>
    <row r="53" spans="1:6" x14ac:dyDescent="0.2">
      <c r="A53" s="19" t="s">
        <v>81</v>
      </c>
      <c r="B53" s="10">
        <v>1.9700000000000002E-2</v>
      </c>
      <c r="C53" s="11">
        <v>9.3750000000000014E-2</v>
      </c>
      <c r="D53" s="12">
        <f t="shared" si="3"/>
        <v>9.3750000000000014E-2</v>
      </c>
      <c r="E53" s="12">
        <f t="shared" si="2"/>
        <v>2.3812500000000001</v>
      </c>
      <c r="F53" s="13">
        <f t="shared" si="4"/>
        <v>4.7588832487309647</v>
      </c>
    </row>
    <row r="54" spans="1:6" x14ac:dyDescent="0.2">
      <c r="A54" s="19" t="s">
        <v>81</v>
      </c>
      <c r="B54" s="10">
        <v>1.9700000000000002E-2</v>
      </c>
      <c r="C54" s="11">
        <v>0.109375</v>
      </c>
      <c r="D54" s="12">
        <f t="shared" si="3"/>
        <v>0.109375</v>
      </c>
      <c r="E54" s="12">
        <f t="shared" si="2"/>
        <v>2.7781249999999997</v>
      </c>
      <c r="F54" s="13">
        <f t="shared" si="4"/>
        <v>5.5520304568527914</v>
      </c>
    </row>
    <row r="55" spans="1:6" x14ac:dyDescent="0.2">
      <c r="A55" s="19" t="s">
        <v>81</v>
      </c>
      <c r="B55" s="10">
        <v>1.9700000000000002E-2</v>
      </c>
      <c r="C55" s="11">
        <v>0.125</v>
      </c>
      <c r="D55" s="12">
        <f t="shared" si="3"/>
        <v>0.125</v>
      </c>
      <c r="E55" s="12">
        <f t="shared" si="2"/>
        <v>3.1749999999999998</v>
      </c>
      <c r="F55" s="13">
        <f t="shared" si="4"/>
        <v>6.345177664974619</v>
      </c>
    </row>
    <row r="56" spans="1:6" x14ac:dyDescent="0.2">
      <c r="A56" s="20" t="s">
        <v>82</v>
      </c>
      <c r="B56" s="10">
        <v>1.54E-2</v>
      </c>
      <c r="C56" s="11"/>
      <c r="D56" s="12">
        <f t="shared" si="3"/>
        <v>0</v>
      </c>
      <c r="E56" s="12">
        <f t="shared" si="2"/>
        <v>0</v>
      </c>
    </row>
    <row r="57" spans="1:6" x14ac:dyDescent="0.2">
      <c r="A57" s="20" t="s">
        <v>83</v>
      </c>
      <c r="B57" s="10">
        <v>1.26E-2</v>
      </c>
      <c r="C57" s="11"/>
      <c r="D57" s="12">
        <f t="shared" si="3"/>
        <v>0</v>
      </c>
      <c r="E57" s="12">
        <f t="shared" si="2"/>
        <v>0</v>
      </c>
    </row>
    <row r="58" spans="1:6" x14ac:dyDescent="0.2">
      <c r="A58" s="20" t="s">
        <v>84</v>
      </c>
      <c r="B58" s="10">
        <v>0.01</v>
      </c>
      <c r="C58" s="11"/>
      <c r="D58" s="12">
        <f t="shared" si="3"/>
        <v>0</v>
      </c>
      <c r="E58" s="12">
        <f t="shared" si="2"/>
        <v>0</v>
      </c>
    </row>
    <row r="59" spans="1:6" x14ac:dyDescent="0.2">
      <c r="A59" s="20" t="s">
        <v>85</v>
      </c>
      <c r="B59" s="10">
        <v>7.9000000000000008E-3</v>
      </c>
      <c r="C59" s="11"/>
      <c r="D59" s="12">
        <f t="shared" si="3"/>
        <v>0</v>
      </c>
      <c r="E59" s="12">
        <f t="shared" si="2"/>
        <v>0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AWG</vt:lpstr>
      <vt:lpstr>AWG 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Boom</dc:creator>
  <cp:lastModifiedBy>Carina</cp:lastModifiedBy>
  <dcterms:created xsi:type="dcterms:W3CDTF">2018-07-15T13:30:34Z</dcterms:created>
  <dcterms:modified xsi:type="dcterms:W3CDTF">2018-10-13T21:58:09Z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15c4ffd1-6fb9-4ef7-ba6a-8d698439d6e0</vt:lpwstr>
  </property>
</Properties>
</file>